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hemonics-my.sharepoint.com/personal/oveitsel_chemonics_com/Documents/Desktop/PAR/PFRU2-2025-494.10_Welding equipment_MP/02 Solicitation/"/>
    </mc:Choice>
  </mc:AlternateContent>
  <xr:revisionPtr revIDLastSave="432" documentId="6_{39AAF98A-A5F8-4520-8D39-0CE1725E2710}" xr6:coauthVersionLast="47" xr6:coauthVersionMax="47" xr10:uidLastSave="{3E24778E-49B6-421C-ABC7-0AF6C8DCF0CC}"/>
  <bookViews>
    <workbookView xWindow="-120" yWindow="-120" windowWidth="29040" windowHeight="15720" xr2:uid="{C145A0CC-1FAC-4DFF-9CF2-476B0685305C}"/>
  </bookViews>
  <sheets>
    <sheet name="закупівля" sheetId="13" r:id="rId1"/>
  </sheets>
  <definedNames>
    <definedName name="_xlnm._FilterDatabase" localSheetId="0" hidden="1">закупівля!$A$1:$K$56</definedName>
    <definedName name="_xlnm.Print_Area" localSheetId="0">закупівля!$A$1:$K$57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13" l="1"/>
  <c r="K3" i="13"/>
  <c r="K4" i="13"/>
  <c r="K5" i="13"/>
  <c r="K6" i="13"/>
  <c r="K7" i="13"/>
  <c r="K8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38" i="13"/>
  <c r="K39" i="13"/>
  <c r="K40" i="13"/>
  <c r="K41" i="13"/>
  <c r="K42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</calcChain>
</file>

<file path=xl/sharedStrings.xml><?xml version="1.0" encoding="utf-8"?>
<sst xmlns="http://schemas.openxmlformats.org/spreadsheetml/2006/main" count="159" uniqueCount="117">
  <si>
    <t>№</t>
  </si>
  <si>
    <t>Name according to the procurement - Description and Specifications of Item
(It is allowed to submit analogues for any positions)</t>
  </si>
  <si>
    <t>Назва згідно закупівлі - Опис і специфікації предмету закупівлі
(Дозволяється подача аналогів на будь-які позиції)</t>
  </si>
  <si>
    <t>Units / 
Од. вим.</t>
  </si>
  <si>
    <t>Name according to the proposal / 
Назва згідно пропозиції</t>
  </si>
  <si>
    <t>Proposed description &amp; technical specifications (include brand &amp; model (if applicable), etc.) / 
Пропонований опис і технічні характеристики (включаючи марку та модель (за наявності), тощо)</t>
  </si>
  <si>
    <t>PRFU to complete | Для заповнення ФПСУ</t>
  </si>
  <si>
    <t>DDP</t>
  </si>
  <si>
    <t xml:space="preserve">Delivery time - calendar days (after receipt of order | after Purchase Order signing): 
Строк поставки календарних днів (після отримання замовлення | після підписання договору): </t>
  </si>
  <si>
    <t>Suggested payment terms (recommended - deferred payment in 30 calendar days):
Пропоновані умови оплати (рекомендується - відтермінування в 30 к.д.):</t>
  </si>
  <si>
    <t>30 NET</t>
  </si>
  <si>
    <t>Bid validity (calendar days)
Термін дії пропозиції (календарних днів)</t>
  </si>
  <si>
    <t xml:space="preserve">Warranty period (years): 
Термін гарантії (років): 	</t>
  </si>
  <si>
    <t xml:space="preserve">Bid currency:
Валюта пропозиції: </t>
  </si>
  <si>
    <t>Date | Дата:</t>
  </si>
  <si>
    <t>Mobile: | Мобільний:</t>
  </si>
  <si>
    <t>E-mail:</t>
  </si>
  <si>
    <t>Delivery Terms (INCOTERMS 2020):
Умови постачання (ІНКОТЕРМС 2020):</t>
  </si>
  <si>
    <t>Bidder to complete | Для заповнення постачальнику</t>
  </si>
  <si>
    <t>Quantity / 
Кількість</t>
  </si>
  <si>
    <t>Addresses of service centres:
 Адреси сервісних центрів:</t>
  </si>
  <si>
    <t>Bid validity (calendar days):
Термін дії пропозиції (календарних днів):</t>
  </si>
  <si>
    <t>Contact person of the company:
Контактна особа підприємства:</t>
  </si>
  <si>
    <t>Name of company:
Назва компанії:</t>
  </si>
  <si>
    <t>Signature of the company representative and Stamp:
Підпис представника підприємства та Печатка:</t>
  </si>
  <si>
    <t>*Delivery adress / 
Адреса доставки</t>
  </si>
  <si>
    <t>UAH</t>
  </si>
  <si>
    <t>** Unit Price, UAH excl. VAT / 
Ціна за од-цю, грн., без ПДВ</t>
  </si>
  <si>
    <t>Total price, UAH, excl. VAT/ Загальна ціна, грн., без ПДВ</t>
  </si>
  <si>
    <t>Total bid amount, UAH /
Загальна сума пропозиції, грн.</t>
  </si>
  <si>
    <t>pcs / шт.</t>
  </si>
  <si>
    <t>** Unit prices must include applicable transportation/delivery/installation/unloading costs and local taxes, excluding VAT.  / 
**Ціни повинні включати відповідні витрати на транспортування/доставку/монтаж/розвантаження та місцеві податки, без урахування ПДВ. 
*Delivery address - the specific delivery address will be indicated in the contract with the winner / 
*Адреса доставки - конкретну адресу доставки буде вказано в договорі з переможцем</t>
  </si>
  <si>
    <t>Delivery time - calendar days (after Purchase Order signing),(no more than 20 days):
Строк поставки календарних днів (після підписання договору),(не більше 20 к.д.):</t>
  </si>
  <si>
    <t>Lot / Лот</t>
  </si>
  <si>
    <t>Sumy, Kharkiv, Odesa and Mykolaiv regions.  
/
 Сумська, Харківська, Одеська та Миколаївська області</t>
  </si>
  <si>
    <t>PATON™ PRO-250 welding machine or equivalent
        Characteristics: Rated voltage of the power supply network, V 220/230
Rated current drawn from the mains, A 29.5-35 Maximum power consumption, kVA 9.4 Overall dimensions, WxDxH, mm 115x345x290
Weight, kg 5.9</t>
  </si>
  <si>
    <t>Зварювальний апарат PATON™ PRO-250  або еквівалент
        Характеристики:                                                                    Номінальна напруга мережі електроживлення, В        220/230
Номінальний струм, що споживається з мережі, А        29,5-35                                                                       Максимальна споживана потужність, кВA                       9,4                                                   Габаритні розміри, ШxГxВ, мм        115х345х290
Маса, кг        5,9</t>
  </si>
  <si>
    <t>PATON™ MultiPRO-250-15-4 or equivalent welding machine
   Characteristic: Rated voltage of the power supply network, V 220/230
Rated current drawn from the mains, A 29.6... 35.1 Maximum power consumption, kVA 9.5 Overall dimensions, WxDxH, mm 260x360x270
Weight, kg 14.1</t>
  </si>
  <si>
    <t>Зварювальний апарат PATON™ MultiPRO-250-15-4  або еквівалент
   Характеристика:                                                                  Номінальна напруга мережі електроживлення, В        220/230
Номінальний струм, що споживається з мережі, А  29,6…35,1                                                                                 Максимальна споживана потужність, кВA                         9,5             Габаритні розміри, ШxГxВ, мм        260х360х270
Маса, кг        14,1</t>
  </si>
  <si>
    <t>Welding trolley + 3 shelves Mar-Pol M66610 or equivalent
                         Maximum load up to 60 kg Overall dimensions: 70 x 39 x 88cm Weight: 11 kg</t>
  </si>
  <si>
    <t>Зварювальний візок + 3 полиці Mar-Pol M66610          або еквівалент
                         Максимальне навантаження до                                      60 кг     Загальні розміри:                                                    70 x 39 x 88см            Вага:                                                                               11 кг</t>
  </si>
  <si>
    <t>PATON™ MasterTIG-200 AC/DC Welder or equivalent
            Characteristics: Rated voltage of the power supply network, V 230 Maximum power consumption, (kVA) 6.3 Overall dimensions, WxDxH, mm 465x150x350
Weight, kg 12.5</t>
  </si>
  <si>
    <t>Зварювальний апарат PATON™ MasterTIG-200 AC/DC  або еквівалент
            Характеристика:                                           Номінальна напруга мережі електроживлення, В 230 Максимальна споживана потужність,(кВA)        6.3 Габаритні розміри, ШxГxВ, мм              465х150х350
Маса, кг                                                              12,5</t>
  </si>
  <si>
    <t>PATON™ StandardCUT-45 MAXflow plasma cutter or equivalent Characteristics: Rated mains voltage,V 220/230 Rated input current from the mains, A 30 Maximum power consumption, kVA 7 Overall dimensions, WxDxH, mm 305x428x292
Weight, kg 17.1</t>
  </si>
  <si>
    <t xml:space="preserve">Плазморіз PATON™ StandardCUT-45 MAXflow  або еквівалент  Характеристика:                                                Номінальна напруга мережі електроживлення,В 220/230 Номінальний вхідний струм з мережі, А                 30     Максимальна споживана потужність, кВA                7   Габаритні розміри, ШxГxВ, мм                     305х428х292
Маса, кг                                                                        17,1 </t>
  </si>
  <si>
    <t>Remote controls</t>
  </si>
  <si>
    <t>Пульти дистанційного керування</t>
  </si>
  <si>
    <t>PATON MicroWelding-80 or equivalent Supply voltage 220/230V
Current consumption 2 ... 3 A Overall dimensions 270x215x225 mm Pedal connection +</t>
  </si>
  <si>
    <t>PATON MicroWelding-80  або еквівалент                                                 Напруга живлення        220/230V
Споживаний струм        2 ... 3 А                                          Габаритні розміри        270х215х225 мм                       Можливість підключення педалі	+</t>
  </si>
  <si>
    <t>Gearbox AR-40/U-30-2DM Maximum throughput, l/min 25
Maximum gas pressure at the inlet, MPa 20
Maximum gas operating pressure, MPa 0.8
Weight, kg 1.3
Conditional passage of rubber-fabric sleeve, mm 6/9 mm</t>
  </si>
  <si>
    <t>Редуктор АР-40/У-30-2ДМ                                      Максимальна пропускна спроможність, л/хв	25
Максимальний тиск газу на вході, МПа	20
Максимальний робочий тиск газу, МПа	0,8
Вага, кг	1,3
Умовний прохід гумовотканинного рукава, мм	6/9 мм</t>
  </si>
  <si>
    <t>Gearbox AR-40/U-30-2DM (with rotameter) Maximum throughput, l/min 25
Maximum gas pressure at the inlet, MPa 20
Maximum gas operating pressure, MPa 0.2
Weight, kg 0.9
Conditional passage of rubber-fabric sleeve, mm 9</t>
  </si>
  <si>
    <t>Редуктор АР-40/У-30-2ДМ (з ротаметром)         Максимальна пропускна спроможність, л/хв	25
Максимальний тиск газу на вході, МПа	20
Максимальний робочий тиск газу, МПа	0,2
Вага, кг	0,9
Умовний прохід гумовотканинного рукава, мм	9</t>
  </si>
  <si>
    <t>Artotic SUN 9L Welding Mask or equivalent MIG/MMA/LiftTIG Welding Mode
Degree of dimming, din DIN 4 – 8 DIN 9 – 13
Actuation rate, sec 0.00004s
Delay time, sec 0.2 – 1.0s
Number of sensors, pcs 4
Field of view, mm 100x73mm
Size of the light filter window, mm 133x114x9mm
Battery Solar Battery + Replacement Lithium Battery CR2450 2pcs
Number of sensors 4
Product Material: Impact-Resistant Plastic -Polyamide
External protective glass size 114x133</t>
  </si>
  <si>
    <t>Зварювальна маска Artotic SUN 9L   або еквівалент                                 Режим зварювання        MIG/MMA/LiftTIG
Ступінь затемнення, din        DIN 4 – 8 DIN 9 – 13
Швидкість спрацювання, сек        0,00004с
Час затримки, сек        0,2 – 1,0с
кількість сенсорів, шт        4
Область обзору, мм        100x73мм
Розмір вікна світлофільтра, мм        133х114x9мм
Батарея        Сонячна батарея + змінна літієва батарея CR2450 2шт
Кількість сенсорів        4
Матеріал виробу        ударостійкий пластик -поліамід
Розмір зовнішнього захисного скла        114x133</t>
  </si>
  <si>
    <t>Electric carbon dioxide heater PE-01 Maximum throughput, m3/h 50
Maximum gas pressure at the inlet, MPa 20
Operating voltage, V 36±10%
Rated power consumption, W 100
Time to enter operating mode, min up to 2.5</t>
  </si>
  <si>
    <t>Підігрівник вуглекислого газу електричний ПЕ-01          Максимальна пропускна спроможність, м3/год	50
Максимальний тиск газу на вході, МПа	20
Робоча напруга, В	36±10%
Номінальна споживча потужність, Вт	100
Час виходу на робочий режим, хв	до 2,5</t>
  </si>
  <si>
    <t>Welding table MTK S16/100 2400x1200 (12mm) or equivalent Size - 2400 x 1200 mm.
The thickness of the plate is 12 mm.
Holes - 16 mm.
Material - S355J2+N
Weight - 450 kg.</t>
  </si>
  <si>
    <t>Стіл для зварювання MTK S16/100 2400х1200 (12мм)  або еквівалент          Розмір - 2400 x 1200 мм.
Товщина плити - 12 мм.
Отвори - 16 мм.
Матеріал - S355J2+N
Вага - 450 кг.</t>
  </si>
  <si>
    <t>Welding table MTK S16/100 550x1000 mm (12mm) or equivalent Size - 1200 x 1175 mm.
The thickness of the plate is 12 mm.
Holes - 16 mm.
Material - S355J2+N
Weight - 280 kg.</t>
  </si>
  <si>
    <t>Стіл для зварювання MTK S16/100 550х1000 мм (12мм)  або еквівалент  Розмір - 1200 x 1175 мм.
Товщина плити - 12 мм.
Отвори - 16 мм.
Матеріал - S355J2+N
Вага - 280 кг.</t>
  </si>
  <si>
    <t>Extension Cord 1000mm (S16)</t>
  </si>
  <si>
    <t>Подовжувач 1000мм (S16)</t>
  </si>
  <si>
    <t>Clamp S16 Clamp Material - Metal, Wood
Mechanism - Screw</t>
  </si>
  <si>
    <t>Струбцина S16                                                                   Матеріал струбцини    -    Метал, Дерево
Механізм  -      Гвинтовий</t>
  </si>
  <si>
    <t>Ball Lock S16 Quick Release Ball Lock System 16*</t>
  </si>
  <si>
    <t>Фіксатор шариковий S16                                             Швидкознімний шариковий фіксатор для столу System 16*</t>
  </si>
  <si>
    <t>Flat angle for displaying details on the plane of the table S16 Flat angle for exposing details on the plane of the table S16</t>
  </si>
  <si>
    <t>Плоский кутник для виставлення деталей на площині столу S16    Плоский кутник для виставлення деталей на площині столу S16</t>
  </si>
  <si>
    <t>Stop S16/GP Universal clamp for fixing objects on the welding table.</t>
  </si>
  <si>
    <t>Упор S16/GP                                                                        Універсальний зажим для фіксації предметів на зварювальному столі.</t>
  </si>
  <si>
    <t>Straight stop S16 Rectangular clamp for welding table.</t>
  </si>
  <si>
    <t>Упор прямий S16                                                                  Зажим прямокутний для зварювального столу.</t>
  </si>
  <si>
    <t>Stop S16/CP Universal clamp for fixing objects and setting the desired angle on the welding table</t>
  </si>
  <si>
    <t>Упор S16/CP                                                                        Універсальний зажим для фіксації предметів, та виставлення потрібного кута на зварювальному столі</t>
  </si>
  <si>
    <t>Komen 600x250 (S16) Komen for fixing vertical objects on the welding table</t>
  </si>
  <si>
    <t>Комен 600х250 (S16)                                                            Комен для фіксації вертикальних предметів на сварювальному столі</t>
  </si>
  <si>
    <t>Gas cylinders V-40l (carbon dioxide) (re-educated) Pressure
Working pressure, mPa14.7-19.6
Actuation pressure of the safety valve, Mpa (kgf/cm2)150
Dyeing container
Volume, l40.0
Main parameters
Type of gascarbon dioxide
Product material
Materialsteel
Standards
GOST949-73
Diameters
Diameter, mm219
Overall dimensions
Height, mm1370
Wall thickness, mm6.8
Weight
Empty cylinder weight, kg58.5</t>
  </si>
  <si>
    <t>Балони газові V-40л (вуглекислота) (переосвічений)               Тиск
Робочий тиск, мПа14.7-19.6
Тиск спрацьовування запобіжного клапана, Мпа (кгс/см2)150
Фарбувальна ємність
Об'єм, л40.0
Основні параметри
Тип газувуглекислота
Матеріал виробу
Матеріалсталь
Стандарти
ГОСТ949-73
Діаметри
Діаметр, мм219
Габаритні розміри
Висота, мм1370
Товщина стінок, мм6.8
Вага
Вага порожнього балона, кг58.5</t>
  </si>
  <si>
    <t>Refractory Vinyl Welding Curtain Protective PVC Welder Partition Refractory Material</t>
  </si>
  <si>
    <t>Зварювальна штора з вогнетривкого вінілу Захисні ПВХ перегородка зварювальника                                                  Вогнетривкий матеріал</t>
  </si>
  <si>
    <t>м2</t>
  </si>
  <si>
    <t>Hose for gas welding and cutting of metals III-6.3-2.0 Wall thickness, mm 4
Inner diameter, mm 6
Working pressure, mPa 2
Burst pressure, MPa 6
Outer diameter, mm 14.3
Operating temperature limits -35 °C, +70 °C</t>
  </si>
  <si>
    <t>Рукав для газового зварювання та різання металів III-6,3-2,0          Товщина стінки, мм	4
Внутрішній діаметр, мм	6
Робочий тиск, мПа	2
Розривний тиск, мПа	6
Зовнішній діаметр, мм	14,3
Межі робочої температури	-35 ˚С, +70 ˚С</t>
  </si>
  <si>
    <t>м.п</t>
  </si>
  <si>
    <t>Welding wire ER70S-6 (Sv-08G2S), Ø 0.8 mm, 15 kg or equivalent Wire diameter 0.8
Copper coating thickness, μm ≥ 0.10
Total copper content, % ≤ 0.35
Tensile Tensile Resistance 882-1323 MPa | 90-135 kgf/mm2
Coil diameter, mm 270
Weight, kg 15</t>
  </si>
  <si>
    <t>Зварювальний дріт ER70S-6 (Св-08Г2С), Ø 0,8 мм, 15 кг    або еквівалент                        Діаметр дроту        0,8
Товщина мідного покриття, мкм        ≥ 0,10
Сумарний вміст міді, %        ≤ 0,35
Тимчасовий опір розриву        882-1323 Мпа | 90-135 кгс/мм2
Діаметр котушки, мм        270
Маса, кг        15</t>
  </si>
  <si>
    <t>Welding wire ER70S-6 (Sv-08G2S), Ø 1.2 mm, 15 kg or equivalent Wire diameter 1.2
Copper coating thickness, μm ≥ 0.10
Total copper content, % ≤ 0.35
Tensile Tensile Resistance 882-1323 MPa | 90-135 kgf/mm2
Coil diameter, mm 270
Weight, kg 15</t>
  </si>
  <si>
    <t>Зварювальний дріт ER70S-6 (Св-08Г2С), Ø 1,2 мм, 15 кг     або еквівалент       Діаметр дроту	1,2
Товщина мідного покриття, мкм	≥ 0,10
Сумарний вміст міді, %	≤ 0,35
Тимчасовий опір розриву	882-1323 Мпа | 90-135 кгс/мм2
Діаметр котушки, мм	270
Маса, кг	15</t>
  </si>
  <si>
    <t>GRADIENT Aluminum Welding Wire, ER4043, 1mm, 2kg or equivalent Wire Diameter 1
Mass, kg 2</t>
  </si>
  <si>
    <t>Алюмінієвий зварювальний дріт GRADIENT, ER4043, 1 мм, 2 кг     або еквівалент            Діаметр дроту        1
Маса, кг        2</t>
  </si>
  <si>
    <t>Stainless Welding Wire GRADIENT, ER308L, 1.0mm, 5kg or equivalent Wire diameter 1
Mass, kg 5</t>
  </si>
  <si>
    <t>Нержавіючий зварювальний дріт GRADIENT, ER308L, 1,0 мм, 5 кг    або еквівалент          Діаметр дроту	1
Маса, кг	5</t>
  </si>
  <si>
    <t>Flux wire GRADIENT E71T-GS Ø1.0 mm (5 kg) or equivalent Wire diameter 1.0
Mass, kg 5</t>
  </si>
  <si>
    <t>Дріт флюсовий GRADIENT E71T-GS Ø1,0 мм (5 кг)    або еквівалент     Діаметр дроту	1,0
Маса, кг	5</t>
  </si>
  <si>
    <t>Aluminum filler bar GRADIENT, ER5356, 2.4 mm, 1 kg or equivalent Diameter 2.4
Gross weight, kg 1</t>
  </si>
  <si>
    <t>Алюмінієвий пруток присадковий GRADIENT, ER5356, 2,4 мм, 1 кг    або еквівалент      Діаметр        2,4
Маса брутто, кг        1</t>
  </si>
  <si>
    <t>Stainless bar, ER308, 2.4 mm, 1 kg or equivalent Weight (gross), kg 1
Diameter 2.4</t>
  </si>
  <si>
    <t>Нержавіючий пруток, ER308, 2,4 мм, 1 кг          або еквівалент                       Маса (брутто), кг        1
Діаметр        2,4</t>
  </si>
  <si>
    <t>GRADIENT WL20 tungsten electrodes 1.6/175 mm or equivalent Diameter 1.6 mm
Length 175 mm
Composition of tungsten with the addition of lanthanum</t>
  </si>
  <si>
    <t>Вольфрамові електроди GRADIENT WL20 1,6/175 мм  або еквівалент                Діаметр	1,6 мм
Довжина	175 мм
Склад	вольфрам з додаванням лантану</t>
  </si>
  <si>
    <t>Tungsten electrodes GRADIENT WL20 2.0/175 mm or equivalent Diameter 2.0 mm
Length 175 mm
Composition of tungsten with the addition of lanthanum</t>
  </si>
  <si>
    <t>Вольфрамові електроди GRADIENT WL20 2,0/175 мм   або еквівалент              Діаметр	2,0 мм
Довжина	175 мм
Склад	вольфрам з додаванням лантану</t>
  </si>
  <si>
    <t>Tungsten electrodes GRADIENT WL20 2.4/175 mm or equivalent Diameter 2.0 mm
Length 175 mm
Tungsten Warehouse with Lanthanum</t>
  </si>
  <si>
    <t>Вольфрамові електроди GRADIENT WL20 2,4/175 мм    або еквівалент            Діаметр        2,0 мм
Довжина        175 мм
Склад        вольфрам с добавлением лантана</t>
  </si>
  <si>
    <t>Tungsten electrode E3 1.6/175 mm or equivalent Diameter 1.6 mm
Length 175 mm
Composition of tungsten with the addition of rare earth metal oxides</t>
  </si>
  <si>
    <t>Вольфрамовий електрод E3 1,6/175 мм       або еквівалент                   Діаметр	1,6 мм
Довжина	175 мм
Склад	вольфрам з добавкою оксидів рідкісноземельних металів</t>
  </si>
  <si>
    <t>Tungsten electrode E3 2.0/175mm or equivalent Diameter 2.0mm
Length 175 mm
Composition of tungsten with the addition of rare earth metal oxides</t>
  </si>
  <si>
    <t>Вольфрамовий електрод E3 2,0/175 мм         або еквівалент               Діаметр	2,0 мм
Довжина	175 мм
Склад	вольфрам з добавкою оксидів рідкісноземельних металів</t>
  </si>
  <si>
    <t>Tungsten electrode E3 2.4/175 mm Diameter 2.4 mm
Length 175 mm
Composition of tungsten with the addition of rare earth metal oxides</t>
  </si>
  <si>
    <t>Вольфрамовий електрод E3 2,4/175 мм                Діаметр	2,4 мм
Довжина	175 мм
Склад	вольфрам з добавкою оксидів рідкісноземельних металів</t>
  </si>
  <si>
    <t>ABICOR BINZEL Düsofix non-stick paste or equivalent Volume, ml 300</t>
  </si>
  <si>
    <t>Антипригарна паста ABICOR BINZEL Düsofix     або еквівалент                  Об'єм, мл	300</t>
  </si>
  <si>
    <t>Protective leggings red suede Haisser reinforced or equivalent Size 14
Material: Suede</t>
  </si>
  <si>
    <t>Краги захисні червоні замшеві Haisser посилені     або еквівалент                Розмір	14
Матеріал	Замша</t>
  </si>
  <si>
    <t>Welder suit, flame retardant Color Gray
Composition 100% cotton</t>
  </si>
  <si>
    <t>Костюм зварювальника, вогнестійкий                                     Колір         Сірий
Склад              100% бавовна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</si>
</sst>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506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ck">
        <color theme="0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4" fontId="4" fillId="0" borderId="0" applyFont="0" applyFill="0" applyBorder="0" applyAlignment="0" applyProtection="0"/>
    <xf numFmtId="0" fontId="8" fillId="0" borderId="0"/>
    <xf numFmtId="0" fontId="9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10" fillId="0" borderId="0"/>
    <xf numFmtId="0" fontId="14" fillId="0" borderId="0"/>
  </cellStyleXfs>
  <cellXfs count="38">
    <xf numFmtId="0" fontId="0" fillId="0" borderId="0" xfId="0"/>
    <xf numFmtId="0" fontId="1" fillId="0" borderId="0" xfId="0" applyFont="1" applyAlignment="1">
      <alignment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vertical="top"/>
    </xf>
    <xf numFmtId="164" fontId="1" fillId="0" borderId="0" xfId="1" applyFont="1" applyAlignment="1">
      <alignment vertical="top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Continuous" vertical="top" wrapText="1"/>
    </xf>
    <xf numFmtId="1" fontId="7" fillId="4" borderId="3" xfId="0" applyNumberFormat="1" applyFont="1" applyFill="1" applyBorder="1" applyAlignment="1">
      <alignment vertical="center" wrapText="1"/>
    </xf>
    <xf numFmtId="0" fontId="5" fillId="5" borderId="0" xfId="0" applyFont="1" applyFill="1" applyAlignment="1">
      <alignment horizontal="right" vertical="center" wrapText="1"/>
    </xf>
    <xf numFmtId="0" fontId="1" fillId="0" borderId="2" xfId="0" applyFont="1" applyBorder="1" applyAlignment="1">
      <alignment horizontal="left" vertical="top" wrapText="1"/>
    </xf>
    <xf numFmtId="0" fontId="3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/>
    </xf>
    <xf numFmtId="164" fontId="1" fillId="0" borderId="1" xfId="1" applyFont="1" applyFill="1" applyBorder="1" applyAlignment="1">
      <alignment horizontal="center" vertical="top"/>
    </xf>
    <xf numFmtId="0" fontId="5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/>
    </xf>
    <xf numFmtId="0" fontId="5" fillId="6" borderId="1" xfId="0" applyFont="1" applyFill="1" applyBorder="1" applyAlignment="1">
      <alignment vertical="top" wrapText="1"/>
    </xf>
    <xf numFmtId="0" fontId="5" fillId="0" borderId="1" xfId="0" applyFont="1" applyBorder="1" applyAlignment="1">
      <alignment horizontal="center" vertical="center"/>
    </xf>
    <xf numFmtId="2" fontId="15" fillId="6" borderId="1" xfId="1" applyNumberFormat="1" applyFont="1" applyFill="1" applyBorder="1" applyAlignment="1">
      <alignment vertical="top"/>
    </xf>
    <xf numFmtId="2" fontId="15" fillId="3" borderId="1" xfId="1" applyNumberFormat="1" applyFont="1" applyFill="1" applyBorder="1" applyAlignment="1">
      <alignment vertical="top"/>
    </xf>
    <xf numFmtId="0" fontId="16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Continuous" vertical="center" wrapText="1"/>
    </xf>
    <xf numFmtId="0" fontId="5" fillId="5" borderId="0" xfId="0" applyFont="1" applyFill="1" applyAlignment="1">
      <alignment vertical="center" wrapText="1"/>
    </xf>
    <xf numFmtId="0" fontId="1" fillId="0" borderId="2" xfId="0" applyFont="1" applyBorder="1" applyAlignment="1">
      <alignment vertical="top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1" fillId="0" borderId="2" xfId="0" applyFont="1" applyBorder="1" applyAlignment="1">
      <alignment horizontal="right" vertical="top"/>
    </xf>
    <xf numFmtId="0" fontId="5" fillId="0" borderId="0" xfId="0" applyFont="1" applyAlignment="1">
      <alignment horizontal="right" vertical="center" wrapText="1"/>
    </xf>
    <xf numFmtId="0" fontId="0" fillId="0" borderId="1" xfId="0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5" fillId="5" borderId="0" xfId="0" applyFont="1" applyFill="1" applyAlignment="1">
      <alignment horizontal="right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11" fillId="4" borderId="4" xfId="0" applyFont="1" applyFill="1" applyBorder="1" applyAlignment="1">
      <alignment horizontal="center" vertical="top" wrapText="1"/>
    </xf>
    <xf numFmtId="0" fontId="11" fillId="4" borderId="3" xfId="0" applyFont="1" applyFill="1" applyBorder="1" applyAlignment="1">
      <alignment horizontal="center" vertical="top" wrapText="1"/>
    </xf>
  </cellXfs>
  <cellStyles count="7">
    <cellStyle name="Comma" xfId="1" builtinId="3"/>
    <cellStyle name="Hyperlink 2" xfId="3" xr:uid="{F65B8A19-43F8-401D-BFE4-7BCEAF393BB6}"/>
    <cellStyle name="Normal" xfId="0" builtinId="0"/>
    <cellStyle name="Normal 2" xfId="2" xr:uid="{BF5FBB61-8DB3-4C82-9C46-54DBDDB4DA7E}"/>
    <cellStyle name="Normal 6" xfId="6" xr:uid="{984FBEB9-978E-484C-A975-818E317EA712}"/>
    <cellStyle name="Обычный 2" xfId="5" xr:uid="{BF683B58-C0FD-4336-BC37-4ACA5164F01A}"/>
    <cellStyle name="Фінансовий 2" xfId="4" xr:uid="{DD89AF02-13F6-4C2E-89E6-A6F8287AAA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71CFE-144A-4F51-B823-52EB2BE60ED3}">
  <sheetPr>
    <pageSetUpPr fitToPage="1"/>
  </sheetPr>
  <dimension ref="A1:K57"/>
  <sheetViews>
    <sheetView tabSelected="1" view="pageBreakPreview" zoomScale="85" zoomScaleNormal="85" zoomScaleSheetLayoutView="85" workbookViewId="0">
      <pane ySplit="1" topLeftCell="A35" activePane="bottomLeft" state="frozen"/>
      <selection pane="bottomLeft" activeCell="C38" sqref="C38"/>
    </sheetView>
  </sheetViews>
  <sheetFormatPr defaultColWidth="9.140625" defaultRowHeight="12.75" x14ac:dyDescent="0.25"/>
  <cols>
    <col min="1" max="2" width="4.5703125" style="1" customWidth="1"/>
    <col min="3" max="3" width="51.140625" style="2" customWidth="1"/>
    <col min="4" max="4" width="57.85546875" style="2" customWidth="1"/>
    <col min="5" max="5" width="10.28515625" style="6" bestFit="1" customWidth="1"/>
    <col min="6" max="6" width="14.5703125" style="1" bestFit="1" customWidth="1"/>
    <col min="7" max="7" width="23.5703125" style="1" customWidth="1"/>
    <col min="8" max="8" width="28.140625" style="1" customWidth="1"/>
    <col min="9" max="9" width="27.140625" style="1" customWidth="1"/>
    <col min="10" max="10" width="24.7109375" style="1" customWidth="1"/>
    <col min="11" max="11" width="24.140625" style="5" customWidth="1"/>
    <col min="12" max="16384" width="9.140625" style="1"/>
  </cols>
  <sheetData>
    <row r="1" spans="1:11" s="3" customFormat="1" ht="102" x14ac:dyDescent="0.25">
      <c r="A1" s="23" t="s">
        <v>33</v>
      </c>
      <c r="B1" s="23" t="s">
        <v>0</v>
      </c>
      <c r="C1" s="12" t="s">
        <v>1</v>
      </c>
      <c r="D1" s="12" t="s">
        <v>2</v>
      </c>
      <c r="E1" s="12" t="s">
        <v>3</v>
      </c>
      <c r="F1" s="13" t="s">
        <v>19</v>
      </c>
      <c r="G1" s="13" t="s">
        <v>25</v>
      </c>
      <c r="H1" s="13" t="s">
        <v>4</v>
      </c>
      <c r="I1" s="13" t="s">
        <v>5</v>
      </c>
      <c r="J1" s="13" t="s">
        <v>27</v>
      </c>
      <c r="K1" s="13" t="s">
        <v>28</v>
      </c>
    </row>
    <row r="2" spans="1:11" ht="105" x14ac:dyDescent="0.25">
      <c r="A2" s="17">
        <v>1</v>
      </c>
      <c r="B2" s="17">
        <v>1</v>
      </c>
      <c r="C2" s="28" t="s">
        <v>35</v>
      </c>
      <c r="D2" s="28" t="s">
        <v>36</v>
      </c>
      <c r="E2" s="22" t="s">
        <v>30</v>
      </c>
      <c r="F2" s="27">
        <v>3</v>
      </c>
      <c r="G2" s="31" t="s">
        <v>34</v>
      </c>
      <c r="H2" s="4"/>
      <c r="I2" s="4"/>
      <c r="J2" s="21">
        <v>0</v>
      </c>
      <c r="K2" s="21">
        <f>F2*J2</f>
        <v>0</v>
      </c>
    </row>
    <row r="3" spans="1:11" ht="120" x14ac:dyDescent="0.25">
      <c r="A3" s="17">
        <v>1</v>
      </c>
      <c r="B3" s="17">
        <f>B2+1</f>
        <v>2</v>
      </c>
      <c r="C3" s="28" t="s">
        <v>37</v>
      </c>
      <c r="D3" s="28" t="s">
        <v>38</v>
      </c>
      <c r="E3" s="22" t="s">
        <v>30</v>
      </c>
      <c r="F3" s="27">
        <v>10</v>
      </c>
      <c r="G3" s="31"/>
      <c r="H3" s="4"/>
      <c r="I3" s="4"/>
      <c r="J3" s="21">
        <v>0</v>
      </c>
      <c r="K3" s="21">
        <f t="shared" ref="K3:K30" si="0">F3*J3</f>
        <v>0</v>
      </c>
    </row>
    <row r="4" spans="1:11" ht="75" x14ac:dyDescent="0.25">
      <c r="A4" s="17">
        <v>1</v>
      </c>
      <c r="B4" s="17">
        <f t="shared" ref="B4:B41" si="1">B3+1</f>
        <v>3</v>
      </c>
      <c r="C4" s="28" t="s">
        <v>39</v>
      </c>
      <c r="D4" s="28" t="s">
        <v>40</v>
      </c>
      <c r="E4" s="22" t="s">
        <v>30</v>
      </c>
      <c r="F4" s="27">
        <v>17</v>
      </c>
      <c r="G4" s="31"/>
      <c r="H4" s="4"/>
      <c r="I4" s="4"/>
      <c r="J4" s="21">
        <v>0</v>
      </c>
      <c r="K4" s="21">
        <f t="shared" si="0"/>
        <v>0</v>
      </c>
    </row>
    <row r="5" spans="1:11" ht="105" x14ac:dyDescent="0.25">
      <c r="A5" s="17">
        <v>1</v>
      </c>
      <c r="B5" s="17">
        <f t="shared" si="1"/>
        <v>4</v>
      </c>
      <c r="C5" s="28" t="s">
        <v>41</v>
      </c>
      <c r="D5" s="28" t="s">
        <v>42</v>
      </c>
      <c r="E5" s="22" t="s">
        <v>30</v>
      </c>
      <c r="F5" s="27">
        <v>2</v>
      </c>
      <c r="G5" s="31"/>
      <c r="H5" s="4"/>
      <c r="I5" s="4"/>
      <c r="J5" s="21">
        <v>0</v>
      </c>
      <c r="K5" s="21">
        <f t="shared" si="0"/>
        <v>0</v>
      </c>
    </row>
    <row r="6" spans="1:11" ht="105" x14ac:dyDescent="0.25">
      <c r="A6" s="17">
        <v>1</v>
      </c>
      <c r="B6" s="17">
        <f t="shared" si="1"/>
        <v>5</v>
      </c>
      <c r="C6" s="28" t="s">
        <v>43</v>
      </c>
      <c r="D6" s="28" t="s">
        <v>44</v>
      </c>
      <c r="E6" s="22" t="s">
        <v>30</v>
      </c>
      <c r="F6" s="27">
        <v>1</v>
      </c>
      <c r="G6" s="31"/>
      <c r="H6" s="4"/>
      <c r="I6" s="4"/>
      <c r="J6" s="21">
        <v>0</v>
      </c>
      <c r="K6" s="21">
        <f t="shared" ref="K6:K27" si="2">F6*J6</f>
        <v>0</v>
      </c>
    </row>
    <row r="7" spans="1:11" ht="15.75" x14ac:dyDescent="0.25">
      <c r="A7" s="17">
        <v>1</v>
      </c>
      <c r="B7" s="17">
        <f t="shared" si="1"/>
        <v>6</v>
      </c>
      <c r="C7" s="28" t="s">
        <v>45</v>
      </c>
      <c r="D7" s="28" t="s">
        <v>46</v>
      </c>
      <c r="E7" s="22" t="s">
        <v>30</v>
      </c>
      <c r="F7" s="27">
        <v>1</v>
      </c>
      <c r="G7" s="31"/>
      <c r="H7" s="4"/>
      <c r="I7" s="4"/>
      <c r="J7" s="21">
        <v>0</v>
      </c>
      <c r="K7" s="21">
        <f t="shared" si="2"/>
        <v>0</v>
      </c>
    </row>
    <row r="8" spans="1:11" ht="75" x14ac:dyDescent="0.25">
      <c r="A8" s="17">
        <v>1</v>
      </c>
      <c r="B8" s="17">
        <f t="shared" si="1"/>
        <v>7</v>
      </c>
      <c r="C8" s="28" t="s">
        <v>47</v>
      </c>
      <c r="D8" s="28" t="s">
        <v>48</v>
      </c>
      <c r="E8" s="22" t="s">
        <v>30</v>
      </c>
      <c r="F8" s="27">
        <v>1</v>
      </c>
      <c r="G8" s="31"/>
      <c r="H8" s="4"/>
      <c r="I8" s="4"/>
      <c r="J8" s="21">
        <v>0</v>
      </c>
      <c r="K8" s="21">
        <f t="shared" si="2"/>
        <v>0</v>
      </c>
    </row>
    <row r="9" spans="1:11" ht="105" x14ac:dyDescent="0.25">
      <c r="A9" s="17">
        <v>1</v>
      </c>
      <c r="B9" s="17">
        <f t="shared" si="1"/>
        <v>8</v>
      </c>
      <c r="C9" s="28" t="s">
        <v>49</v>
      </c>
      <c r="D9" s="28" t="s">
        <v>50</v>
      </c>
      <c r="E9" s="22" t="s">
        <v>30</v>
      </c>
      <c r="F9" s="27">
        <v>7</v>
      </c>
      <c r="G9" s="31"/>
      <c r="H9" s="4"/>
      <c r="I9" s="4"/>
      <c r="J9" s="21">
        <v>0</v>
      </c>
      <c r="K9" s="21">
        <f t="shared" si="2"/>
        <v>0</v>
      </c>
    </row>
    <row r="10" spans="1:11" ht="90" x14ac:dyDescent="0.25">
      <c r="A10" s="17">
        <v>1</v>
      </c>
      <c r="B10" s="17">
        <f t="shared" si="1"/>
        <v>9</v>
      </c>
      <c r="C10" s="28" t="s">
        <v>51</v>
      </c>
      <c r="D10" s="28" t="s">
        <v>52</v>
      </c>
      <c r="E10" s="22" t="s">
        <v>30</v>
      </c>
      <c r="F10" s="27">
        <v>3</v>
      </c>
      <c r="G10" s="31"/>
      <c r="H10" s="4"/>
      <c r="I10" s="4"/>
      <c r="J10" s="21">
        <v>0</v>
      </c>
      <c r="K10" s="21">
        <f t="shared" si="2"/>
        <v>0</v>
      </c>
    </row>
    <row r="11" spans="1:11" ht="195" x14ac:dyDescent="0.25">
      <c r="A11" s="17">
        <v>1</v>
      </c>
      <c r="B11" s="17">
        <f t="shared" si="1"/>
        <v>10</v>
      </c>
      <c r="C11" s="28" t="s">
        <v>53</v>
      </c>
      <c r="D11" s="28" t="s">
        <v>54</v>
      </c>
      <c r="E11" s="22" t="s">
        <v>30</v>
      </c>
      <c r="F11" s="27">
        <v>16</v>
      </c>
      <c r="G11" s="31"/>
      <c r="H11" s="4"/>
      <c r="I11" s="4"/>
      <c r="J11" s="21">
        <v>0</v>
      </c>
      <c r="K11" s="21">
        <f t="shared" si="2"/>
        <v>0</v>
      </c>
    </row>
    <row r="12" spans="1:11" ht="90" x14ac:dyDescent="0.25">
      <c r="A12" s="17">
        <v>1</v>
      </c>
      <c r="B12" s="17">
        <f t="shared" si="1"/>
        <v>11</v>
      </c>
      <c r="C12" s="28" t="s">
        <v>55</v>
      </c>
      <c r="D12" s="28" t="s">
        <v>56</v>
      </c>
      <c r="E12" s="22" t="s">
        <v>30</v>
      </c>
      <c r="F12" s="27">
        <v>1</v>
      </c>
      <c r="G12" s="31"/>
      <c r="H12" s="4"/>
      <c r="I12" s="4"/>
      <c r="J12" s="21">
        <v>0</v>
      </c>
      <c r="K12" s="21">
        <f t="shared" si="2"/>
        <v>0</v>
      </c>
    </row>
    <row r="13" spans="1:11" ht="90" x14ac:dyDescent="0.25">
      <c r="A13" s="17">
        <v>1</v>
      </c>
      <c r="B13" s="17">
        <f t="shared" si="1"/>
        <v>12</v>
      </c>
      <c r="C13" s="28" t="s">
        <v>57</v>
      </c>
      <c r="D13" s="28" t="s">
        <v>58</v>
      </c>
      <c r="E13" s="22" t="s">
        <v>30</v>
      </c>
      <c r="F13" s="27">
        <v>1</v>
      </c>
      <c r="G13" s="31"/>
      <c r="H13" s="4"/>
      <c r="I13" s="4"/>
      <c r="J13" s="21">
        <v>0</v>
      </c>
      <c r="K13" s="21">
        <f t="shared" si="2"/>
        <v>0</v>
      </c>
    </row>
    <row r="14" spans="1:11" ht="90" x14ac:dyDescent="0.25">
      <c r="A14" s="17">
        <v>1</v>
      </c>
      <c r="B14" s="17">
        <f t="shared" si="1"/>
        <v>13</v>
      </c>
      <c r="C14" s="28" t="s">
        <v>59</v>
      </c>
      <c r="D14" s="28" t="s">
        <v>60</v>
      </c>
      <c r="E14" s="22" t="s">
        <v>30</v>
      </c>
      <c r="F14" s="27">
        <v>17</v>
      </c>
      <c r="G14" s="31"/>
      <c r="H14" s="4"/>
      <c r="I14" s="4"/>
      <c r="J14" s="21">
        <v>0</v>
      </c>
      <c r="K14" s="21">
        <f t="shared" si="2"/>
        <v>0</v>
      </c>
    </row>
    <row r="15" spans="1:11" ht="15.75" x14ac:dyDescent="0.25">
      <c r="A15" s="17">
        <v>1</v>
      </c>
      <c r="B15" s="17">
        <f t="shared" si="1"/>
        <v>14</v>
      </c>
      <c r="C15" s="28" t="s">
        <v>61</v>
      </c>
      <c r="D15" s="28" t="s">
        <v>62</v>
      </c>
      <c r="E15" s="22" t="s">
        <v>30</v>
      </c>
      <c r="F15" s="27">
        <v>2</v>
      </c>
      <c r="G15" s="31"/>
      <c r="H15" s="4"/>
      <c r="I15" s="4"/>
      <c r="J15" s="21">
        <v>0</v>
      </c>
      <c r="K15" s="21">
        <f t="shared" si="2"/>
        <v>0</v>
      </c>
    </row>
    <row r="16" spans="1:11" ht="45" x14ac:dyDescent="0.25">
      <c r="A16" s="17">
        <v>1</v>
      </c>
      <c r="B16" s="17">
        <f t="shared" si="1"/>
        <v>15</v>
      </c>
      <c r="C16" s="28" t="s">
        <v>63</v>
      </c>
      <c r="D16" s="28" t="s">
        <v>64</v>
      </c>
      <c r="E16" s="22" t="s">
        <v>30</v>
      </c>
      <c r="F16" s="27">
        <v>16</v>
      </c>
      <c r="G16" s="31"/>
      <c r="H16" s="4"/>
      <c r="I16" s="4"/>
      <c r="J16" s="21">
        <v>0</v>
      </c>
      <c r="K16" s="21">
        <f t="shared" si="2"/>
        <v>0</v>
      </c>
    </row>
    <row r="17" spans="1:11" ht="30" x14ac:dyDescent="0.25">
      <c r="A17" s="17">
        <v>1</v>
      </c>
      <c r="B17" s="17">
        <f t="shared" si="1"/>
        <v>16</v>
      </c>
      <c r="C17" s="28" t="s">
        <v>65</v>
      </c>
      <c r="D17" s="28" t="s">
        <v>66</v>
      </c>
      <c r="E17" s="22" t="s">
        <v>30</v>
      </c>
      <c r="F17" s="27">
        <v>32</v>
      </c>
      <c r="G17" s="31"/>
      <c r="H17" s="4"/>
      <c r="I17" s="4"/>
      <c r="J17" s="21">
        <v>0</v>
      </c>
      <c r="K17" s="21">
        <f t="shared" si="2"/>
        <v>0</v>
      </c>
    </row>
    <row r="18" spans="1:11" ht="45" x14ac:dyDescent="0.25">
      <c r="A18" s="17">
        <v>1</v>
      </c>
      <c r="B18" s="17">
        <f t="shared" si="1"/>
        <v>17</v>
      </c>
      <c r="C18" s="28" t="s">
        <v>67</v>
      </c>
      <c r="D18" s="28" t="s">
        <v>68</v>
      </c>
      <c r="E18" s="22" t="s">
        <v>30</v>
      </c>
      <c r="F18" s="27">
        <v>16</v>
      </c>
      <c r="G18" s="31"/>
      <c r="H18" s="4"/>
      <c r="I18" s="4"/>
      <c r="J18" s="21">
        <v>0</v>
      </c>
      <c r="K18" s="21">
        <f t="shared" si="2"/>
        <v>0</v>
      </c>
    </row>
    <row r="19" spans="1:11" ht="45" x14ac:dyDescent="0.25">
      <c r="A19" s="17">
        <v>1</v>
      </c>
      <c r="B19" s="17">
        <f t="shared" si="1"/>
        <v>18</v>
      </c>
      <c r="C19" s="28" t="s">
        <v>69</v>
      </c>
      <c r="D19" s="28" t="s">
        <v>70</v>
      </c>
      <c r="E19" s="22" t="s">
        <v>30</v>
      </c>
      <c r="F19" s="27">
        <v>16</v>
      </c>
      <c r="G19" s="31"/>
      <c r="H19" s="4"/>
      <c r="I19" s="4"/>
      <c r="J19" s="21">
        <v>0</v>
      </c>
      <c r="K19" s="21">
        <f t="shared" si="2"/>
        <v>0</v>
      </c>
    </row>
    <row r="20" spans="1:11" ht="30" x14ac:dyDescent="0.25">
      <c r="A20" s="17">
        <v>1</v>
      </c>
      <c r="B20" s="17">
        <f t="shared" si="1"/>
        <v>19</v>
      </c>
      <c r="C20" s="28" t="s">
        <v>71</v>
      </c>
      <c r="D20" s="28" t="s">
        <v>72</v>
      </c>
      <c r="E20" s="22" t="s">
        <v>30</v>
      </c>
      <c r="F20" s="27">
        <v>32</v>
      </c>
      <c r="G20" s="31"/>
      <c r="H20" s="4"/>
      <c r="I20" s="4"/>
      <c r="J20" s="21">
        <v>0</v>
      </c>
      <c r="K20" s="21">
        <f t="shared" si="2"/>
        <v>0</v>
      </c>
    </row>
    <row r="21" spans="1:11" ht="45" x14ac:dyDescent="0.25">
      <c r="A21" s="17">
        <v>1</v>
      </c>
      <c r="B21" s="17">
        <f t="shared" si="1"/>
        <v>20</v>
      </c>
      <c r="C21" s="28" t="s">
        <v>73</v>
      </c>
      <c r="D21" s="28" t="s">
        <v>74</v>
      </c>
      <c r="E21" s="22" t="s">
        <v>30</v>
      </c>
      <c r="F21" s="27">
        <v>16</v>
      </c>
      <c r="G21" s="31"/>
      <c r="H21" s="4"/>
      <c r="I21" s="4"/>
      <c r="J21" s="21">
        <v>0</v>
      </c>
      <c r="K21" s="21">
        <f t="shared" si="2"/>
        <v>0</v>
      </c>
    </row>
    <row r="22" spans="1:11" ht="30" x14ac:dyDescent="0.25">
      <c r="A22" s="17">
        <v>1</v>
      </c>
      <c r="B22" s="17">
        <f t="shared" si="1"/>
        <v>21</v>
      </c>
      <c r="C22" s="28" t="s">
        <v>75</v>
      </c>
      <c r="D22" s="28" t="s">
        <v>76</v>
      </c>
      <c r="E22" s="22" t="s">
        <v>30</v>
      </c>
      <c r="F22" s="27">
        <v>4</v>
      </c>
      <c r="G22" s="31"/>
      <c r="H22" s="4"/>
      <c r="I22" s="4"/>
      <c r="J22" s="21">
        <v>0</v>
      </c>
      <c r="K22" s="21">
        <f t="shared" si="2"/>
        <v>0</v>
      </c>
    </row>
    <row r="23" spans="1:11" ht="300" x14ac:dyDescent="0.25">
      <c r="A23" s="17">
        <v>1</v>
      </c>
      <c r="B23" s="17">
        <f t="shared" si="1"/>
        <v>22</v>
      </c>
      <c r="C23" s="28" t="s">
        <v>77</v>
      </c>
      <c r="D23" s="28" t="s">
        <v>78</v>
      </c>
      <c r="E23" s="22" t="s">
        <v>30</v>
      </c>
      <c r="F23" s="27">
        <v>11</v>
      </c>
      <c r="G23" s="31"/>
      <c r="H23" s="4"/>
      <c r="I23" s="4"/>
      <c r="J23" s="21">
        <v>0</v>
      </c>
      <c r="K23" s="21">
        <f t="shared" si="2"/>
        <v>0</v>
      </c>
    </row>
    <row r="24" spans="1:11" ht="45" x14ac:dyDescent="0.25">
      <c r="A24" s="17">
        <v>1</v>
      </c>
      <c r="B24" s="17">
        <f t="shared" si="1"/>
        <v>23</v>
      </c>
      <c r="C24" s="28" t="s">
        <v>79</v>
      </c>
      <c r="D24" s="28" t="s">
        <v>80</v>
      </c>
      <c r="E24" s="22" t="s">
        <v>81</v>
      </c>
      <c r="F24" s="27">
        <v>85</v>
      </c>
      <c r="G24" s="31"/>
      <c r="H24" s="4"/>
      <c r="I24" s="4"/>
      <c r="J24" s="21">
        <v>0</v>
      </c>
      <c r="K24" s="21">
        <f t="shared" si="2"/>
        <v>0</v>
      </c>
    </row>
    <row r="25" spans="1:11" ht="105" x14ac:dyDescent="0.25">
      <c r="A25" s="17">
        <v>1</v>
      </c>
      <c r="B25" s="17">
        <f t="shared" si="1"/>
        <v>24</v>
      </c>
      <c r="C25" s="28" t="s">
        <v>82</v>
      </c>
      <c r="D25" s="28" t="s">
        <v>83</v>
      </c>
      <c r="E25" s="22" t="s">
        <v>84</v>
      </c>
      <c r="F25" s="27">
        <v>30</v>
      </c>
      <c r="G25" s="31"/>
      <c r="H25" s="4"/>
      <c r="I25" s="4"/>
      <c r="J25" s="21">
        <v>0</v>
      </c>
      <c r="K25" s="21">
        <f t="shared" si="2"/>
        <v>0</v>
      </c>
    </row>
    <row r="26" spans="1:11" ht="120" x14ac:dyDescent="0.25">
      <c r="A26" s="17">
        <v>1</v>
      </c>
      <c r="B26" s="17">
        <f t="shared" si="1"/>
        <v>25</v>
      </c>
      <c r="C26" s="28" t="s">
        <v>85</v>
      </c>
      <c r="D26" s="28" t="s">
        <v>86</v>
      </c>
      <c r="E26" s="22" t="s">
        <v>30</v>
      </c>
      <c r="F26" s="27">
        <v>5</v>
      </c>
      <c r="G26" s="31"/>
      <c r="H26" s="4"/>
      <c r="I26" s="4"/>
      <c r="J26" s="21">
        <v>0</v>
      </c>
      <c r="K26" s="21">
        <f t="shared" si="2"/>
        <v>0</v>
      </c>
    </row>
    <row r="27" spans="1:11" ht="120" x14ac:dyDescent="0.25">
      <c r="A27" s="17">
        <v>1</v>
      </c>
      <c r="B27" s="17">
        <f t="shared" si="1"/>
        <v>26</v>
      </c>
      <c r="C27" s="28" t="s">
        <v>87</v>
      </c>
      <c r="D27" s="28" t="s">
        <v>88</v>
      </c>
      <c r="E27" s="22" t="s">
        <v>30</v>
      </c>
      <c r="F27" s="27">
        <v>5</v>
      </c>
      <c r="G27" s="31"/>
      <c r="H27" s="4"/>
      <c r="I27" s="4"/>
      <c r="J27" s="21">
        <v>0</v>
      </c>
      <c r="K27" s="21">
        <f t="shared" si="2"/>
        <v>0</v>
      </c>
    </row>
    <row r="28" spans="1:11" ht="45" x14ac:dyDescent="0.25">
      <c r="A28" s="17">
        <v>1</v>
      </c>
      <c r="B28" s="17">
        <f t="shared" si="1"/>
        <v>27</v>
      </c>
      <c r="C28" s="28" t="s">
        <v>89</v>
      </c>
      <c r="D28" s="28" t="s">
        <v>90</v>
      </c>
      <c r="E28" s="22" t="s">
        <v>30</v>
      </c>
      <c r="F28" s="27">
        <v>2</v>
      </c>
      <c r="G28" s="31"/>
      <c r="H28" s="4"/>
      <c r="I28" s="4"/>
      <c r="J28" s="21">
        <v>0</v>
      </c>
      <c r="K28" s="21">
        <f t="shared" si="0"/>
        <v>0</v>
      </c>
    </row>
    <row r="29" spans="1:11" ht="45" x14ac:dyDescent="0.25">
      <c r="A29" s="17">
        <v>1</v>
      </c>
      <c r="B29" s="17">
        <f t="shared" si="1"/>
        <v>28</v>
      </c>
      <c r="C29" s="28" t="s">
        <v>91</v>
      </c>
      <c r="D29" s="28" t="s">
        <v>92</v>
      </c>
      <c r="E29" s="22" t="s">
        <v>30</v>
      </c>
      <c r="F29" s="27">
        <v>2</v>
      </c>
      <c r="G29" s="31"/>
      <c r="H29" s="4"/>
      <c r="I29" s="4"/>
      <c r="J29" s="21">
        <v>0</v>
      </c>
      <c r="K29" s="21">
        <f t="shared" si="0"/>
        <v>0</v>
      </c>
    </row>
    <row r="30" spans="1:11" ht="45" x14ac:dyDescent="0.25">
      <c r="A30" s="17">
        <v>1</v>
      </c>
      <c r="B30" s="17">
        <f t="shared" si="1"/>
        <v>29</v>
      </c>
      <c r="C30" s="28" t="s">
        <v>93</v>
      </c>
      <c r="D30" s="28" t="s">
        <v>94</v>
      </c>
      <c r="E30" s="22" t="s">
        <v>30</v>
      </c>
      <c r="F30" s="27">
        <v>5</v>
      </c>
      <c r="G30" s="31"/>
      <c r="H30" s="4"/>
      <c r="I30" s="4"/>
      <c r="J30" s="21">
        <v>0</v>
      </c>
      <c r="K30" s="21">
        <f t="shared" si="0"/>
        <v>0</v>
      </c>
    </row>
    <row r="31" spans="1:11" ht="45" x14ac:dyDescent="0.25">
      <c r="A31" s="17">
        <v>1</v>
      </c>
      <c r="B31" s="17">
        <f t="shared" si="1"/>
        <v>30</v>
      </c>
      <c r="C31" s="28" t="s">
        <v>95</v>
      </c>
      <c r="D31" s="28" t="s">
        <v>96</v>
      </c>
      <c r="E31" s="22" t="s">
        <v>30</v>
      </c>
      <c r="F31" s="27">
        <v>5</v>
      </c>
      <c r="G31" s="31"/>
      <c r="H31" s="4"/>
      <c r="I31" s="4"/>
      <c r="J31" s="21">
        <v>0</v>
      </c>
      <c r="K31" s="21">
        <f t="shared" ref="K31:K41" si="3">F31*J31</f>
        <v>0</v>
      </c>
    </row>
    <row r="32" spans="1:11" ht="45" x14ac:dyDescent="0.25">
      <c r="A32" s="17">
        <v>1</v>
      </c>
      <c r="B32" s="17">
        <f t="shared" si="1"/>
        <v>31</v>
      </c>
      <c r="C32" s="28" t="s">
        <v>97</v>
      </c>
      <c r="D32" s="28" t="s">
        <v>98</v>
      </c>
      <c r="E32" s="22" t="s">
        <v>30</v>
      </c>
      <c r="F32" s="27">
        <v>5</v>
      </c>
      <c r="G32" s="31"/>
      <c r="H32" s="4"/>
      <c r="I32" s="4"/>
      <c r="J32" s="21">
        <v>0</v>
      </c>
      <c r="K32" s="21">
        <f t="shared" si="3"/>
        <v>0</v>
      </c>
    </row>
    <row r="33" spans="1:11" ht="75" x14ac:dyDescent="0.25">
      <c r="A33" s="17">
        <v>1</v>
      </c>
      <c r="B33" s="17">
        <f t="shared" si="1"/>
        <v>32</v>
      </c>
      <c r="C33" s="28" t="s">
        <v>99</v>
      </c>
      <c r="D33" s="28" t="s">
        <v>100</v>
      </c>
      <c r="E33" s="22" t="s">
        <v>30</v>
      </c>
      <c r="F33" s="27">
        <v>11</v>
      </c>
      <c r="G33" s="31"/>
      <c r="H33" s="4"/>
      <c r="I33" s="4"/>
      <c r="J33" s="21">
        <v>0</v>
      </c>
      <c r="K33" s="21">
        <f t="shared" si="3"/>
        <v>0</v>
      </c>
    </row>
    <row r="34" spans="1:11" ht="75" x14ac:dyDescent="0.25">
      <c r="A34" s="17">
        <v>1</v>
      </c>
      <c r="B34" s="17">
        <f t="shared" si="1"/>
        <v>33</v>
      </c>
      <c r="C34" s="28" t="s">
        <v>101</v>
      </c>
      <c r="D34" s="28" t="s">
        <v>102</v>
      </c>
      <c r="E34" s="22" t="s">
        <v>30</v>
      </c>
      <c r="F34" s="27">
        <v>11</v>
      </c>
      <c r="G34" s="31"/>
      <c r="H34" s="4"/>
      <c r="I34" s="4"/>
      <c r="J34" s="21">
        <v>0</v>
      </c>
      <c r="K34" s="21">
        <f t="shared" si="3"/>
        <v>0</v>
      </c>
    </row>
    <row r="35" spans="1:11" ht="60" x14ac:dyDescent="0.25">
      <c r="A35" s="17">
        <v>1</v>
      </c>
      <c r="B35" s="17">
        <f t="shared" si="1"/>
        <v>34</v>
      </c>
      <c r="C35" s="28" t="s">
        <v>103</v>
      </c>
      <c r="D35" s="28" t="s">
        <v>104</v>
      </c>
      <c r="E35" s="22" t="s">
        <v>30</v>
      </c>
      <c r="F35" s="27">
        <v>15</v>
      </c>
      <c r="G35" s="31"/>
      <c r="H35" s="4"/>
      <c r="I35" s="4"/>
      <c r="J35" s="21">
        <v>0</v>
      </c>
      <c r="K35" s="21">
        <f t="shared" si="3"/>
        <v>0</v>
      </c>
    </row>
    <row r="36" spans="1:11" ht="75" x14ac:dyDescent="0.25">
      <c r="A36" s="17">
        <v>1</v>
      </c>
      <c r="B36" s="17">
        <f t="shared" si="1"/>
        <v>35</v>
      </c>
      <c r="C36" s="28" t="s">
        <v>105</v>
      </c>
      <c r="D36" s="28" t="s">
        <v>106</v>
      </c>
      <c r="E36" s="22" t="s">
        <v>30</v>
      </c>
      <c r="F36" s="27">
        <v>15</v>
      </c>
      <c r="G36" s="31"/>
      <c r="H36" s="4"/>
      <c r="I36" s="4"/>
      <c r="J36" s="21">
        <v>0</v>
      </c>
      <c r="K36" s="21">
        <f t="shared" si="3"/>
        <v>0</v>
      </c>
    </row>
    <row r="37" spans="1:11" ht="75" x14ac:dyDescent="0.25">
      <c r="A37" s="17">
        <v>1</v>
      </c>
      <c r="B37" s="17">
        <f t="shared" si="1"/>
        <v>36</v>
      </c>
      <c r="C37" s="28" t="s">
        <v>107</v>
      </c>
      <c r="D37" s="28" t="s">
        <v>108</v>
      </c>
      <c r="E37" s="22" t="s">
        <v>30</v>
      </c>
      <c r="F37" s="27">
        <v>15</v>
      </c>
      <c r="G37" s="31"/>
      <c r="H37" s="4"/>
      <c r="I37" s="4"/>
      <c r="J37" s="21">
        <v>0</v>
      </c>
      <c r="K37" s="21">
        <f t="shared" si="3"/>
        <v>0</v>
      </c>
    </row>
    <row r="38" spans="1:11" ht="75" x14ac:dyDescent="0.25">
      <c r="A38" s="17">
        <v>1</v>
      </c>
      <c r="B38" s="17">
        <f t="shared" si="1"/>
        <v>37</v>
      </c>
      <c r="C38" s="28" t="s">
        <v>109</v>
      </c>
      <c r="D38" s="28" t="s">
        <v>110</v>
      </c>
      <c r="E38" s="22" t="s">
        <v>30</v>
      </c>
      <c r="F38" s="27">
        <v>15</v>
      </c>
      <c r="G38" s="31"/>
      <c r="H38" s="4"/>
      <c r="I38" s="4"/>
      <c r="J38" s="21">
        <v>0</v>
      </c>
      <c r="K38" s="21">
        <f t="shared" si="3"/>
        <v>0</v>
      </c>
    </row>
    <row r="39" spans="1:11" ht="30" x14ac:dyDescent="0.25">
      <c r="A39" s="17">
        <v>1</v>
      </c>
      <c r="B39" s="17">
        <f t="shared" si="1"/>
        <v>38</v>
      </c>
      <c r="C39" s="28" t="s">
        <v>111</v>
      </c>
      <c r="D39" s="28" t="s">
        <v>112</v>
      </c>
      <c r="E39" s="22" t="s">
        <v>30</v>
      </c>
      <c r="F39" s="27">
        <v>5</v>
      </c>
      <c r="G39" s="31"/>
      <c r="H39" s="4"/>
      <c r="I39" s="4"/>
      <c r="J39" s="21">
        <v>0</v>
      </c>
      <c r="K39" s="21">
        <f t="shared" si="3"/>
        <v>0</v>
      </c>
    </row>
    <row r="40" spans="1:11" ht="45" x14ac:dyDescent="0.25">
      <c r="A40" s="17">
        <v>1</v>
      </c>
      <c r="B40" s="17">
        <f t="shared" si="1"/>
        <v>39</v>
      </c>
      <c r="C40" s="28" t="s">
        <v>113</v>
      </c>
      <c r="D40" s="28" t="s">
        <v>114</v>
      </c>
      <c r="E40" s="22" t="s">
        <v>30</v>
      </c>
      <c r="F40" s="27">
        <v>16</v>
      </c>
      <c r="G40" s="31"/>
      <c r="H40" s="4"/>
      <c r="I40" s="4"/>
      <c r="J40" s="21">
        <v>0</v>
      </c>
      <c r="K40" s="21">
        <f t="shared" si="3"/>
        <v>0</v>
      </c>
    </row>
    <row r="41" spans="1:11" ht="45" x14ac:dyDescent="0.25">
      <c r="A41" s="17">
        <v>1</v>
      </c>
      <c r="B41" s="17">
        <f t="shared" si="1"/>
        <v>40</v>
      </c>
      <c r="C41" s="28" t="s">
        <v>115</v>
      </c>
      <c r="D41" s="28" t="s">
        <v>116</v>
      </c>
      <c r="E41" s="22" t="s">
        <v>30</v>
      </c>
      <c r="F41" s="27">
        <v>16</v>
      </c>
      <c r="G41" s="31"/>
      <c r="H41" s="4"/>
      <c r="I41" s="4"/>
      <c r="J41" s="21">
        <v>0</v>
      </c>
      <c r="K41" s="21">
        <f t="shared" si="3"/>
        <v>0</v>
      </c>
    </row>
    <row r="42" spans="1:11" ht="66.75" customHeight="1" x14ac:dyDescent="0.25">
      <c r="A42" s="34" t="s">
        <v>31</v>
      </c>
      <c r="B42" s="34"/>
      <c r="C42" s="35"/>
      <c r="D42" s="35"/>
      <c r="E42" s="35"/>
      <c r="F42" s="35"/>
      <c r="J42" s="18" t="s">
        <v>29</v>
      </c>
      <c r="K42" s="20">
        <f>SUM(K2:K41)</f>
        <v>0</v>
      </c>
    </row>
    <row r="43" spans="1:11" ht="15" customHeight="1" x14ac:dyDescent="0.25">
      <c r="A43" s="24" t="s">
        <v>6</v>
      </c>
      <c r="B43" s="24"/>
      <c r="C43" s="8"/>
      <c r="D43" s="8"/>
      <c r="E43" s="9"/>
      <c r="F43" s="36" t="s">
        <v>18</v>
      </c>
      <c r="G43" s="37"/>
      <c r="H43" s="37"/>
      <c r="I43" s="37"/>
      <c r="J43" s="37"/>
      <c r="K43" s="37"/>
    </row>
    <row r="44" spans="1:11" ht="26.25" customHeight="1" x14ac:dyDescent="0.25">
      <c r="A44" s="25"/>
      <c r="B44" s="25"/>
      <c r="C44" s="33" t="s">
        <v>17</v>
      </c>
      <c r="D44" s="33"/>
      <c r="E44" s="16" t="s">
        <v>7</v>
      </c>
      <c r="F44" s="30" t="s">
        <v>17</v>
      </c>
      <c r="G44" s="30"/>
      <c r="H44" s="30"/>
      <c r="I44" s="30"/>
      <c r="J44" s="30"/>
      <c r="K44" s="14"/>
    </row>
    <row r="45" spans="1:11" ht="26.25" customHeight="1" x14ac:dyDescent="0.25">
      <c r="A45" s="25"/>
      <c r="B45" s="25"/>
      <c r="C45" s="33" t="s">
        <v>8</v>
      </c>
      <c r="D45" s="33"/>
      <c r="E45" s="16">
        <v>20</v>
      </c>
      <c r="F45" s="30" t="s">
        <v>32</v>
      </c>
      <c r="G45" s="30"/>
      <c r="H45" s="30"/>
      <c r="I45" s="30"/>
      <c r="J45" s="30"/>
      <c r="K45" s="14"/>
    </row>
    <row r="46" spans="1:11" ht="26.25" customHeight="1" x14ac:dyDescent="0.25">
      <c r="A46" s="25"/>
      <c r="B46" s="25"/>
      <c r="C46" s="33" t="s">
        <v>9</v>
      </c>
      <c r="D46" s="33"/>
      <c r="E46" s="16" t="s">
        <v>10</v>
      </c>
      <c r="F46" s="30" t="s">
        <v>9</v>
      </c>
      <c r="G46" s="30"/>
      <c r="H46" s="30"/>
      <c r="I46" s="30"/>
      <c r="J46" s="30"/>
      <c r="K46" s="14"/>
    </row>
    <row r="47" spans="1:11" ht="26.25" customHeight="1" x14ac:dyDescent="0.25">
      <c r="A47" s="25"/>
      <c r="B47" s="25"/>
      <c r="C47" s="33" t="s">
        <v>11</v>
      </c>
      <c r="D47" s="33"/>
      <c r="E47" s="16">
        <v>60</v>
      </c>
      <c r="F47" s="30" t="s">
        <v>21</v>
      </c>
      <c r="G47" s="30"/>
      <c r="H47" s="30"/>
      <c r="I47" s="30"/>
      <c r="J47" s="30"/>
      <c r="K47" s="14"/>
    </row>
    <row r="48" spans="1:11" ht="26.25" customHeight="1" x14ac:dyDescent="0.25">
      <c r="A48" s="25"/>
      <c r="B48" s="25"/>
      <c r="C48" s="33" t="s">
        <v>12</v>
      </c>
      <c r="D48" s="33"/>
      <c r="E48" s="16">
        <v>1</v>
      </c>
      <c r="F48" s="30" t="s">
        <v>12</v>
      </c>
      <c r="G48" s="30"/>
      <c r="H48" s="30"/>
      <c r="I48" s="30"/>
      <c r="J48" s="30"/>
      <c r="K48" s="14"/>
    </row>
    <row r="49" spans="1:11" ht="25.5" x14ac:dyDescent="0.25">
      <c r="A49" s="25"/>
      <c r="B49" s="25"/>
      <c r="C49" s="10"/>
      <c r="D49" s="10" t="s">
        <v>13</v>
      </c>
      <c r="E49" s="16" t="s">
        <v>26</v>
      </c>
      <c r="F49" s="30" t="s">
        <v>13</v>
      </c>
      <c r="G49" s="30"/>
      <c r="H49" s="30"/>
      <c r="I49" s="30"/>
      <c r="J49" s="30"/>
      <c r="K49" s="19" t="s">
        <v>26</v>
      </c>
    </row>
    <row r="50" spans="1:11" ht="26.25" customHeight="1" x14ac:dyDescent="0.25">
      <c r="F50" s="30" t="s">
        <v>20</v>
      </c>
      <c r="G50" s="30"/>
      <c r="H50" s="30"/>
      <c r="I50" s="30"/>
      <c r="J50" s="30"/>
      <c r="K50" s="14"/>
    </row>
    <row r="51" spans="1:11" ht="26.25" customHeight="1" x14ac:dyDescent="0.25">
      <c r="A51" s="32"/>
      <c r="B51" s="32"/>
      <c r="C51" s="32"/>
      <c r="D51" s="32"/>
      <c r="E51" s="32"/>
      <c r="F51" s="30" t="s">
        <v>23</v>
      </c>
      <c r="G51" s="30"/>
      <c r="H51" s="30"/>
      <c r="I51" s="30"/>
      <c r="J51" s="30"/>
      <c r="K51" s="14"/>
    </row>
    <row r="52" spans="1:11" ht="26.25" customHeight="1" x14ac:dyDescent="0.25">
      <c r="A52" s="32"/>
      <c r="B52" s="32"/>
      <c r="C52" s="32"/>
      <c r="D52" s="32"/>
      <c r="E52" s="32"/>
      <c r="F52" s="30" t="s">
        <v>24</v>
      </c>
      <c r="G52" s="30"/>
      <c r="H52" s="30"/>
      <c r="I52" s="30"/>
      <c r="J52" s="30"/>
      <c r="K52" s="14"/>
    </row>
    <row r="53" spans="1:11" x14ac:dyDescent="0.25">
      <c r="F53" s="30" t="s">
        <v>14</v>
      </c>
      <c r="G53" s="30"/>
      <c r="H53" s="30"/>
      <c r="I53" s="30"/>
      <c r="J53" s="30"/>
      <c r="K53" s="14"/>
    </row>
    <row r="54" spans="1:11" ht="26.25" customHeight="1" x14ac:dyDescent="0.25">
      <c r="F54" s="30" t="s">
        <v>22</v>
      </c>
      <c r="G54" s="30"/>
      <c r="H54" s="30"/>
      <c r="I54" s="30"/>
      <c r="J54" s="30"/>
      <c r="K54" s="14"/>
    </row>
    <row r="55" spans="1:11" x14ac:dyDescent="0.25">
      <c r="F55" s="30" t="s">
        <v>15</v>
      </c>
      <c r="G55" s="30"/>
      <c r="H55" s="30"/>
      <c r="I55" s="30"/>
      <c r="J55" s="30"/>
      <c r="K55" s="14"/>
    </row>
    <row r="56" spans="1:11" x14ac:dyDescent="0.25">
      <c r="F56" s="30" t="s">
        <v>16</v>
      </c>
      <c r="G56" s="30"/>
      <c r="H56" s="30"/>
      <c r="I56" s="30"/>
      <c r="J56" s="30"/>
      <c r="K56" s="14"/>
    </row>
    <row r="57" spans="1:11" x14ac:dyDescent="0.25">
      <c r="A57" s="26"/>
      <c r="B57" s="26"/>
      <c r="C57" s="11"/>
      <c r="D57" s="11"/>
      <c r="E57" s="7"/>
      <c r="F57" s="29"/>
      <c r="G57" s="29"/>
      <c r="H57" s="29"/>
      <c r="I57" s="29"/>
      <c r="J57" s="29"/>
      <c r="K57" s="15"/>
    </row>
  </sheetData>
  <protectedRanges>
    <protectedRange sqref="K44:K48 K50:K56" name="data"/>
  </protectedRanges>
  <autoFilter ref="A1:K56" xr:uid="{CBB71CFE-144A-4F51-B823-52EB2BE60ED3}"/>
  <mergeCells count="24">
    <mergeCell ref="G2:G41"/>
    <mergeCell ref="A51:E51"/>
    <mergeCell ref="A52:E52"/>
    <mergeCell ref="F48:J48"/>
    <mergeCell ref="F49:J49"/>
    <mergeCell ref="C48:D48"/>
    <mergeCell ref="C44:D44"/>
    <mergeCell ref="C45:D45"/>
    <mergeCell ref="C46:D46"/>
    <mergeCell ref="C47:D47"/>
    <mergeCell ref="A42:F42"/>
    <mergeCell ref="F43:K43"/>
    <mergeCell ref="F47:J47"/>
    <mergeCell ref="F44:J44"/>
    <mergeCell ref="F45:J45"/>
    <mergeCell ref="F46:J46"/>
    <mergeCell ref="F57:J57"/>
    <mergeCell ref="F50:J50"/>
    <mergeCell ref="F51:J51"/>
    <mergeCell ref="F52:J52"/>
    <mergeCell ref="F53:J53"/>
    <mergeCell ref="F54:J54"/>
    <mergeCell ref="F55:J55"/>
    <mergeCell ref="F56:J56"/>
  </mergeCells>
  <pageMargins left="0.7" right="0.7" top="0.75" bottom="0.75" header="0.3" footer="0.3"/>
  <pageSetup paperSize="9" scale="32" fitToHeight="0" orientation="portrait" r:id="rId1"/>
  <rowBreaks count="1" manualBreakCount="1">
    <brk id="29" max="1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bf0c10381aa4bd59932b5b7da857fed xmlns="8d7096d6-fc66-4344-9e3f-2445529a09f6">
      <Terms xmlns="http://schemas.microsoft.com/office/infopath/2007/PartnerControls"/>
    </hbf0c10381aa4bd59932b5b7da857fed>
    <TaxCatchAll xmlns="8d7096d6-fc66-4344-9e3f-2445529a09f6" xsi:nil="true"/>
    <lcf76f155ced4ddcb4097134ff3c332f xmlns="c7a56a3d-16e2-4b65-9c40-9ed138b763d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6DDCE359699F43BC567D05A0F48266" ma:contentTypeVersion="15" ma:contentTypeDescription="Create a new document." ma:contentTypeScope="" ma:versionID="6518cbed8fda2ed0d2683cb6a5cb91d6">
  <xsd:schema xmlns:xsd="http://www.w3.org/2001/XMLSchema" xmlns:xs="http://www.w3.org/2001/XMLSchema" xmlns:p="http://schemas.microsoft.com/office/2006/metadata/properties" xmlns:ns2="8d7096d6-fc66-4344-9e3f-2445529a09f6" xmlns:ns3="c7a56a3d-16e2-4b65-9c40-9ed138b763d7" targetNamespace="http://schemas.microsoft.com/office/2006/metadata/properties" ma:root="true" ma:fieldsID="e955312906d9ed15de91566998fc829b" ns2:_="" ns3:_="">
    <xsd:import namespace="8d7096d6-fc66-4344-9e3f-2445529a09f6"/>
    <xsd:import namespace="c7a56a3d-16e2-4b65-9c40-9ed138b763d7"/>
    <xsd:element name="properties">
      <xsd:complexType>
        <xsd:sequence>
          <xsd:element name="documentManagement">
            <xsd:complexType>
              <xsd:all>
                <xsd:element ref="ns2:hbf0c10381aa4bd59932b5b7da857fed" minOccurs="0"/>
                <xsd:element ref="ns2:TaxCatchAll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7096d6-fc66-4344-9e3f-2445529a09f6" elementFormDefault="qualified">
    <xsd:import namespace="http://schemas.microsoft.com/office/2006/documentManagement/types"/>
    <xsd:import namespace="http://schemas.microsoft.com/office/infopath/2007/PartnerControls"/>
    <xsd:element name="hbf0c10381aa4bd59932b5b7da857fed" ma:index="8" nillable="true" ma:taxonomy="true" ma:internalName="hbf0c10381aa4bd59932b5b7da857fed" ma:taxonomyFieldName="Project_x0020_Document_x0020_Type" ma:displayName="Project Document Type" ma:default="" ma:fieldId="{1bf0c103-81aa-4bd5-9932-b5b7da857fed}" ma:sspId="822e118f-d533-465d-b5ca-7beed2256e09" ma:termSetId="d8a5acf7-091c-4877-b363-b3708ae0704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c96f5e10-a829-489c-b1ae-5e69d5cf9a50}" ma:internalName="TaxCatchAll" ma:showField="CatchAllData" ma:web="7e2fc169-96f2-4e68-a0e3-230bbeb7e2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a56a3d-16e2-4b65-9c40-9ed138b763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822e118f-d533-465d-b5ca-7beed2256e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2218FAE-8103-4EFF-9A95-75FB37175E5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1D7ACC4-3813-47CE-9045-F5F77E2C8017}">
  <ds:schemaRefs>
    <ds:schemaRef ds:uri="http://schemas.microsoft.com/office/2006/metadata/properties"/>
    <ds:schemaRef ds:uri="http://schemas.microsoft.com/office/infopath/2007/PartnerControls"/>
    <ds:schemaRef ds:uri="8d7096d6-fc66-4344-9e3f-2445529a09f6"/>
    <ds:schemaRef ds:uri="c7a56a3d-16e2-4b65-9c40-9ed138b763d7"/>
  </ds:schemaRefs>
</ds:datastoreItem>
</file>

<file path=customXml/itemProps3.xml><?xml version="1.0" encoding="utf-8"?>
<ds:datastoreItem xmlns:ds="http://schemas.openxmlformats.org/officeDocument/2006/customXml" ds:itemID="{453C7AD8-3ABE-4B9A-918D-382C627DD1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7096d6-fc66-4344-9e3f-2445529a09f6"/>
    <ds:schemaRef ds:uri="c7a56a3d-16e2-4b65-9c40-9ed138b763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закупівля</vt:lpstr>
      <vt:lpstr>закупівля!Print_Area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Fatima Afonso</dc:creator>
  <cp:keywords/>
  <dc:description/>
  <cp:lastModifiedBy>Oleksandr Veitsel</cp:lastModifiedBy>
  <cp:revision/>
  <cp:lastPrinted>2024-05-02T13:57:22Z</cp:lastPrinted>
  <dcterms:created xsi:type="dcterms:W3CDTF">2022-10-12T13:36:32Z</dcterms:created>
  <dcterms:modified xsi:type="dcterms:W3CDTF">2026-07-02T11:19:04Z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0x010100C66DDCE359699F43BC567D05A0F48266</vt:lpwstr>
  </property>
  <property fmtid="{D5CDD505-2E9C-101B-9397-08002B2CF9AE}" pid="3" name="Project Document Type">
    <vt:lpwstr/>
  </property>
  <property fmtid="{D5CDD505-2E9C-101B-9397-08002B2CF9AE}" pid="4" name="MediaServiceImageTags">
    <vt:lpwstr/>
  </property>
  <property fmtid="{D5CDD505-2E9C-101B-9397-08002B2CF9AE}" pid="5" name="lcf76f155ced4ddcb4097134ff3c332f">
    <vt:lpwstr/>
  </property>
  <property fmtid="{D5CDD505-2E9C-101B-9397-08002B2CF9AE}" pid="6" name="Project_x0020_Document_x0020_Type">
    <vt:lpwstr/>
  </property>
</Properties>
</file>