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Администратор\Desktop\ЮНІСЕФ 2026-2027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m7mTu0tvrH91dg6JENbBWBjQObX30fhaP+hZWiSWqqE="/>
    </ext>
  </extLst>
</workbook>
</file>

<file path=xl/calcChain.xml><?xml version="1.0" encoding="utf-8"?>
<calcChain xmlns="http://schemas.openxmlformats.org/spreadsheetml/2006/main">
  <c r="E277" i="1" l="1"/>
  <c r="E278" i="1"/>
  <c r="E279" i="1"/>
  <c r="E280" i="1"/>
  <c r="E281" i="1"/>
  <c r="E276" i="1"/>
  <c r="E266" i="1"/>
  <c r="E267" i="1"/>
  <c r="E268" i="1"/>
  <c r="E269" i="1"/>
  <c r="E270" i="1"/>
  <c r="E271" i="1"/>
  <c r="E272" i="1"/>
  <c r="E265" i="1"/>
  <c r="E254" i="1"/>
  <c r="E255" i="1"/>
  <c r="E256" i="1"/>
  <c r="E257" i="1"/>
  <c r="E258" i="1"/>
  <c r="E259" i="1"/>
  <c r="E260" i="1"/>
  <c r="E261" i="1"/>
  <c r="E253" i="1"/>
  <c r="E250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32" i="1"/>
  <c r="E219" i="1"/>
  <c r="E220" i="1"/>
  <c r="E221" i="1"/>
  <c r="E222" i="1"/>
  <c r="E223" i="1"/>
  <c r="E224" i="1"/>
  <c r="E225" i="1"/>
  <c r="E226" i="1"/>
  <c r="E227" i="1"/>
  <c r="E228" i="1"/>
  <c r="E229" i="1"/>
  <c r="E218" i="1"/>
  <c r="E205" i="1"/>
  <c r="E206" i="1"/>
  <c r="E207" i="1"/>
  <c r="E208" i="1"/>
  <c r="E209" i="1"/>
  <c r="E210" i="1"/>
  <c r="E211" i="1"/>
  <c r="E212" i="1"/>
  <c r="E213" i="1"/>
  <c r="E214" i="1"/>
  <c r="E198" i="1"/>
  <c r="E199" i="1"/>
  <c r="E200" i="1"/>
  <c r="E201" i="1"/>
  <c r="E20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31" i="1"/>
  <c r="E132" i="1"/>
  <c r="E133" i="1"/>
  <c r="E134" i="1"/>
  <c r="E135" i="1"/>
  <c r="E136" i="1"/>
  <c r="E137" i="1"/>
  <c r="E138" i="1"/>
  <c r="E139" i="1"/>
  <c r="E140" i="1"/>
  <c r="E73" i="1"/>
  <c r="E74" i="1"/>
  <c r="E75" i="1"/>
  <c r="E76" i="1"/>
  <c r="E77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35" i="1"/>
  <c r="E36" i="1"/>
  <c r="E37" i="1"/>
  <c r="E38" i="1"/>
  <c r="E39" i="1"/>
  <c r="E40" i="1"/>
  <c r="E41" i="1"/>
  <c r="E42" i="1"/>
  <c r="E43" i="1"/>
  <c r="E44" i="1"/>
  <c r="E45" i="1"/>
  <c r="E18" i="1"/>
  <c r="E19" i="1"/>
  <c r="E20" i="1"/>
  <c r="E21" i="1"/>
  <c r="E22" i="1"/>
  <c r="E23" i="1"/>
  <c r="E24" i="1"/>
  <c r="E25" i="1"/>
  <c r="E26" i="1"/>
  <c r="E27" i="1"/>
  <c r="E28" i="1"/>
  <c r="E29" i="1"/>
  <c r="E282" i="1" l="1"/>
  <c r="E283" i="1" s="1"/>
  <c r="E273" i="1"/>
  <c r="E274" i="1" s="1"/>
  <c r="E262" i="1"/>
  <c r="E263" i="1" s="1"/>
  <c r="E251" i="1"/>
  <c r="E230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215" i="1"/>
  <c r="E216" i="1" s="1"/>
  <c r="E184" i="1"/>
  <c r="E147" i="1"/>
  <c r="E148" i="1"/>
  <c r="E149" i="1"/>
  <c r="E153" i="1"/>
  <c r="E154" i="1"/>
  <c r="E155" i="1"/>
  <c r="E156" i="1"/>
  <c r="E157" i="1"/>
  <c r="E158" i="1"/>
  <c r="E159" i="1"/>
  <c r="E160" i="1"/>
  <c r="E161" i="1"/>
  <c r="E162" i="1"/>
  <c r="E181" i="1"/>
  <c r="E146" i="1"/>
  <c r="E109" i="1"/>
  <c r="E110" i="1"/>
  <c r="E111" i="1"/>
  <c r="E112" i="1"/>
  <c r="E113" i="1"/>
  <c r="E114" i="1"/>
  <c r="E115" i="1"/>
  <c r="E116" i="1"/>
  <c r="E117" i="1"/>
  <c r="E118" i="1"/>
  <c r="E119" i="1"/>
  <c r="E122" i="1"/>
  <c r="E123" i="1"/>
  <c r="E124" i="1"/>
  <c r="E125" i="1"/>
  <c r="E126" i="1"/>
  <c r="E127" i="1"/>
  <c r="E128" i="1"/>
  <c r="E129" i="1"/>
  <c r="E130" i="1"/>
  <c r="E141" i="1"/>
  <c r="E142" i="1"/>
  <c r="E108" i="1"/>
  <c r="E98" i="1"/>
  <c r="E99" i="1"/>
  <c r="E100" i="1"/>
  <c r="E101" i="1"/>
  <c r="E102" i="1"/>
  <c r="E103" i="1"/>
  <c r="E104" i="1"/>
  <c r="E9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72" i="1"/>
  <c r="E51" i="1"/>
  <c r="E52" i="1"/>
  <c r="E17" i="1"/>
  <c r="E203" i="1" l="1"/>
  <c r="E182" i="1"/>
  <c r="E150" i="1"/>
  <c r="E151" i="1" s="1"/>
  <c r="E143" i="1"/>
  <c r="E144" i="1" s="1"/>
  <c r="E120" i="1"/>
  <c r="E105" i="1"/>
  <c r="E106" i="1" s="1"/>
  <c r="E94" i="1"/>
  <c r="E95" i="1" s="1"/>
  <c r="E50" i="1"/>
  <c r="E49" i="1"/>
  <c r="E34" i="1"/>
  <c r="E33" i="1"/>
  <c r="E16" i="1"/>
  <c r="E15" i="1"/>
  <c r="E30" i="1" l="1"/>
  <c r="E31" i="1" s="1"/>
  <c r="E46" i="1"/>
  <c r="E47" i="1" s="1"/>
  <c r="E69" i="1"/>
  <c r="E70" i="1" s="1"/>
  <c r="E284" i="1" l="1"/>
</calcChain>
</file>

<file path=xl/sharedStrings.xml><?xml version="1.0" encoding="utf-8"?>
<sst xmlns="http://schemas.openxmlformats.org/spreadsheetml/2006/main" count="523" uniqueCount="146">
  <si>
    <t>1. Повне найменування Учасника:</t>
  </si>
  <si>
    <t>2. Адреса (юридична):</t>
  </si>
  <si>
    <t>3. Адреса (фактична):</t>
  </si>
  <si>
    <t>4. Телефон/факс, е-mail:</t>
  </si>
  <si>
    <t>5. Керівництво (прізвище, ім’я, по батькові):</t>
  </si>
  <si>
    <t>6. Код ЄДРПОУ:</t>
  </si>
  <si>
    <t>7. Банківські реквізити:</t>
  </si>
  <si>
    <t>8. Повністю ознайомившись та погоджуючись з умовами закупівлі, надаємо свою пропозицію (згідно технічних (якісних) вимог) на суму:</t>
  </si>
  <si>
    <t>(цифрами та словами)*</t>
  </si>
  <si>
    <t>Одиниця виміру</t>
  </si>
  <si>
    <t>Кількість</t>
  </si>
  <si>
    <t>Вимоги до товару/послуги</t>
  </si>
  <si>
    <t xml:space="preserve">Вартісті за од. товару/послуги (виміру) </t>
  </si>
  <si>
    <t xml:space="preserve">Сума за товар /послугу                       </t>
  </si>
  <si>
    <t>Форма «Тендерна пропозиція» подається Учасником на власному бланку у вигляді, наведеному нижче.</t>
  </si>
  <si>
    <t>Уважно вивчивши документацію, цим подаємо свою тендерну пропозицію за предметом закупівлі згідно з вимогами Замовника:</t>
  </si>
  <si>
    <t>Тендерна пропозиція</t>
  </si>
  <si>
    <t>Загальна вартість тендерної пропозиції:</t>
  </si>
  <si>
    <t>Ми цим листом зобов’язуємось співпрацювати по безготівковому розрахунку та без ПДВ.</t>
  </si>
  <si>
    <t>Строк дії тендерної пропозиції: не менше 30 календарних днів з дати підписання.</t>
  </si>
  <si>
    <t>Поставка товару буде здійснюватися транспортом постачальника або за рахунок постачальника.</t>
  </si>
  <si>
    <t>набір</t>
  </si>
  <si>
    <t>Всього 1 набір:</t>
  </si>
  <si>
    <t>Загальна вартість 47 наборів:</t>
  </si>
  <si>
    <t>Загальна вартість 4 набори:</t>
  </si>
  <si>
    <r>
      <t xml:space="preserve">Дата:  _______________________
_____________________________                                                                                                                                              _______________________
</t>
    </r>
    <r>
      <rPr>
        <i/>
        <sz val="12"/>
        <color theme="1"/>
        <rFont val="Times New Roman"/>
        <family val="1"/>
        <charset val="204"/>
      </rPr>
      <t xml:space="preserve">[підпис]  «печатка за наявності»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</t>
    </r>
    <r>
      <rPr>
        <i/>
        <sz val="12"/>
        <color theme="1"/>
        <rFont val="Times New Roman"/>
        <family val="1"/>
        <charset val="204"/>
      </rPr>
      <t xml:space="preserve"> [ПІБ уповноваженої особи] </t>
    </r>
    <r>
      <rPr>
        <sz val="12"/>
        <color theme="1"/>
        <rFont val="Times New Roman"/>
        <family val="1"/>
        <charset val="204"/>
      </rPr>
      <t xml:space="preserve">
</t>
    </r>
  </si>
  <si>
    <t>Набір №1 (47 наборів)</t>
  </si>
  <si>
    <t>шт.</t>
  </si>
  <si>
    <t>уп.</t>
  </si>
  <si>
    <t>шт</t>
  </si>
  <si>
    <t>уп</t>
  </si>
  <si>
    <t xml:space="preserve">Папір офісний, Щільність паперу, г/м2: 80 г/м2
Кількість аркушів: 500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</si>
  <si>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Набір кольорового паперу  80 г/м², асорті кольорів, 250 аркушів в упаковці</t>
  </si>
  <si>
    <t>Папір для фліпчарту,  Розмір: 64х90 см
Тип: блок паперу
Кількість аркушів  в блоці  30 шт.
Лініювання: неліновані</t>
  </si>
  <si>
    <t>Маркери (Набір із 4 кольорів;
чорнила на водній основі, без запаху, швидко сохнуть; круглий пишучий вузол;
товщина письма 2 мм)</t>
  </si>
  <si>
    <t>Фломастери (Матеріал корпусу: поліпропілен;
Форма корпусу: шестигранна;
Форма пишучого вузла: кругла;
Ширина сліду, мм: 1-1,8;Кількість кольорів: 18;
Товщина лінії письма, мм: 1-1,8;
Використання : для малювання та розфарбування;
Мають ресурс 450 м.)</t>
  </si>
  <si>
    <t>Папір для нотаток (В блоці 450 аркушів;
Папір високої гладкості та однорідності кольору;
Щільність паперу: 75 г/м²; Розмір листа: 75х75 мм; Кольори листів у блоці: неонові асорті  (рожевий, блакитний, жовтий, білий)
Можливе багаторазове переклеювання, 
не залишає слідів клею, Індивідуальна упаковка: блістер з європідвісом.)</t>
  </si>
  <si>
    <t>Клей олівець (Основа: PVP, Вага, г : 25, Тип: клей-олівець, Колір: білий; Для склеювання паперу, картону, фотографій, тканини, Швидко сохне, морозостійкий)</t>
  </si>
  <si>
    <t>Степлер (З металевим механізмом;
Потужність, листів: 25, Корпус: з міцного ABS-пластику, різні кольори;
Матеріал корпусу: пластик; Розміри скоб: 24/6)</t>
  </si>
  <si>
    <t>Скоби для степлерів (Кількість в упаковці, шт.: 1000
Кількість аркушів, що зшиваються: 30
Розміри скоб: 24/6)</t>
  </si>
  <si>
    <t>Ножиці (Матеріал: пластик, леза з високоякісної сталі; Тип: з пластиковими ручками; Довжина, довжина 17–21 см.)</t>
  </si>
  <si>
    <t>Ручка. Матеріал корпусу: пластик;
Подача стрижня: неавтоматична;
Товщина лінії письма, мм: 0,7;
Тип: кулькові;Тип механізму: ковпачок;
Колір чорнил: синій.</t>
  </si>
  <si>
    <t>Паперовий Скотч (малярний). (Матеріал: паперовий;
Розмір: 48 мм * 20 м.Колір: білий.)</t>
  </si>
  <si>
    <t>Файли (Формат: А4; Товщина файлов: 40 мкм;
Кількість  упаковці: 100 шт; Ориєнтація: вертикальна; Колір: прозорий; Матеріал: поліпропілен)</t>
  </si>
  <si>
    <t>Швидкозшивач пластиковий
 з прозорим вверхом (Індекс: зі змінним індексом;
Тип обкладинки: глянцевий;Матеріал: поліпропілен;
Товщина: 160 мкм, 120 мкм; Формат: А4; Місткість: 100 аркушів; Колір: асорті)</t>
  </si>
  <si>
    <t>Фарба акрилова. Пакування: картонна коробка;
Матеріал: акрил;
Призначення: універсальні;
Кількість кольорів у наборі: 12 кольорів по 20 мл;
Колір: різні кольори.</t>
  </si>
  <si>
    <t>пачка</t>
  </si>
  <si>
    <t>блок</t>
  </si>
  <si>
    <t>упаковка</t>
  </si>
  <si>
    <t>Маркер-хайлайтер. Набір із 4  кольорів;
клиноподібний пишучий вузол для тонких і широких ліній;
чорнила, що не просочуються крізь папір;
Набір для навчання, творчості та роботи.</t>
  </si>
  <si>
    <t>Фломастери (Матеріал корпусу: поліпропілен;
Форма пишучого вузла: кругла;
Ширина сліду, мм: 1-1,8;Кількість кольорів: 18;
Товщина лінії письма, мм: 1-1,8;
Використання : для малювання та розфарбування;</t>
  </si>
  <si>
    <t>Ножиці (Матеріал: пластик, леза з високоякісної сталі; Тип: з пластиковими ручками; Довжина, см: 17–21 см.)</t>
  </si>
  <si>
    <t>Набір професійних пензликів з натуральної білки
Набір призначений для роботи з акварельними та акриловими фарбами, сприяє розвитку художніх навичок та творчих здібностей.
У наборі: пензлики з натуральної білки різних розмірів по 5 штук</t>
  </si>
  <si>
    <t>Набір №2 (94 набір)</t>
  </si>
  <si>
    <t>Папір для нотаток, В блоці 450 аркушів;
Папір високої гладкості та однорідності кольору;
Щільність паперу: 75 г/м²;
Розмір листа: 75х75 мм;
Кольори листів у блоці: неонові асорті 
(рожевий, блакитний, жовтий, білий)
Можливе багаторазове переклеювання, 
не залишає слідів клею Надійно тримаються на різних гладких поверхнях та предметах
Індивідуальна упаковка: блістер з європідвісом.</t>
  </si>
  <si>
    <t xml:space="preserve">Набір маркерів, Набір із 4 кольорів;
чорнила на водній основі, без запаху, швидко сохнуть; круглий пишучий вузол; товщина письма 2 мм; упаковка: прозрачнй блістер.
</t>
  </si>
  <si>
    <t xml:space="preserve">Степлер, З металевим механізмом;
Потужність, листів: 25
Корпус: з міцного ABS-пластику, різні кольори;
Матеріал корпусу: пластик; Розміри скоб: 24/6; 
</t>
  </si>
  <si>
    <t>Скоби для степлера. Кількість в упаковці, шт.: 1000
Кількість аркушів, що зшиваються: 30
Розміри скоб: 24/6.</t>
  </si>
  <si>
    <t xml:space="preserve">Блокнот, А5, 60 арк, пружина, карт.обкл. Кріплення аркушів: спіраль;
</t>
  </si>
  <si>
    <t xml:space="preserve">Клейовий пістолет;
Потужність 60 Вт;
Клейовий стержень діаметром 11 мм;
Довжина кабелю живлення - не менше 1,2 м; </t>
  </si>
  <si>
    <t>Силіконовий стрижень. Діаметр стрижнів: 11 мм; Довжина: 250 мм;
Колір та відтінок: безбарвний; Матеріал: силікон;
Призначення: універсальний.</t>
  </si>
  <si>
    <t>Фарби гуашеві. Упаковка: картонна коробка;
в упаковці мітисться 10 кольорів по 20 мл;
фарби добре змішуються.</t>
  </si>
  <si>
    <t>Пензлик в наборі 6 шт. Синтетичний ворс
Плоскі №2,5,10, 
круглі 1,3,5.
Упаковка: прозрачний блістер.</t>
  </si>
  <si>
    <t>Фломастери (Матеріал корпусу: поліпропілен;
Форма корпусу: шестигранна;
Форма пишучого вузла: кругла;
Ширина сліду, мм: 1-1,8;Кількість кольорів: 18;
Товщина лінії письма, мм: 1-1,8;
Використання : для малювання та розфарбування;</t>
  </si>
  <si>
    <t>Стакан не проливайка. Матеріал: пластик. 
Корпус стакана: прозорий з кришкою;
кількість відділень: один</t>
  </si>
  <si>
    <t>Набір художніх скетч-маркерів
Тип: художні скетч-маркери, спиртові, водостійкі
Призначення: малювання на папері, пластику, дереві. Колір: мульті (різнокольорові)
Пишучий вузол: клиноподібний (тонкий ≈1 мм / конусоподібний / товстий)
Комплектація: 168 маркерів у сумці-чохлі SPG
Особливості корпусу: гладкий пластик, щільні ковпачки, подвійний наконечник (тонкий + широкий)</t>
  </si>
  <si>
    <t>ДВП 30х40 см ґрунтоване художнє для малювання, Акрил, холст, полотно, картон та основа для живопису та малювання
Упаковка: захисна плівка</t>
  </si>
  <si>
    <t>ДВП грунтоване 15*15, акрил, 3 мм
Грунт: три шари акрилового ґрунту, основа для живопису
Упаковка: захисна плівка</t>
  </si>
  <si>
    <t>Набір №3 (35 наборів)</t>
  </si>
  <si>
    <t>Загальна вартість 35 набори:</t>
  </si>
  <si>
    <t>Загальна вартість 94 набір:</t>
  </si>
  <si>
    <t>Набір маркерів із 4 кольорів;
чорнила на водній основі, без запаху, швидко сохнуть;
круглий пишучий вузол;
товщина письма 2 мм;
упаковка: прозрачнй блістер.</t>
  </si>
  <si>
    <t>Набір фломастерів, Матеріал корпусу: поліпропілен; Упаковка: поліетиленова;
Форма корпусу: шестигранна;
Форма пишучого вузла: кругла;
Ширина сліду, мм: 1-1,8;
Кількість кольорів: 18;Товщина лінії письма, мм: 1-1,8;</t>
  </si>
  <si>
    <t>Набір лайнерів та маркерів двосторонніх;
Тип маркера: художні; в упаковці: 48 шт.;
Кольори: асорті; Упаковка: сумка;
Вид художнього маркера: скетч маркери, акварельні маркери
Призначення маркера: для паперу; Застосування: для малювання, для теггінгу;</t>
  </si>
  <si>
    <t>Картон білий двостронній, 10 білих двосторонніх аркушів мають однорідну гладеньку структуру; формат: А4; щільність: 210 г/м2 ; упаковка: картонна папка.</t>
  </si>
  <si>
    <t>Картон кольоровий двосторонній, 10 аркушів
формат А4; щільність картону 190 г/м2;
упаковка: картонна папка.</t>
  </si>
  <si>
    <t>Файли. Формат: А4;  Товщина файлов: 40 мкм;
Кількість  упаковці: 100 шт;  Колір: прозорий; Материал: поліпропілен; Фактура: глянцевий.</t>
  </si>
  <si>
    <t>Канцелярський ніж, Матеріал корпусу: пластик;
Матеріал леза: сталь;
Довжина леза: 18 мм, Вертикальний.</t>
  </si>
  <si>
    <t>Набір креслярських олівців, Твердість: 6B–3H;
Довжина корпусу: 175 мм; Діаметр грифеля: 2 мм; Матеріал корпусу: натуральне дерево; Форма корпусу: шестигранна/округла;
Упаковка: картонна коробка, 12 шт.</t>
  </si>
  <si>
    <t>Стругачка з контейнером: для заточування як чорнографітних, так і кольорових олівців:
Корпус:  різні кольори;
Корпус виготовлений із надміцного пластику;
Якісне лезо з нержавіючої сталі; 
Надійний контейнер міцно закривається та
 захищає від випадання стружки.</t>
  </si>
  <si>
    <t>Гумка з абразивною частиною;
Матеріал: синтетичний каучук, м'який;
Об'єднані: біла сторона витирає ч/р олівці 3Н – 2В;
сіра – містить абразивні речовини, витирає чорнило.</t>
  </si>
  <si>
    <t>Набір із 12 ручок;
Матеріал: пластик;
Чорнило: сині чорнила; 
Товщина лінії: 0,7 мм;
Механіхм подачі стержня відсутній;Упаковка.</t>
  </si>
  <si>
    <t>Блокнот спіраль у пластиковій обкладинці. Розмір: А5
Кількість аркушів: 48, колір в асорт</t>
  </si>
  <si>
    <t>Набір канцтоврів №4 (20 наборів)</t>
  </si>
  <si>
    <t>Загальна вартість 20 набори:</t>
  </si>
  <si>
    <t>Папір для нотаток (В блоці 450 аркушів;
Папір високої гладкості та однорідності кольору;
Щільність паперу: 75 г/м²; Розмір листа: 75х75 мм; Кольори листів у блоці: неонові асорті  (рожевий, блакитний, жовтий, білий) Можливе багаторазове переклеювання, не залишає слідів клею, Індивідуальна упаковка: блістер з європідвісом.)</t>
  </si>
  <si>
    <t>Загальна вартість 3 набори:</t>
  </si>
  <si>
    <t>Набір  №6 (1 набір)</t>
  </si>
  <si>
    <t>Пензлик в наборі 6 шт. Синтетичний ворс
Плоскі №2,5,10, 
круглі 1,3,5.</t>
  </si>
  <si>
    <t>ДВП грунтоване 15*15, акрил, 3 мм
Грунт: три шари акрилового ґрунту, основа для живопису Упаковка: захисна плівка</t>
  </si>
  <si>
    <t>Магнітно-маркерний фліпчарт (на штативі-тренозі з алюмінієвою рамкою. Робоча поверхня 70×100 см з металу, мобільна, з регулюванням висоти до 175 см. Оснащений затискачами для паперу, канцелярськими тримачами та монтажним комплектом. Виробник і бренд — Україна. Гарантія 12 місяців.)</t>
  </si>
  <si>
    <t>Загальна вартість 12 набори:</t>
  </si>
  <si>
    <t>Папір офісний А4: Формат А4, щільність 80 г/м², 500 аркушів у пачці</t>
  </si>
  <si>
    <t>Папір для фліпчарту: Розмір 64х90 см, блок 30 аркушів, нелінований</t>
  </si>
  <si>
    <t>Ручка кулькова: Пластиковий корпус з ковпачком, синє чорнило, лінія 0.7 мм</t>
  </si>
  <si>
    <t>Файли для документів А4: Формат А4, товщина 40 мкм, прозорі глянцеві, 100 шт. в уп.</t>
  </si>
  <si>
    <t>Загальна вартість 15 набори:</t>
  </si>
  <si>
    <t>Набір кольорового паперу: Щільність 80 г/м², асорті кольорів, 100 аркушів в упаковці</t>
  </si>
  <si>
    <t>Маркер для фліпчарту та паперу на водній основі (кольори в асортименті, синій, зелений, чорний, червоний)</t>
  </si>
  <si>
    <t>Набір фломастерів (18 кольорів): 18 кольорів, шестигранний корпус, товщина лінії 1-1.8 мм</t>
  </si>
  <si>
    <t>Папір для нотаток з клейким шаром: Розмір 75х75 мм, 450 аркушів, неонові кольори асорті</t>
  </si>
  <si>
    <t>Клей-олівець: На основі PVP, вага 25 г, білий, морозостійкий</t>
  </si>
  <si>
    <t>Степлер канцелярський: Потужність до 25 аркушів, пластиковий корпус ABS, під скоби 24/6</t>
  </si>
  <si>
    <t>Скоби для степлера: Розмір 24/6, 1000 шт. в упаковці</t>
  </si>
  <si>
    <t>Ножиці канцелярські: Довжина 17–21 см, леза з високоякісної сталі, пластикові ручки</t>
  </si>
  <si>
    <t>Скотч малярний (паперовий): Паперова основа, розмір 48 мм * 20 м, білий</t>
  </si>
  <si>
    <t>Швидкозшивач пластиковий: Формат А4, прозорий верх, зі змінним індексом, місткість 100 арк.</t>
  </si>
  <si>
    <t>Фарба акрилова (набір): Набір 12 кольорів по 20 мл, картонна коробка. Для поверхонь - папір, тканина, кераміка, скло, метал, камінь, дерево і пластик.</t>
  </si>
  <si>
    <t>Фарби гуашеві: Набір 10 кольорів по 20 мл, картонна упаковка</t>
  </si>
  <si>
    <t>Набір пензликів (синтетика): Набір 6 шт., плоскі №2.5.10 та круглі №1.3.5</t>
  </si>
  <si>
    <t>Стакан-непроливайка: Пластиковий прозорий корпус з кришкою, одне відділення</t>
  </si>
  <si>
    <t>Набір художніх скетч-маркерів: 168 кольорів, спиртові, двосторонні, у сумці-чохлі</t>
  </si>
  <si>
    <t>Набір лайнерів та маркерів: 48 шт., двосторонні скетч/акварельні, в сумці</t>
  </si>
  <si>
    <t>Картон білий двосторонній: Формат А4, щільність 210 г/м², 10 аркушів в упаковці</t>
  </si>
  <si>
    <t>Картон кольоровий двосторонній: Формат А4, щільність 190 г/м², 10 аркушів в упаковці</t>
  </si>
  <si>
    <t>Набір креслярських олівців: 12 шт. різної твердості (6B–3H), дерев'яний корпус</t>
  </si>
  <si>
    <t>Стругачка з контейнером: Пластиковий корпус, лезо з нержавіючої сталі</t>
  </si>
  <si>
    <t>Гумка з абразивною частиною: Синтетичний каучук, комбінована (для олівця та чорнила)</t>
  </si>
  <si>
    <t>Магнітно-маркерний фліпчарт: На тринозі, робоча поверхня 70х100 см, регулювання висоти</t>
  </si>
  <si>
    <t>Двустороння клейова стрічка 24*10мм</t>
  </si>
  <si>
    <t>Папка-реєстратор Якісна картонна обкладинка: 2 мм (кольори в асорт).Ширина корінця 5 см. Кільце корінці. Металева окантовка.Місткість до 350 аркушів.</t>
  </si>
  <si>
    <t>Папка пластикава на кнопці не прозора, А4</t>
  </si>
  <si>
    <t>Клей ПВА-К з пензликом 40мл</t>
  </si>
  <si>
    <t>Коректор-ручка  10 мл</t>
  </si>
  <si>
    <t>Гофро-папір 50-200 см (10 кольорів)</t>
  </si>
  <si>
    <t xml:space="preserve">Набір  №10 (1 набір)  </t>
  </si>
  <si>
    <t>Палітра художня для малювання пластикова овальна на 10 фарб</t>
  </si>
  <si>
    <t>Коректор-ручка 10 мл</t>
  </si>
  <si>
    <t>Коректор-ручка A10 мл</t>
  </si>
  <si>
    <t>Кольорові олівці для малювання, набір 24 ​​кольори, яскравий слід.</t>
  </si>
  <si>
    <t>Набір №14  (3 набори)</t>
  </si>
  <si>
    <t>Набір №15  (9 наборів)</t>
  </si>
  <si>
    <t>Загальна вартість 9 набори:</t>
  </si>
  <si>
    <t>Набір № 16 (4 набори)</t>
  </si>
  <si>
    <t>Блок паперу для нотаток з клейким шаром 76x76 мм 100 аркушів асорті</t>
  </si>
  <si>
    <t>Блокнот на пружині зверху , А-5, 48 арк, клітинка,  картонна обкладинка</t>
  </si>
  <si>
    <t>Набір №13 (1 набір)</t>
  </si>
  <si>
    <t xml:space="preserve">Набір №12 (1 набір) </t>
  </si>
  <si>
    <t xml:space="preserve">Набір №11 (1 набір) </t>
  </si>
  <si>
    <t>Набір №9 (1 набір)</t>
  </si>
  <si>
    <t xml:space="preserve">Набір №8 (15 наборів) </t>
  </si>
  <si>
    <t xml:space="preserve">Набір №7 (12 наборів) </t>
  </si>
  <si>
    <t>Набір №5 (3 набори)</t>
  </si>
  <si>
    <t>ТЕНДЕРНА ПРОПОЗИЦІЯ
 № _______ від __________ 2026 року
_____________________(Учасник) надає свою пропозицію щодо участі у закупівлі
на обрання постачальника канцтоварів у рамках проекту «Надання послуг з мінімізації ризиків ГЗН, запобігання та реагування на них у Харківській та Сумській областях» №UKR/PCA2024678/PD2025691-1 від 29.05.2026 р., що впроваджується Благодійною організацією «Світло надії» за підтримки UNICEF.</t>
  </si>
  <si>
    <r>
      <t>Поставка товару здійснюється поетапно на всі локації відповідно до такого графіка:</t>
    </r>
    <r>
      <rPr>
        <i/>
        <sz val="12"/>
        <color theme="1"/>
        <rFont val="Times New Roman"/>
        <family val="1"/>
        <charset val="204"/>
      </rPr>
      <t xml:space="preserve">
Доставка набору №7 на 12 локацій відразу після заключення договору (cписок буде надано Сумська та Харківська області.)
Доставка набору №3 на 35 локацій відразу після заключення договору (cписок буде надано Сумська та Харківська області.)
Доставка набору №6 на одну локацію (попередньо Трускавець, кінець квітня 2027 року)
Доставка набору №5 на одну локацію три рази (попередньо вересень, грудень - 2026 року, березень - 2027 року, м. Полтава)
Доставка набору №1 на 47 локацій кінець серпня (cписок буде надано Сумська та Харківська області.)
Доставка набору №2 на 47 локацій грудень, березень (cписок буде надано Сумська та Харківська області.)
Доставка набору №4 на 20 локацій листопад 2026 року (cписок буде надано Сумська та Харківська області.)
Доставка набору  №8,15 на 8 локацій БП вересень2026, грудень2026, березень 2027 по 1 му набору.
Доставка наборів  №8,9,10,11,12,13,14,16 одноразова, після підписання договору.</t>
    </r>
  </si>
  <si>
    <t>Доставка: Харківська, Сумська і Полтавська обл.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</si>
</sst>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DE9D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rgb="FFFABF8F"/>
      </patternFill>
    </fill>
    <fill>
      <patternFill patternType="solid">
        <fgColor theme="9" tint="0.79998168889431442"/>
        <bgColor rgb="FFFF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59">
    <xf numFmtId="0" fontId="0" fillId="0" borderId="0" xfId="0"/>
    <xf numFmtId="2" fontId="2" fillId="9" borderId="9" xfId="0" applyNumberFormat="1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2" fontId="2" fillId="13" borderId="9" xfId="0" applyNumberFormat="1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2" fontId="2" fillId="13" borderId="10" xfId="0" applyNumberFormat="1" applyFont="1" applyFill="1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0" fontId="4" fillId="0" borderId="0" xfId="0" applyFont="1"/>
    <xf numFmtId="0" fontId="4" fillId="0" borderId="0" xfId="0" applyFont="1"/>
    <xf numFmtId="2" fontId="2" fillId="7" borderId="14" xfId="0" applyNumberFormat="1" applyFont="1" applyFill="1" applyBorder="1" applyAlignment="1">
      <alignment horizontal="center" vertical="center"/>
    </xf>
    <xf numFmtId="0" fontId="11" fillId="12" borderId="12" xfId="0" applyFont="1" applyFill="1" applyBorder="1" applyAlignment="1">
      <alignment horizontal="right" vertical="center" wrapText="1"/>
    </xf>
    <xf numFmtId="2" fontId="2" fillId="11" borderId="15" xfId="0" applyNumberFormat="1" applyFont="1" applyFill="1" applyBorder="1" applyAlignment="1">
      <alignment horizontal="center" vertical="center"/>
    </xf>
    <xf numFmtId="2" fontId="2" fillId="11" borderId="14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 wrapText="1"/>
    </xf>
    <xf numFmtId="4" fontId="4" fillId="8" borderId="11" xfId="0" applyNumberFormat="1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left" vertical="center" wrapText="1"/>
    </xf>
    <xf numFmtId="0" fontId="8" fillId="10" borderId="12" xfId="0" applyFont="1" applyFill="1" applyBorder="1" applyAlignment="1">
      <alignment horizontal="right" vertical="center" wrapText="1"/>
    </xf>
    <xf numFmtId="0" fontId="7" fillId="10" borderId="13" xfId="0" applyFont="1" applyFill="1" applyBorder="1" applyAlignment="1">
      <alignment horizontal="center" vertical="center" wrapText="1"/>
    </xf>
    <xf numFmtId="2" fontId="4" fillId="11" borderId="13" xfId="0" applyNumberFormat="1" applyFont="1" applyFill="1" applyBorder="1" applyAlignment="1">
      <alignment horizontal="center" vertical="center" wrapText="1"/>
    </xf>
    <xf numFmtId="2" fontId="2" fillId="11" borderId="14" xfId="0" applyNumberFormat="1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vertical="center" wrapText="1"/>
    </xf>
    <xf numFmtId="0" fontId="4" fillId="8" borderId="11" xfId="0" applyFont="1" applyFill="1" applyBorder="1" applyAlignment="1">
      <alignment vertical="center" wrapText="1"/>
    </xf>
    <xf numFmtId="0" fontId="12" fillId="10" borderId="3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center" vertical="center" shrinkToFit="1"/>
    </xf>
    <xf numFmtId="4" fontId="4" fillId="10" borderId="3" xfId="0" applyNumberFormat="1" applyFont="1" applyFill="1" applyBorder="1" applyAlignment="1">
      <alignment horizontal="center" vertical="center" shrinkToFit="1"/>
    </xf>
    <xf numFmtId="4" fontId="4" fillId="12" borderId="13" xfId="0" applyNumberFormat="1" applyFont="1" applyFill="1" applyBorder="1" applyAlignment="1">
      <alignment horizontal="left" vertical="center" shrinkToFit="1" readingOrder="1"/>
    </xf>
    <xf numFmtId="0" fontId="4" fillId="12" borderId="13" xfId="0" applyFont="1" applyFill="1" applyBorder="1" applyAlignment="1">
      <alignment horizontal="left" vertical="center" shrinkToFit="1" readingOrder="1"/>
    </xf>
    <xf numFmtId="0" fontId="12" fillId="12" borderId="12" xfId="0" applyFont="1" applyFill="1" applyBorder="1" applyAlignment="1">
      <alignment horizontal="right" vertical="center" wrapText="1"/>
    </xf>
    <xf numFmtId="0" fontId="4" fillId="12" borderId="16" xfId="0" applyFont="1" applyFill="1" applyBorder="1" applyAlignment="1">
      <alignment vertical="center" shrinkToFit="1"/>
    </xf>
    <xf numFmtId="4" fontId="4" fillId="12" borderId="16" xfId="0" applyNumberFormat="1" applyFont="1" applyFill="1" applyBorder="1" applyAlignment="1">
      <alignment horizontal="left" vertical="center" shrinkToFit="1" readingOrder="1"/>
    </xf>
    <xf numFmtId="0" fontId="12" fillId="10" borderId="12" xfId="0" applyFont="1" applyFill="1" applyBorder="1" applyAlignment="1">
      <alignment horizontal="left" vertical="center" wrapText="1"/>
    </xf>
    <xf numFmtId="0" fontId="4" fillId="10" borderId="13" xfId="0" applyFont="1" applyFill="1" applyBorder="1" applyAlignment="1">
      <alignment vertical="center" shrinkToFit="1"/>
    </xf>
    <xf numFmtId="4" fontId="4" fillId="10" borderId="13" xfId="0" applyNumberFormat="1" applyFont="1" applyFill="1" applyBorder="1" applyAlignment="1">
      <alignment horizontal="left" vertical="center" shrinkToFit="1" readingOrder="1"/>
    </xf>
    <xf numFmtId="0" fontId="6" fillId="8" borderId="19" xfId="0" applyFont="1" applyFill="1" applyBorder="1" applyAlignment="1">
      <alignment vertical="center" wrapText="1"/>
    </xf>
    <xf numFmtId="0" fontId="12" fillId="12" borderId="10" xfId="0" applyFont="1" applyFill="1" applyBorder="1" applyAlignment="1">
      <alignment horizontal="right" vertical="center" wrapText="1"/>
    </xf>
    <xf numFmtId="2" fontId="2" fillId="9" borderId="14" xfId="0" applyNumberFormat="1" applyFont="1" applyFill="1" applyBorder="1" applyAlignment="1">
      <alignment horizontal="center" vertical="center"/>
    </xf>
    <xf numFmtId="0" fontId="12" fillId="10" borderId="12" xfId="0" applyFont="1" applyFill="1" applyBorder="1" applyAlignment="1">
      <alignment vertical="center" wrapText="1"/>
    </xf>
    <xf numFmtId="0" fontId="4" fillId="10" borderId="13" xfId="0" applyFont="1" applyFill="1" applyBorder="1" applyAlignment="1">
      <alignment horizontal="left" vertical="center" shrinkToFit="1" readingOrder="1"/>
    </xf>
    <xf numFmtId="0" fontId="4" fillId="12" borderId="16" xfId="0" applyFont="1" applyFill="1" applyBorder="1" applyAlignment="1">
      <alignment horizontal="left" vertical="center" shrinkToFit="1" readingOrder="1"/>
    </xf>
    <xf numFmtId="2" fontId="2" fillId="7" borderId="8" xfId="0" applyNumberFormat="1" applyFont="1" applyFill="1" applyBorder="1" applyAlignment="1">
      <alignment horizontal="center" vertical="center"/>
    </xf>
    <xf numFmtId="2" fontId="2" fillId="9" borderId="15" xfId="0" applyNumberFormat="1" applyFont="1" applyFill="1" applyBorder="1" applyAlignment="1">
      <alignment horizontal="center" vertical="center"/>
    </xf>
    <xf numFmtId="2" fontId="2" fillId="9" borderId="8" xfId="0" applyNumberFormat="1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Fill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3" borderId="4" xfId="0" applyFont="1" applyFill="1" applyBorder="1" applyAlignment="1">
      <alignment horizontal="left" vertical="center" wrapText="1"/>
    </xf>
    <xf numFmtId="0" fontId="5" fillId="0" borderId="5" xfId="0" applyFont="1" applyBorder="1"/>
    <xf numFmtId="0" fontId="1" fillId="4" borderId="4" xfId="0" applyFont="1" applyFill="1" applyBorder="1" applyAlignment="1">
      <alignment horizontal="left" vertical="center" wrapText="1"/>
    </xf>
    <xf numFmtId="0" fontId="5" fillId="0" borderId="6" xfId="0" applyFont="1" applyBorder="1"/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3" xfId="0" applyFont="1" applyFill="1" applyBorder="1"/>
    <xf numFmtId="2" fontId="2" fillId="11" borderId="23" xfId="0" applyNumberFormat="1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vertical="center" shrinkToFit="1"/>
    </xf>
    <xf numFmtId="4" fontId="4" fillId="10" borderId="3" xfId="0" applyNumberFormat="1" applyFont="1" applyFill="1" applyBorder="1" applyAlignment="1">
      <alignment horizontal="left" vertical="center" shrinkToFit="1" readingOrder="1"/>
    </xf>
    <xf numFmtId="2" fontId="2" fillId="11" borderId="8" xfId="0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left" vertical="center" shrinkToFit="1" readingOrder="1"/>
    </xf>
    <xf numFmtId="2" fontId="2" fillId="9" borderId="18" xfId="0" applyNumberFormat="1" applyFont="1" applyFill="1" applyBorder="1" applyAlignment="1">
      <alignment horizontal="center" vertical="center"/>
    </xf>
    <xf numFmtId="2" fontId="2" fillId="9" borderId="23" xfId="0" applyNumberFormat="1" applyFont="1" applyFill="1" applyBorder="1" applyAlignment="1">
      <alignment horizontal="center" vertical="center"/>
    </xf>
    <xf numFmtId="0" fontId="2" fillId="12" borderId="12" xfId="0" applyFont="1" applyFill="1" applyBorder="1" applyAlignment="1">
      <alignment horizontal="right" vertical="center" wrapText="1"/>
    </xf>
    <xf numFmtId="2" fontId="11" fillId="7" borderId="14" xfId="0" applyNumberFormat="1" applyFont="1" applyFill="1" applyBorder="1" applyAlignment="1">
      <alignment horizontal="center" vertical="center"/>
    </xf>
    <xf numFmtId="0" fontId="5" fillId="12" borderId="13" xfId="0" applyFont="1" applyFill="1" applyBorder="1" applyAlignment="1">
      <alignment horizontal="left" vertical="center" wrapText="1"/>
    </xf>
    <xf numFmtId="2" fontId="5" fillId="12" borderId="13" xfId="0" applyNumberFormat="1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left" vertical="center" wrapText="1"/>
    </xf>
    <xf numFmtId="0" fontId="4" fillId="8" borderId="19" xfId="0" applyFont="1" applyFill="1" applyBorder="1" applyAlignment="1">
      <alignment horizontal="center" vertical="center" wrapText="1"/>
    </xf>
    <xf numFmtId="2" fontId="4" fillId="8" borderId="19" xfId="0" applyNumberFormat="1" applyFont="1" applyFill="1" applyBorder="1" applyAlignment="1">
      <alignment horizontal="center" vertical="center" wrapText="1"/>
    </xf>
    <xf numFmtId="49" fontId="4" fillId="8" borderId="19" xfId="0" applyNumberFormat="1" applyFont="1" applyFill="1" applyBorder="1" applyAlignment="1">
      <alignment horizontal="center" vertical="center" wrapText="1"/>
    </xf>
    <xf numFmtId="2" fontId="4" fillId="8" borderId="11" xfId="0" applyNumberFormat="1" applyFont="1" applyFill="1" applyBorder="1" applyAlignment="1">
      <alignment horizontal="center" vertical="center" wrapText="1"/>
    </xf>
    <xf numFmtId="49" fontId="4" fillId="8" borderId="11" xfId="0" applyNumberFormat="1" applyFont="1" applyFill="1" applyBorder="1" applyAlignment="1">
      <alignment horizontal="center" vertical="center" wrapText="1"/>
    </xf>
    <xf numFmtId="9" fontId="4" fillId="8" borderId="11" xfId="1" applyFont="1" applyFill="1" applyBorder="1" applyAlignment="1">
      <alignment horizontal="left" vertical="center" wrapText="1"/>
    </xf>
    <xf numFmtId="9" fontId="4" fillId="8" borderId="11" xfId="1" applyFont="1" applyFill="1" applyBorder="1" applyAlignment="1">
      <alignment horizontal="center" vertical="center" wrapText="1"/>
    </xf>
    <xf numFmtId="2" fontId="4" fillId="8" borderId="11" xfId="1" applyNumberFormat="1" applyFont="1" applyFill="1" applyBorder="1" applyAlignment="1">
      <alignment horizontal="center" vertical="center" wrapText="1"/>
    </xf>
    <xf numFmtId="49" fontId="4" fillId="8" borderId="11" xfId="1" applyNumberFormat="1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left" vertical="center" wrapText="1"/>
    </xf>
    <xf numFmtId="0" fontId="4" fillId="8" borderId="17" xfId="0" applyFont="1" applyFill="1" applyBorder="1" applyAlignment="1">
      <alignment horizontal="center" vertical="center" wrapText="1"/>
    </xf>
    <xf numFmtId="49" fontId="4" fillId="8" borderId="17" xfId="0" applyNumberFormat="1" applyFont="1" applyFill="1" applyBorder="1" applyAlignment="1">
      <alignment horizontal="center" vertical="center" wrapText="1"/>
    </xf>
    <xf numFmtId="0" fontId="4" fillId="10" borderId="13" xfId="0" applyFont="1" applyFill="1" applyBorder="1" applyAlignment="1">
      <alignment horizontal="left" vertical="center" wrapText="1"/>
    </xf>
    <xf numFmtId="0" fontId="4" fillId="10" borderId="1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>
      <alignment horizontal="left" vertical="center" wrapText="1"/>
    </xf>
    <xf numFmtId="0" fontId="4" fillId="12" borderId="13" xfId="0" applyFont="1" applyFill="1" applyBorder="1" applyAlignment="1">
      <alignment horizontal="center" vertical="center" wrapText="1"/>
    </xf>
    <xf numFmtId="2" fontId="4" fillId="8" borderId="17" xfId="0" applyNumberFormat="1" applyFont="1" applyFill="1" applyBorder="1" applyAlignment="1">
      <alignment horizontal="center" vertical="center" wrapText="1"/>
    </xf>
    <xf numFmtId="2" fontId="4" fillId="10" borderId="13" xfId="0" applyNumberFormat="1" applyFont="1" applyFill="1" applyBorder="1" applyAlignment="1">
      <alignment horizontal="center" vertical="center" wrapText="1"/>
    </xf>
    <xf numFmtId="2" fontId="4" fillId="10" borderId="3" xfId="0" applyNumberFormat="1" applyFont="1" applyFill="1" applyBorder="1" applyAlignment="1">
      <alignment horizontal="center" vertical="center" wrapText="1"/>
    </xf>
    <xf numFmtId="4" fontId="4" fillId="8" borderId="11" xfId="0" applyNumberFormat="1" applyFont="1" applyFill="1" applyBorder="1" applyAlignment="1">
      <alignment horizontal="center" vertical="center" wrapText="1" readingOrder="1"/>
    </xf>
    <xf numFmtId="0" fontId="4" fillId="8" borderId="11" xfId="0" applyFont="1" applyFill="1" applyBorder="1" applyAlignment="1">
      <alignment horizontal="center" vertical="center" wrapText="1" readingOrder="1"/>
    </xf>
    <xf numFmtId="0" fontId="4" fillId="8" borderId="11" xfId="0" applyFont="1" applyFill="1" applyBorder="1" applyAlignment="1">
      <alignment vertical="top" wrapText="1"/>
    </xf>
    <xf numFmtId="4" fontId="4" fillId="14" borderId="11" xfId="0" applyNumberFormat="1" applyFont="1" applyFill="1" applyBorder="1" applyAlignment="1">
      <alignment horizontal="center" vertical="center" wrapText="1"/>
    </xf>
    <xf numFmtId="0" fontId="4" fillId="14" borderId="11" xfId="0" applyFont="1" applyFill="1" applyBorder="1" applyAlignment="1">
      <alignment horizontal="center" vertical="center" wrapText="1"/>
    </xf>
    <xf numFmtId="0" fontId="4" fillId="14" borderId="11" xfId="0" applyFont="1" applyFill="1" applyBorder="1" applyAlignment="1">
      <alignment vertical="top" wrapText="1"/>
    </xf>
    <xf numFmtId="0" fontId="4" fillId="8" borderId="17" xfId="0" applyFont="1" applyFill="1" applyBorder="1" applyAlignment="1">
      <alignment vertical="center" wrapText="1"/>
    </xf>
    <xf numFmtId="0" fontId="4" fillId="12" borderId="13" xfId="0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shrinkToFit="1"/>
    </xf>
    <xf numFmtId="0" fontId="4" fillId="10" borderId="13" xfId="0" applyFont="1" applyFill="1" applyBorder="1" applyAlignment="1">
      <alignment horizontal="center" vertical="center" shrinkToFit="1"/>
    </xf>
    <xf numFmtId="0" fontId="2" fillId="12" borderId="3" xfId="0" applyFont="1" applyFill="1" applyBorder="1" applyAlignment="1">
      <alignment horizontal="right" vertical="center" wrapText="1"/>
    </xf>
    <xf numFmtId="0" fontId="4" fillId="12" borderId="3" xfId="0" applyFont="1" applyFill="1" applyBorder="1" applyAlignment="1">
      <alignment horizontal="center" vertical="center" shrinkToFit="1"/>
    </xf>
    <xf numFmtId="4" fontId="4" fillId="12" borderId="3" xfId="0" applyNumberFormat="1" applyFont="1" applyFill="1" applyBorder="1" applyAlignment="1">
      <alignment horizontal="center" vertical="center" shrinkToFit="1"/>
    </xf>
    <xf numFmtId="0" fontId="2" fillId="10" borderId="12" xfId="0" applyFont="1" applyFill="1" applyBorder="1" applyAlignment="1">
      <alignment horizontal="left" vertical="center" wrapText="1"/>
    </xf>
    <xf numFmtId="4" fontId="4" fillId="10" borderId="13" xfId="0" applyNumberFormat="1" applyFont="1" applyFill="1" applyBorder="1" applyAlignment="1">
      <alignment horizontal="center" vertical="center" shrinkToFit="1"/>
    </xf>
    <xf numFmtId="0" fontId="4" fillId="10" borderId="11" xfId="0" applyFont="1" applyFill="1" applyBorder="1" applyAlignment="1">
      <alignment horizontal="center" vertical="center" shrinkToFit="1"/>
    </xf>
    <xf numFmtId="4" fontId="4" fillId="10" borderId="11" xfId="0" applyNumberFormat="1" applyFont="1" applyFill="1" applyBorder="1" applyAlignment="1">
      <alignment horizontal="center" vertical="center" shrinkToFit="1"/>
    </xf>
    <xf numFmtId="0" fontId="12" fillId="12" borderId="11" xfId="0" applyFont="1" applyFill="1" applyBorder="1" applyAlignment="1">
      <alignment horizontal="right" vertical="center" wrapText="1"/>
    </xf>
    <xf numFmtId="0" fontId="4" fillId="12" borderId="11" xfId="0" applyFont="1" applyFill="1" applyBorder="1" applyAlignment="1">
      <alignment horizontal="center" vertical="center" shrinkToFit="1"/>
    </xf>
    <xf numFmtId="4" fontId="4" fillId="12" borderId="11" xfId="0" applyNumberFormat="1" applyFont="1" applyFill="1" applyBorder="1" applyAlignment="1">
      <alignment horizontal="center" vertical="center" shrinkToFit="1"/>
    </xf>
    <xf numFmtId="0" fontId="12" fillId="10" borderId="11" xfId="0" applyFont="1" applyFill="1" applyBorder="1" applyAlignment="1">
      <alignment vertical="center" wrapText="1"/>
    </xf>
    <xf numFmtId="0" fontId="12" fillId="10" borderId="20" xfId="0" applyFont="1" applyFill="1" applyBorder="1" applyAlignment="1">
      <alignment horizontal="left" vertical="center" wrapText="1"/>
    </xf>
    <xf numFmtId="0" fontId="4" fillId="10" borderId="21" xfId="0" applyFont="1" applyFill="1" applyBorder="1" applyAlignment="1">
      <alignment horizontal="center" vertical="center" shrinkToFit="1"/>
    </xf>
    <xf numFmtId="4" fontId="4" fillId="10" borderId="21" xfId="0" applyNumberFormat="1" applyFont="1" applyFill="1" applyBorder="1" applyAlignment="1">
      <alignment horizontal="left" vertical="center" shrinkToFit="1" readingOrder="1"/>
    </xf>
    <xf numFmtId="0" fontId="4" fillId="10" borderId="21" xfId="0" applyFont="1" applyFill="1" applyBorder="1" applyAlignment="1">
      <alignment horizontal="left" vertical="center" shrinkToFit="1" readingOrder="1"/>
    </xf>
    <xf numFmtId="0" fontId="4" fillId="10" borderId="16" xfId="0" applyFont="1" applyFill="1" applyBorder="1" applyAlignment="1">
      <alignment horizontal="center" vertical="center" wrapText="1"/>
    </xf>
    <xf numFmtId="4" fontId="4" fillId="10" borderId="16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wrapText="1"/>
    </xf>
    <xf numFmtId="4" fontId="4" fillId="12" borderId="16" xfId="0" applyNumberFormat="1" applyFont="1" applyFill="1" applyBorder="1" applyAlignment="1">
      <alignment horizontal="center" vertical="center" shrinkToFit="1"/>
    </xf>
    <xf numFmtId="0" fontId="4" fillId="8" borderId="17" xfId="0" applyFont="1" applyFill="1" applyBorder="1" applyAlignment="1">
      <alignment vertical="top" wrapText="1"/>
    </xf>
    <xf numFmtId="4" fontId="4" fillId="8" borderId="17" xfId="0" applyNumberFormat="1" applyFont="1" applyFill="1" applyBorder="1" applyAlignment="1">
      <alignment horizontal="center" vertical="center" wrapText="1"/>
    </xf>
    <xf numFmtId="4" fontId="4" fillId="8" borderId="19" xfId="0" applyNumberFormat="1" applyFont="1" applyFill="1" applyBorder="1" applyAlignment="1">
      <alignment horizontal="center" vertical="center" wrapText="1" readingOrder="1"/>
    </xf>
    <xf numFmtId="0" fontId="4" fillId="8" borderId="19" xfId="0" applyFont="1" applyFill="1" applyBorder="1" applyAlignment="1">
      <alignment horizontal="center" vertical="center" wrapText="1" readingOrder="1"/>
    </xf>
    <xf numFmtId="4" fontId="4" fillId="8" borderId="17" xfId="0" applyNumberFormat="1" applyFont="1" applyFill="1" applyBorder="1" applyAlignment="1">
      <alignment horizontal="center" vertical="center" wrapText="1" readingOrder="1"/>
    </xf>
    <xf numFmtId="0" fontId="4" fillId="8" borderId="17" xfId="0" applyFont="1" applyFill="1" applyBorder="1" applyAlignment="1">
      <alignment horizontal="center" vertical="center" wrapText="1" readingOrder="1"/>
    </xf>
    <xf numFmtId="0" fontId="2" fillId="12" borderId="10" xfId="0" applyFont="1" applyFill="1" applyBorder="1" applyAlignment="1">
      <alignment horizontal="right" vertical="center" wrapText="1"/>
    </xf>
    <xf numFmtId="4" fontId="4" fillId="12" borderId="16" xfId="0" applyNumberFormat="1" applyFont="1" applyFill="1" applyBorder="1" applyAlignment="1">
      <alignment horizontal="center" vertical="center" wrapText="1"/>
    </xf>
    <xf numFmtId="4" fontId="4" fillId="10" borderId="13" xfId="0" applyNumberFormat="1" applyFont="1" applyFill="1" applyBorder="1" applyAlignment="1">
      <alignment horizontal="center" vertical="center" wrapText="1"/>
    </xf>
    <xf numFmtId="0" fontId="12" fillId="10" borderId="20" xfId="0" applyFont="1" applyFill="1" applyBorder="1" applyAlignment="1">
      <alignment vertical="center" wrapText="1"/>
    </xf>
    <xf numFmtId="0" fontId="8" fillId="12" borderId="10" xfId="0" applyFont="1" applyFill="1" applyBorder="1" applyAlignment="1">
      <alignment horizontal="right" vertical="center" wrapText="1"/>
    </xf>
    <xf numFmtId="0" fontId="7" fillId="12" borderId="16" xfId="0" applyFont="1" applyFill="1" applyBorder="1" applyAlignment="1">
      <alignment horizontal="center" vertical="center"/>
    </xf>
    <xf numFmtId="2" fontId="4" fillId="7" borderId="16" xfId="0" applyNumberFormat="1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left" vertical="center" wrapText="1"/>
    </xf>
    <xf numFmtId="0" fontId="7" fillId="10" borderId="13" xfId="0" applyFont="1" applyFill="1" applyBorder="1" applyAlignment="1">
      <alignment horizontal="center" vertical="center"/>
    </xf>
    <xf numFmtId="2" fontId="4" fillId="11" borderId="13" xfId="0" applyNumberFormat="1" applyFon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right" vertical="center" wrapText="1"/>
    </xf>
    <xf numFmtId="0" fontId="10" fillId="12" borderId="16" xfId="0" applyFont="1" applyFill="1" applyBorder="1" applyAlignment="1">
      <alignment horizontal="center" vertical="center"/>
    </xf>
    <xf numFmtId="2" fontId="10" fillId="7" borderId="16" xfId="0" applyNumberFormat="1" applyFont="1" applyFill="1" applyBorder="1" applyAlignment="1">
      <alignment horizontal="center" vertical="center"/>
    </xf>
    <xf numFmtId="2" fontId="9" fillId="7" borderId="8" xfId="0" applyNumberFormat="1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left" vertical="center" wrapText="1"/>
    </xf>
    <xf numFmtId="0" fontId="7" fillId="10" borderId="16" xfId="0" applyFont="1" applyFill="1" applyBorder="1" applyAlignment="1">
      <alignment horizontal="center" vertical="center"/>
    </xf>
    <xf numFmtId="2" fontId="4" fillId="11" borderId="16" xfId="0" applyNumberFormat="1" applyFont="1" applyFill="1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2" fontId="2" fillId="7" borderId="16" xfId="0" applyNumberFormat="1" applyFont="1" applyFill="1" applyBorder="1" applyAlignment="1">
      <alignment horizontal="right" vertical="center"/>
    </xf>
    <xf numFmtId="0" fontId="8" fillId="12" borderId="16" xfId="0" applyFont="1" applyFill="1" applyBorder="1" applyAlignment="1">
      <alignment horizontal="right" vertical="center"/>
    </xf>
    <xf numFmtId="2" fontId="2" fillId="7" borderId="8" xfId="0" applyNumberFormat="1" applyFont="1" applyFill="1" applyBorder="1" applyAlignment="1">
      <alignment horizontal="right" vertical="center"/>
    </xf>
    <xf numFmtId="0" fontId="8" fillId="12" borderId="1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9" xfId="0" applyFont="1" applyBorder="1"/>
    <xf numFmtId="0" fontId="2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vertical="center"/>
    </xf>
    <xf numFmtId="0" fontId="4" fillId="5" borderId="13" xfId="0" applyFont="1" applyFill="1" applyBorder="1"/>
    <xf numFmtId="0" fontId="2" fillId="5" borderId="13" xfId="0" applyFont="1" applyFill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14"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solid">
          <fgColor rgb="FFFABF8F"/>
          <bgColor theme="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Лист1-style" pivot="0" count="4">
      <tableStyleElement type="headerRow" dxfId="13"/>
      <tableStyleElement type="total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13:E284" headerRowDxfId="9" dataDxfId="7" totalsRowDxfId="5" headerRowBorderDxfId="8" tableBorderDxfId="6">
  <tableColumns count="5">
    <tableColumn id="1" name="Вимоги до товару/послуги" dataDxfId="4"/>
    <tableColumn id="2" name="Одиниця виміру" dataDxfId="3"/>
    <tableColumn id="3" name="Вартісті за од. товару/послуги (виміру) " dataDxfId="2"/>
    <tableColumn id="4" name="Кількість" dataDxfId="1"/>
    <tableColumn id="5" name="Сума за товар /послугу                       " dataDxfId="0"/>
  </tableColumns>
  <tableStyleInfo name="Лист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61"/>
  <sheetViews>
    <sheetView tabSelected="1" topLeftCell="A230" zoomScale="90" zoomScaleNormal="90" workbookViewId="0">
      <selection activeCell="C64" sqref="C64"/>
    </sheetView>
  </sheetViews>
  <sheetFormatPr defaultColWidth="14.42578125" defaultRowHeight="15" customHeight="1" x14ac:dyDescent="0.25"/>
  <cols>
    <col min="1" max="1" width="79.7109375" style="7" customWidth="1"/>
    <col min="2" max="2" width="22.7109375" style="7" customWidth="1"/>
    <col min="3" max="3" width="29" style="7" customWidth="1"/>
    <col min="4" max="4" width="22.42578125" style="7" customWidth="1"/>
    <col min="5" max="5" width="21.85546875" style="7" customWidth="1"/>
    <col min="6" max="26" width="8.7109375" style="7" customWidth="1"/>
    <col min="27" max="16384" width="14.42578125" style="7"/>
  </cols>
  <sheetData>
    <row r="1" spans="1:5" ht="24" customHeight="1" x14ac:dyDescent="0.25">
      <c r="A1" s="57" t="s">
        <v>14</v>
      </c>
      <c r="B1" s="48"/>
      <c r="C1" s="48"/>
      <c r="D1" s="48"/>
      <c r="E1" s="48"/>
    </row>
    <row r="2" spans="1:5" ht="88.5" customHeight="1" x14ac:dyDescent="0.25">
      <c r="A2" s="58" t="s">
        <v>143</v>
      </c>
      <c r="B2" s="59"/>
      <c r="C2" s="59"/>
      <c r="D2" s="59"/>
      <c r="E2" s="60"/>
    </row>
    <row r="3" spans="1:5" ht="29.25" customHeight="1" x14ac:dyDescent="0.25">
      <c r="A3" s="57" t="s">
        <v>15</v>
      </c>
      <c r="B3" s="48"/>
      <c r="C3" s="48"/>
      <c r="D3" s="48"/>
      <c r="E3" s="48"/>
    </row>
    <row r="4" spans="1:5" ht="29.25" customHeight="1" x14ac:dyDescent="0.25">
      <c r="A4" s="53" t="s">
        <v>0</v>
      </c>
      <c r="B4" s="54"/>
      <c r="C4" s="55"/>
      <c r="D4" s="56"/>
      <c r="E4" s="54"/>
    </row>
    <row r="5" spans="1:5" ht="29.25" customHeight="1" x14ac:dyDescent="0.25">
      <c r="A5" s="53" t="s">
        <v>1</v>
      </c>
      <c r="B5" s="54"/>
      <c r="C5" s="55"/>
      <c r="D5" s="56"/>
      <c r="E5" s="54"/>
    </row>
    <row r="6" spans="1:5" ht="29.25" customHeight="1" x14ac:dyDescent="0.25">
      <c r="A6" s="53" t="s">
        <v>2</v>
      </c>
      <c r="B6" s="54"/>
      <c r="C6" s="55"/>
      <c r="D6" s="56"/>
      <c r="E6" s="54"/>
    </row>
    <row r="7" spans="1:5" ht="29.25" customHeight="1" x14ac:dyDescent="0.25">
      <c r="A7" s="53" t="s">
        <v>3</v>
      </c>
      <c r="B7" s="54"/>
      <c r="C7" s="55"/>
      <c r="D7" s="56"/>
      <c r="E7" s="54"/>
    </row>
    <row r="8" spans="1:5" ht="29.25" customHeight="1" x14ac:dyDescent="0.25">
      <c r="A8" s="53" t="s">
        <v>4</v>
      </c>
      <c r="B8" s="54"/>
      <c r="C8" s="55"/>
      <c r="D8" s="56"/>
      <c r="E8" s="54"/>
    </row>
    <row r="9" spans="1:5" ht="29.25" customHeight="1" x14ac:dyDescent="0.25">
      <c r="A9" s="53" t="s">
        <v>5</v>
      </c>
      <c r="B9" s="54"/>
      <c r="C9" s="55"/>
      <c r="D9" s="56"/>
      <c r="E9" s="54"/>
    </row>
    <row r="10" spans="1:5" ht="29.25" customHeight="1" x14ac:dyDescent="0.25">
      <c r="A10" s="53" t="s">
        <v>6</v>
      </c>
      <c r="B10" s="54"/>
      <c r="C10" s="55"/>
      <c r="D10" s="56"/>
      <c r="E10" s="54"/>
    </row>
    <row r="11" spans="1:5" ht="54" customHeight="1" x14ac:dyDescent="0.25">
      <c r="A11" s="53" t="s">
        <v>7</v>
      </c>
      <c r="B11" s="54"/>
      <c r="C11" s="55" t="s">
        <v>8</v>
      </c>
      <c r="D11" s="56"/>
      <c r="E11" s="54"/>
    </row>
    <row r="12" spans="1:5" ht="44.25" customHeight="1" x14ac:dyDescent="0.25">
      <c r="A12" s="45" t="s">
        <v>16</v>
      </c>
      <c r="B12" s="46"/>
      <c r="C12" s="46"/>
      <c r="D12" s="46"/>
      <c r="E12" s="46"/>
    </row>
    <row r="13" spans="1:5" ht="45" customHeight="1" x14ac:dyDescent="0.25">
      <c r="A13" s="2" t="s">
        <v>11</v>
      </c>
      <c r="B13" s="3" t="s">
        <v>9</v>
      </c>
      <c r="C13" s="4" t="s">
        <v>12</v>
      </c>
      <c r="D13" s="5" t="s">
        <v>10</v>
      </c>
      <c r="E13" s="6" t="s">
        <v>13</v>
      </c>
    </row>
    <row r="14" spans="1:5" ht="36" customHeight="1" x14ac:dyDescent="0.25">
      <c r="A14" s="18" t="s">
        <v>26</v>
      </c>
      <c r="B14" s="19"/>
      <c r="C14" s="20"/>
      <c r="D14" s="19"/>
      <c r="E14" s="21"/>
    </row>
    <row r="15" spans="1:5" ht="36" customHeight="1" x14ac:dyDescent="0.25">
      <c r="A15" s="22" t="s">
        <v>31</v>
      </c>
      <c r="B15" s="15" t="s">
        <v>46</v>
      </c>
      <c r="C15" s="96"/>
      <c r="D15" s="97">
        <v>2</v>
      </c>
      <c r="E15" s="1">
        <f>Table_1[[#This Row],[Кількість]]*Table_1[[#This Row],[Вартісті за од. товару/послуги (виміру) ]]</f>
        <v>0</v>
      </c>
    </row>
    <row r="16" spans="1:5" ht="39.75" customHeight="1" x14ac:dyDescent="0.25">
      <c r="A16" s="22" t="s">
        <v>32</v>
      </c>
      <c r="B16" s="15" t="s">
        <v>46</v>
      </c>
      <c r="C16" s="96"/>
      <c r="D16" s="97">
        <v>2</v>
      </c>
      <c r="E16" s="1">
        <f>Table_1[[#This Row],[Кількість]]*Table_1[[#This Row],[Вартісті за од. товару/послуги (виміру) ]]</f>
        <v>0</v>
      </c>
    </row>
    <row r="17" spans="1:5" s="9" customFormat="1" ht="67.5" customHeight="1" x14ac:dyDescent="0.25">
      <c r="A17" s="22" t="s">
        <v>33</v>
      </c>
      <c r="B17" s="15" t="s">
        <v>47</v>
      </c>
      <c r="C17" s="96"/>
      <c r="D17" s="97">
        <v>2</v>
      </c>
      <c r="E17" s="1">
        <f>Table_1[[#This Row],[Кількість]]*Table_1[[#This Row],[Вартісті за од. товару/послуги (виміру) ]]</f>
        <v>0</v>
      </c>
    </row>
    <row r="18" spans="1:5" s="10" customFormat="1" ht="51" customHeight="1" x14ac:dyDescent="0.25">
      <c r="A18" s="23" t="s">
        <v>34</v>
      </c>
      <c r="B18" s="15" t="s">
        <v>21</v>
      </c>
      <c r="C18" s="96"/>
      <c r="D18" s="97">
        <v>3</v>
      </c>
      <c r="E18" s="1">
        <f>Table_1[[#This Row],[Кількість]]*Table_1[[#This Row],[Вартісті за од. товару/послуги (виміру) ]]</f>
        <v>0</v>
      </c>
    </row>
    <row r="19" spans="1:5" s="10" customFormat="1" ht="120" customHeight="1" x14ac:dyDescent="0.25">
      <c r="A19" s="23" t="s">
        <v>35</v>
      </c>
      <c r="B19" s="15" t="s">
        <v>48</v>
      </c>
      <c r="C19" s="96"/>
      <c r="D19" s="97">
        <v>2</v>
      </c>
      <c r="E19" s="1">
        <f>Table_1[[#This Row],[Кількість]]*Table_1[[#This Row],[Вартісті за од. товару/послуги (виміру) ]]</f>
        <v>0</v>
      </c>
    </row>
    <row r="20" spans="1:5" s="10" customFormat="1" ht="117.75" customHeight="1" x14ac:dyDescent="0.25">
      <c r="A20" s="23" t="s">
        <v>36</v>
      </c>
      <c r="B20" s="15" t="s">
        <v>47</v>
      </c>
      <c r="C20" s="96"/>
      <c r="D20" s="97">
        <v>2</v>
      </c>
      <c r="E20" s="1">
        <f>Table_1[[#This Row],[Кількість]]*Table_1[[#This Row],[Вартісті за од. товару/послуги (виміру) ]]</f>
        <v>0</v>
      </c>
    </row>
    <row r="21" spans="1:5" s="10" customFormat="1" ht="39" customHeight="1" x14ac:dyDescent="0.25">
      <c r="A21" s="23" t="s">
        <v>37</v>
      </c>
      <c r="B21" s="15" t="s">
        <v>27</v>
      </c>
      <c r="C21" s="96"/>
      <c r="D21" s="97">
        <v>2</v>
      </c>
      <c r="E21" s="1">
        <f>Table_1[[#This Row],[Кількість]]*Table_1[[#This Row],[Вартісті за од. товару/послуги (виміру) ]]</f>
        <v>0</v>
      </c>
    </row>
    <row r="22" spans="1:5" s="10" customFormat="1" ht="54.75" customHeight="1" x14ac:dyDescent="0.25">
      <c r="A22" s="23" t="s">
        <v>38</v>
      </c>
      <c r="B22" s="15" t="s">
        <v>27</v>
      </c>
      <c r="C22" s="96"/>
      <c r="D22" s="97">
        <v>1</v>
      </c>
      <c r="E22" s="1">
        <f>Table_1[[#This Row],[Кількість]]*Table_1[[#This Row],[Вартісті за од. товару/послуги (виміру) ]]</f>
        <v>0</v>
      </c>
    </row>
    <row r="23" spans="1:5" s="10" customFormat="1" ht="55.5" customHeight="1" x14ac:dyDescent="0.25">
      <c r="A23" s="23" t="s">
        <v>39</v>
      </c>
      <c r="B23" s="15" t="s">
        <v>48</v>
      </c>
      <c r="C23" s="96"/>
      <c r="D23" s="97">
        <v>2</v>
      </c>
      <c r="E23" s="1">
        <f>Table_1[[#This Row],[Кількість]]*Table_1[[#This Row],[Вартісті за од. товару/послуги (виміру) ]]</f>
        <v>0</v>
      </c>
    </row>
    <row r="24" spans="1:5" s="10" customFormat="1" ht="44.25" customHeight="1" x14ac:dyDescent="0.25">
      <c r="A24" s="23" t="s">
        <v>40</v>
      </c>
      <c r="B24" s="15" t="s">
        <v>27</v>
      </c>
      <c r="C24" s="96"/>
      <c r="D24" s="97">
        <v>2</v>
      </c>
      <c r="E24" s="1">
        <f>Table_1[[#This Row],[Кількість]]*Table_1[[#This Row],[Вартісті за од. товару/послуги (виміру) ]]</f>
        <v>0</v>
      </c>
    </row>
    <row r="25" spans="1:5" s="10" customFormat="1" ht="83.25" customHeight="1" x14ac:dyDescent="0.25">
      <c r="A25" s="23" t="s">
        <v>41</v>
      </c>
      <c r="B25" s="15" t="s">
        <v>27</v>
      </c>
      <c r="C25" s="96"/>
      <c r="D25" s="97">
        <v>25</v>
      </c>
      <c r="E25" s="1">
        <f>Table_1[[#This Row],[Кількість]]*Table_1[[#This Row],[Вартісті за од. товару/послуги (виміру) ]]</f>
        <v>0</v>
      </c>
    </row>
    <row r="26" spans="1:5" s="10" customFormat="1" ht="44.25" customHeight="1" x14ac:dyDescent="0.25">
      <c r="A26" s="23" t="s">
        <v>42</v>
      </c>
      <c r="B26" s="15" t="s">
        <v>27</v>
      </c>
      <c r="C26" s="96"/>
      <c r="D26" s="97">
        <v>1</v>
      </c>
      <c r="E26" s="1">
        <f>Table_1[[#This Row],[Кількість]]*Table_1[[#This Row],[Вартісті за од. товару/послуги (виміру) ]]</f>
        <v>0</v>
      </c>
    </row>
    <row r="27" spans="1:5" s="10" customFormat="1" ht="67.5" customHeight="1" x14ac:dyDescent="0.25">
      <c r="A27" s="23" t="s">
        <v>43</v>
      </c>
      <c r="B27" s="15" t="s">
        <v>48</v>
      </c>
      <c r="C27" s="96"/>
      <c r="D27" s="97">
        <v>1</v>
      </c>
      <c r="E27" s="1">
        <f>Table_1[[#This Row],[Кількість]]*Table_1[[#This Row],[Вартісті за од. товару/послуги (виміру) ]]</f>
        <v>0</v>
      </c>
    </row>
    <row r="28" spans="1:5" s="10" customFormat="1" ht="67.5" customHeight="1" x14ac:dyDescent="0.25">
      <c r="A28" s="23" t="s">
        <v>44</v>
      </c>
      <c r="B28" s="15" t="s">
        <v>27</v>
      </c>
      <c r="C28" s="96"/>
      <c r="D28" s="97">
        <v>3</v>
      </c>
      <c r="E28" s="1">
        <f>Table_1[[#This Row],[Кількість]]*Table_1[[#This Row],[Вартісті за од. товару/послуги (виміру) ]]</f>
        <v>0</v>
      </c>
    </row>
    <row r="29" spans="1:5" s="10" customFormat="1" ht="90.75" customHeight="1" x14ac:dyDescent="0.25">
      <c r="A29" s="102" t="s">
        <v>45</v>
      </c>
      <c r="B29" s="85" t="s">
        <v>27</v>
      </c>
      <c r="C29" s="129"/>
      <c r="D29" s="130">
        <v>2</v>
      </c>
      <c r="E29" s="67">
        <f>Table_1[[#This Row],[Кількість]]*Table_1[[#This Row],[Вартісті за од. товару/послуги (виміру) ]]</f>
        <v>0</v>
      </c>
    </row>
    <row r="30" spans="1:5" ht="30" customHeight="1" x14ac:dyDescent="0.25">
      <c r="A30" s="138" t="s">
        <v>22</v>
      </c>
      <c r="B30" s="139"/>
      <c r="C30" s="140"/>
      <c r="D30" s="139"/>
      <c r="E30" s="14">
        <f>SUM(E15:E29)</f>
        <v>0</v>
      </c>
    </row>
    <row r="31" spans="1:5" ht="24" customHeight="1" x14ac:dyDescent="0.25">
      <c r="A31" s="145" t="s">
        <v>23</v>
      </c>
      <c r="B31" s="146"/>
      <c r="C31" s="147"/>
      <c r="D31" s="146"/>
      <c r="E31" s="65">
        <f>E30*47</f>
        <v>0</v>
      </c>
    </row>
    <row r="32" spans="1:5" ht="38.25" customHeight="1" x14ac:dyDescent="0.25">
      <c r="A32" s="135" t="s">
        <v>53</v>
      </c>
      <c r="B32" s="152"/>
      <c r="C32" s="149"/>
      <c r="D32" s="150"/>
      <c r="E32" s="151"/>
    </row>
    <row r="33" spans="1:5" ht="31.5" x14ac:dyDescent="0.25">
      <c r="A33" s="22" t="s">
        <v>31</v>
      </c>
      <c r="B33" s="15" t="s">
        <v>46</v>
      </c>
      <c r="C33" s="96"/>
      <c r="D33" s="97">
        <v>3</v>
      </c>
      <c r="E33" s="1">
        <f>Table_1[[#This Row],[Кількість]]*Table_1[[#This Row],[Вартісті за од. товару/послуги (виміру) ]]</f>
        <v>0</v>
      </c>
    </row>
    <row r="34" spans="1:5" ht="34.5" customHeight="1" x14ac:dyDescent="0.25">
      <c r="A34" s="22" t="s">
        <v>32</v>
      </c>
      <c r="B34" s="15" t="s">
        <v>46</v>
      </c>
      <c r="C34" s="96"/>
      <c r="D34" s="97">
        <v>2</v>
      </c>
      <c r="E34" s="1">
        <f>Table_1[[#This Row],[Кількість]]*Table_1[[#This Row],[Вартісті за од. товару/послуги (виміру) ]]</f>
        <v>0</v>
      </c>
    </row>
    <row r="35" spans="1:5" s="10" customFormat="1" ht="68.25" customHeight="1" x14ac:dyDescent="0.25">
      <c r="A35" s="22" t="s">
        <v>33</v>
      </c>
      <c r="B35" s="15" t="s">
        <v>47</v>
      </c>
      <c r="C35" s="96"/>
      <c r="D35" s="97">
        <v>3</v>
      </c>
      <c r="E35" s="1">
        <f>Table_1[[#This Row],[Кількість]]*Table_1[[#This Row],[Вартісті за од. товару/послуги (виміру) ]]</f>
        <v>0</v>
      </c>
    </row>
    <row r="36" spans="1:5" s="10" customFormat="1" ht="72.75" customHeight="1" x14ac:dyDescent="0.25">
      <c r="A36" s="22" t="s">
        <v>49</v>
      </c>
      <c r="B36" s="15" t="s">
        <v>21</v>
      </c>
      <c r="C36" s="16"/>
      <c r="D36" s="15">
        <v>1</v>
      </c>
      <c r="E36" s="1">
        <f>Table_1[[#This Row],[Кількість]]*Table_1[[#This Row],[Вартісті за од. товару/послуги (виміру) ]]</f>
        <v>0</v>
      </c>
    </row>
    <row r="37" spans="1:5" s="10" customFormat="1" ht="54.75" customHeight="1" x14ac:dyDescent="0.25">
      <c r="A37" s="23" t="s">
        <v>34</v>
      </c>
      <c r="B37" s="15" t="s">
        <v>21</v>
      </c>
      <c r="C37" s="96"/>
      <c r="D37" s="15">
        <v>4</v>
      </c>
      <c r="E37" s="1">
        <f>Table_1[[#This Row],[Кількість]]*Table_1[[#This Row],[Вартісті за од. товару/послуги (виміру) ]]</f>
        <v>0</v>
      </c>
    </row>
    <row r="38" spans="1:5" s="10" customFormat="1" ht="87" customHeight="1" x14ac:dyDescent="0.25">
      <c r="A38" s="23" t="s">
        <v>50</v>
      </c>
      <c r="B38" s="15" t="s">
        <v>48</v>
      </c>
      <c r="C38" s="96"/>
      <c r="D38" s="15">
        <v>3</v>
      </c>
      <c r="E38" s="1">
        <f>Table_1[[#This Row],[Кількість]]*Table_1[[#This Row],[Вартісті за од. товару/послуги (виміру) ]]</f>
        <v>0</v>
      </c>
    </row>
    <row r="39" spans="1:5" s="10" customFormat="1" ht="99.75" customHeight="1" x14ac:dyDescent="0.25">
      <c r="A39" s="23" t="s">
        <v>36</v>
      </c>
      <c r="B39" s="15" t="s">
        <v>47</v>
      </c>
      <c r="C39" s="96"/>
      <c r="D39" s="15">
        <v>3</v>
      </c>
      <c r="E39" s="1">
        <f>Table_1[[#This Row],[Кількість]]*Table_1[[#This Row],[Вартісті за од. товару/послуги (виміру) ]]</f>
        <v>0</v>
      </c>
    </row>
    <row r="40" spans="1:5" s="10" customFormat="1" ht="42" customHeight="1" x14ac:dyDescent="0.25">
      <c r="A40" s="23" t="s">
        <v>37</v>
      </c>
      <c r="B40" s="15" t="s">
        <v>27</v>
      </c>
      <c r="C40" s="96"/>
      <c r="D40" s="15">
        <v>3</v>
      </c>
      <c r="E40" s="1">
        <f>Table_1[[#This Row],[Кількість]]*Table_1[[#This Row],[Вартісті за од. товару/послуги (виміру) ]]</f>
        <v>0</v>
      </c>
    </row>
    <row r="41" spans="1:5" s="10" customFormat="1" ht="42" customHeight="1" x14ac:dyDescent="0.25">
      <c r="A41" s="23" t="s">
        <v>51</v>
      </c>
      <c r="B41" s="15" t="s">
        <v>27</v>
      </c>
      <c r="C41" s="16"/>
      <c r="D41" s="15">
        <v>1</v>
      </c>
      <c r="E41" s="1">
        <f>Table_1[[#This Row],[Кількість]]*Table_1[[#This Row],[Вартісті за од. товару/послуги (виміру) ]]</f>
        <v>0</v>
      </c>
    </row>
    <row r="42" spans="1:5" s="10" customFormat="1" ht="88.5" customHeight="1" x14ac:dyDescent="0.25">
      <c r="A42" s="23" t="s">
        <v>41</v>
      </c>
      <c r="B42" s="15" t="s">
        <v>27</v>
      </c>
      <c r="C42" s="16"/>
      <c r="D42" s="15">
        <v>26</v>
      </c>
      <c r="E42" s="1">
        <f>Table_1[[#This Row],[Кількість]]*Table_1[[#This Row],[Вартісті за од. товару/послуги (виміру) ]]</f>
        <v>0</v>
      </c>
    </row>
    <row r="43" spans="1:5" s="10" customFormat="1" ht="35.25" customHeight="1" x14ac:dyDescent="0.25">
      <c r="A43" s="23" t="s">
        <v>42</v>
      </c>
      <c r="B43" s="15" t="s">
        <v>27</v>
      </c>
      <c r="C43" s="96"/>
      <c r="D43" s="97">
        <v>2</v>
      </c>
      <c r="E43" s="1">
        <f>Table_1[[#This Row],[Кількість]]*Table_1[[#This Row],[Вартісті за од. товару/послуги (виміру) ]]</f>
        <v>0</v>
      </c>
    </row>
    <row r="44" spans="1:5" ht="69" customHeight="1" x14ac:dyDescent="0.25">
      <c r="A44" s="23" t="s">
        <v>52</v>
      </c>
      <c r="B44" s="15" t="s">
        <v>21</v>
      </c>
      <c r="C44" s="16"/>
      <c r="D44" s="15">
        <v>9</v>
      </c>
      <c r="E44" s="1">
        <f>Table_1[[#This Row],[Кількість]]*Table_1[[#This Row],[Вартісті за од. товару/послуги (виміру) ]]</f>
        <v>0</v>
      </c>
    </row>
    <row r="45" spans="1:5" ht="78.75" x14ac:dyDescent="0.25">
      <c r="A45" s="102" t="s">
        <v>45</v>
      </c>
      <c r="B45" s="85" t="s">
        <v>27</v>
      </c>
      <c r="C45" s="126"/>
      <c r="D45" s="85">
        <v>2</v>
      </c>
      <c r="E45" s="67">
        <f>Table_1[[#This Row],[Кількість]]*Table_1[[#This Row],[Вартісті за од. товару/послуги (виміру) ]]</f>
        <v>0</v>
      </c>
    </row>
    <row r="46" spans="1:5" ht="44.25" customHeight="1" x14ac:dyDescent="0.25">
      <c r="A46" s="138" t="s">
        <v>22</v>
      </c>
      <c r="B46" s="139"/>
      <c r="C46" s="140"/>
      <c r="D46" s="139"/>
      <c r="E46" s="14">
        <f>SUM(E33:E45)</f>
        <v>0</v>
      </c>
    </row>
    <row r="47" spans="1:5" ht="28.5" customHeight="1" x14ac:dyDescent="0.25">
      <c r="A47" s="145" t="s">
        <v>70</v>
      </c>
      <c r="B47" s="146"/>
      <c r="C47" s="147"/>
      <c r="D47" s="146"/>
      <c r="E47" s="65">
        <f>E46*94</f>
        <v>0</v>
      </c>
    </row>
    <row r="48" spans="1:5" ht="24.75" customHeight="1" x14ac:dyDescent="0.25">
      <c r="A48" s="141" t="s">
        <v>68</v>
      </c>
      <c r="B48" s="148"/>
      <c r="C48" s="149"/>
      <c r="D48" s="150"/>
      <c r="E48" s="151"/>
    </row>
    <row r="49" spans="1:5" ht="63" x14ac:dyDescent="0.25">
      <c r="A49" s="22" t="s">
        <v>33</v>
      </c>
      <c r="B49" s="15" t="s">
        <v>47</v>
      </c>
      <c r="C49" s="96"/>
      <c r="D49" s="97">
        <v>2</v>
      </c>
      <c r="E49" s="1">
        <f>Table_1[[#This Row],[Кількість]]*Table_1[[#This Row],[Вартісті за од. товару/послуги (виміру) ]]</f>
        <v>0</v>
      </c>
    </row>
    <row r="50" spans="1:5" ht="31.5" x14ac:dyDescent="0.25">
      <c r="A50" s="22" t="s">
        <v>31</v>
      </c>
      <c r="B50" s="15" t="s">
        <v>46</v>
      </c>
      <c r="C50" s="96"/>
      <c r="D50" s="97">
        <v>3</v>
      </c>
      <c r="E50" s="1">
        <f>Table_1[[#This Row],[Кількість]]*Table_1[[#This Row],[Вартісті за од. товару/послуги (виміру) ]]</f>
        <v>0</v>
      </c>
    </row>
    <row r="51" spans="1:5" s="9" customFormat="1" ht="157.5" x14ac:dyDescent="0.25">
      <c r="A51" s="98" t="s">
        <v>54</v>
      </c>
      <c r="B51" s="15" t="s">
        <v>47</v>
      </c>
      <c r="C51" s="16"/>
      <c r="D51" s="15">
        <v>5</v>
      </c>
      <c r="E51" s="1">
        <f>Table_1[[#This Row],[Кількість]]*Table_1[[#This Row],[Вартісті за од. товару/послуги (виміру) ]]</f>
        <v>0</v>
      </c>
    </row>
    <row r="52" spans="1:5" s="9" customFormat="1" ht="45.75" customHeight="1" x14ac:dyDescent="0.25">
      <c r="A52" s="98" t="s">
        <v>55</v>
      </c>
      <c r="B52" s="15" t="s">
        <v>21</v>
      </c>
      <c r="C52" s="16"/>
      <c r="D52" s="15">
        <v>6</v>
      </c>
      <c r="E52" s="1">
        <f>Table_1[[#This Row],[Кількість]]*Table_1[[#This Row],[Вартісті за од. товару/послуги (виміру) ]]</f>
        <v>0</v>
      </c>
    </row>
    <row r="53" spans="1:5" s="10" customFormat="1" ht="15.75" x14ac:dyDescent="0.25">
      <c r="A53" s="22" t="s">
        <v>32</v>
      </c>
      <c r="B53" s="15" t="s">
        <v>46</v>
      </c>
      <c r="C53" s="96"/>
      <c r="D53" s="97">
        <v>3</v>
      </c>
      <c r="E53" s="1">
        <f>Table_1[[#This Row],[Кількість]]*Table_1[[#This Row],[Вартісті за од. товару/послуги (виміру) ]]</f>
        <v>0</v>
      </c>
    </row>
    <row r="54" spans="1:5" s="10" customFormat="1" ht="30.75" customHeight="1" x14ac:dyDescent="0.25">
      <c r="A54" s="98" t="s">
        <v>37</v>
      </c>
      <c r="B54" s="15" t="s">
        <v>27</v>
      </c>
      <c r="C54" s="16"/>
      <c r="D54" s="15">
        <v>6</v>
      </c>
      <c r="E54" s="1">
        <f>Table_1[[#This Row],[Кількість]]*Table_1[[#This Row],[Вартісті за од. товару/послуги (виміру) ]]</f>
        <v>0</v>
      </c>
    </row>
    <row r="55" spans="1:5" s="10" customFormat="1" ht="31.5" x14ac:dyDescent="0.25">
      <c r="A55" s="98" t="s">
        <v>51</v>
      </c>
      <c r="B55" s="15" t="s">
        <v>27</v>
      </c>
      <c r="C55" s="16"/>
      <c r="D55" s="15">
        <v>4</v>
      </c>
      <c r="E55" s="1">
        <f>Table_1[[#This Row],[Кількість]]*Table_1[[#This Row],[Вартісті за од. товару/послуги (виміру) ]]</f>
        <v>0</v>
      </c>
    </row>
    <row r="56" spans="1:5" s="10" customFormat="1" ht="66" customHeight="1" x14ac:dyDescent="0.25">
      <c r="A56" s="98" t="s">
        <v>56</v>
      </c>
      <c r="B56" s="100" t="s">
        <v>27</v>
      </c>
      <c r="C56" s="99"/>
      <c r="D56" s="100">
        <v>4</v>
      </c>
      <c r="E56" s="1">
        <f>Table_1[[#This Row],[Кількість]]*Table_1[[#This Row],[Вартісті за од. товару/послуги (виміру) ]]</f>
        <v>0</v>
      </c>
    </row>
    <row r="57" spans="1:5" s="10" customFormat="1" ht="47.25" x14ac:dyDescent="0.25">
      <c r="A57" s="98" t="s">
        <v>57</v>
      </c>
      <c r="B57" s="100" t="s">
        <v>48</v>
      </c>
      <c r="C57" s="99"/>
      <c r="D57" s="100">
        <v>5</v>
      </c>
      <c r="E57" s="1">
        <f>Table_1[[#This Row],[Кількість]]*Table_1[[#This Row],[Вартісті за од. товару/послуги (виміру) ]]</f>
        <v>0</v>
      </c>
    </row>
    <row r="58" spans="1:5" s="10" customFormat="1" ht="78.75" x14ac:dyDescent="0.25">
      <c r="A58" s="23" t="s">
        <v>41</v>
      </c>
      <c r="B58" s="15" t="s">
        <v>27</v>
      </c>
      <c r="C58" s="16"/>
      <c r="D58" s="15">
        <v>30</v>
      </c>
      <c r="E58" s="1">
        <f>Table_1[[#This Row],[Кількість]]*Table_1[[#This Row],[Вартісті за од. товару/послуги (виміру) ]]</f>
        <v>0</v>
      </c>
    </row>
    <row r="59" spans="1:5" s="10" customFormat="1" ht="20.25" customHeight="1" x14ac:dyDescent="0.25">
      <c r="A59" s="98" t="s">
        <v>58</v>
      </c>
      <c r="B59" s="15" t="s">
        <v>27</v>
      </c>
      <c r="C59" s="16"/>
      <c r="D59" s="15">
        <v>20</v>
      </c>
      <c r="E59" s="1">
        <f>Table_1[[#This Row],[Кількість]]*Table_1[[#This Row],[Вартісті за од. товару/послуги (виміру) ]]</f>
        <v>0</v>
      </c>
    </row>
    <row r="60" spans="1:5" s="10" customFormat="1" ht="63" x14ac:dyDescent="0.25">
      <c r="A60" s="98" t="s">
        <v>59</v>
      </c>
      <c r="B60" s="15" t="s">
        <v>27</v>
      </c>
      <c r="C60" s="16"/>
      <c r="D60" s="15">
        <v>3</v>
      </c>
      <c r="E60" s="1">
        <f>Table_1[[#This Row],[Кількість]]*Table_1[[#This Row],[Вартісті за од. товару/послуги (виміру) ]]</f>
        <v>0</v>
      </c>
    </row>
    <row r="61" spans="1:5" s="10" customFormat="1" ht="47.25" x14ac:dyDescent="0.25">
      <c r="A61" s="98" t="s">
        <v>60</v>
      </c>
      <c r="B61" s="15" t="s">
        <v>27</v>
      </c>
      <c r="C61" s="16"/>
      <c r="D61" s="15">
        <v>40</v>
      </c>
      <c r="E61" s="1">
        <f>Table_1[[#This Row],[Кількість]]*Table_1[[#This Row],[Вартісті за од. товару/послуги (виміру) ]]</f>
        <v>0</v>
      </c>
    </row>
    <row r="62" spans="1:5" s="10" customFormat="1" ht="47.25" x14ac:dyDescent="0.25">
      <c r="A62" s="98" t="s">
        <v>61</v>
      </c>
      <c r="B62" s="15" t="s">
        <v>27</v>
      </c>
      <c r="C62" s="16"/>
      <c r="D62" s="15">
        <v>5</v>
      </c>
      <c r="E62" s="1">
        <f>Table_1[[#This Row],[Кількість]]*Table_1[[#This Row],[Вартісті за од. товару/послуги (виміру) ]]</f>
        <v>0</v>
      </c>
    </row>
    <row r="63" spans="1:5" s="10" customFormat="1" ht="63" x14ac:dyDescent="0.25">
      <c r="A63" s="98" t="s">
        <v>62</v>
      </c>
      <c r="B63" s="15" t="s">
        <v>21</v>
      </c>
      <c r="C63" s="16"/>
      <c r="D63" s="15">
        <v>8</v>
      </c>
      <c r="E63" s="1">
        <f>Table_1[[#This Row],[Кількість]]*Table_1[[#This Row],[Вартісті за од. товару/послуги (виміру) ]]</f>
        <v>0</v>
      </c>
    </row>
    <row r="64" spans="1:5" s="10" customFormat="1" ht="94.5" x14ac:dyDescent="0.25">
      <c r="A64" s="98" t="s">
        <v>63</v>
      </c>
      <c r="B64" s="100" t="s">
        <v>28</v>
      </c>
      <c r="C64" s="99"/>
      <c r="D64" s="100">
        <v>4</v>
      </c>
      <c r="E64" s="1">
        <f>Table_1[[#This Row],[Кількість]]*Table_1[[#This Row],[Вартісті за од. товару/послуги (виміру) ]]</f>
        <v>0</v>
      </c>
    </row>
    <row r="65" spans="1:5" s="10" customFormat="1" ht="47.25" x14ac:dyDescent="0.25">
      <c r="A65" s="101" t="s">
        <v>64</v>
      </c>
      <c r="B65" s="15" t="s">
        <v>27</v>
      </c>
      <c r="C65" s="16"/>
      <c r="D65" s="15">
        <v>15</v>
      </c>
      <c r="E65" s="1">
        <f>Table_1[[#This Row],[Кількість]]*Table_1[[#This Row],[Вартісті за од. товару/послуги (виміру) ]]</f>
        <v>0</v>
      </c>
    </row>
    <row r="66" spans="1:5" s="10" customFormat="1" ht="110.25" customHeight="1" x14ac:dyDescent="0.25">
      <c r="A66" s="98" t="s">
        <v>65</v>
      </c>
      <c r="B66" s="15" t="s">
        <v>21</v>
      </c>
      <c r="C66" s="16"/>
      <c r="D66" s="15">
        <v>1</v>
      </c>
      <c r="E66" s="1">
        <f>Table_1[[#This Row],[Кількість]]*Table_1[[#This Row],[Вартісті за од. товару/послуги (виміру) ]]</f>
        <v>0</v>
      </c>
    </row>
    <row r="67" spans="1:5" s="10" customFormat="1" ht="47.25" x14ac:dyDescent="0.25">
      <c r="A67" s="23" t="s">
        <v>66</v>
      </c>
      <c r="B67" s="15" t="s">
        <v>27</v>
      </c>
      <c r="C67" s="16"/>
      <c r="D67" s="15">
        <v>20</v>
      </c>
      <c r="E67" s="1">
        <f>Table_1[[#This Row],[Кількість]]*Table_1[[#This Row],[Вартісті за од. товару/послуги (виміру) ]]</f>
        <v>0</v>
      </c>
    </row>
    <row r="68" spans="1:5" ht="47.25" x14ac:dyDescent="0.25">
      <c r="A68" s="102" t="s">
        <v>67</v>
      </c>
      <c r="B68" s="85" t="s">
        <v>27</v>
      </c>
      <c r="C68" s="126"/>
      <c r="D68" s="85">
        <v>20</v>
      </c>
      <c r="E68" s="67">
        <f>Table_1[[#This Row],[Кількість]]*Table_1[[#This Row],[Вартісті за од. товару/послуги (виміру) ]]</f>
        <v>0</v>
      </c>
    </row>
    <row r="69" spans="1:5" ht="33.75" customHeight="1" x14ac:dyDescent="0.25">
      <c r="A69" s="138" t="s">
        <v>22</v>
      </c>
      <c r="B69" s="139"/>
      <c r="C69" s="140"/>
      <c r="D69" s="139"/>
      <c r="E69" s="14">
        <f>SUM(E49:E68)</f>
        <v>0</v>
      </c>
    </row>
    <row r="70" spans="1:5" ht="30" customHeight="1" x14ac:dyDescent="0.25">
      <c r="A70" s="138" t="s">
        <v>69</v>
      </c>
      <c r="B70" s="139"/>
      <c r="C70" s="140"/>
      <c r="D70" s="139"/>
      <c r="E70" s="14">
        <f>E69*35</f>
        <v>0</v>
      </c>
    </row>
    <row r="71" spans="1:5" s="9" customFormat="1" ht="30" customHeight="1" x14ac:dyDescent="0.25">
      <c r="A71" s="141" t="s">
        <v>83</v>
      </c>
      <c r="B71" s="142"/>
      <c r="C71" s="143"/>
      <c r="D71" s="142"/>
      <c r="E71" s="144"/>
    </row>
    <row r="72" spans="1:5" s="9" customFormat="1" ht="30" customHeight="1" x14ac:dyDescent="0.25">
      <c r="A72" s="22" t="s">
        <v>33</v>
      </c>
      <c r="B72" s="15" t="s">
        <v>47</v>
      </c>
      <c r="C72" s="96"/>
      <c r="D72" s="97">
        <v>1</v>
      </c>
      <c r="E72" s="1">
        <f>Table_1[[#This Row],[Вартісті за од. товару/послуги (виміру) ]]*Table_1[[#This Row],[Кількість]]</f>
        <v>0</v>
      </c>
    </row>
    <row r="73" spans="1:5" s="10" customFormat="1" ht="30" customHeight="1" x14ac:dyDescent="0.25">
      <c r="A73" s="22" t="s">
        <v>31</v>
      </c>
      <c r="B73" s="15" t="s">
        <v>46</v>
      </c>
      <c r="C73" s="96"/>
      <c r="D73" s="97">
        <v>1</v>
      </c>
      <c r="E73" s="1">
        <f>Table_1[[#This Row],[Вартісті за од. товару/послуги (виміру) ]]*Table_1[[#This Row],[Кількість]]</f>
        <v>0</v>
      </c>
    </row>
    <row r="74" spans="1:5" s="9" customFormat="1" ht="30" customHeight="1" x14ac:dyDescent="0.25">
      <c r="A74" s="23" t="s">
        <v>36</v>
      </c>
      <c r="B74" s="15" t="s">
        <v>47</v>
      </c>
      <c r="C74" s="96"/>
      <c r="D74" s="97">
        <v>1</v>
      </c>
      <c r="E74" s="1">
        <f>Table_1[[#This Row],[Вартісті за од. товару/послуги (виміру) ]]*Table_1[[#This Row],[Кількість]]</f>
        <v>0</v>
      </c>
    </row>
    <row r="75" spans="1:5" s="9" customFormat="1" ht="30" customHeight="1" x14ac:dyDescent="0.25">
      <c r="A75" s="23" t="s">
        <v>71</v>
      </c>
      <c r="B75" s="15" t="s">
        <v>21</v>
      </c>
      <c r="C75" s="16"/>
      <c r="D75" s="15">
        <v>2</v>
      </c>
      <c r="E75" s="1">
        <f>Table_1[[#This Row],[Вартісті за од. товару/послуги (виміру) ]]*Table_1[[#This Row],[Кількість]]</f>
        <v>0</v>
      </c>
    </row>
    <row r="76" spans="1:5" s="9" customFormat="1" ht="30" customHeight="1" x14ac:dyDescent="0.25">
      <c r="A76" s="23" t="s">
        <v>67</v>
      </c>
      <c r="B76" s="15" t="s">
        <v>27</v>
      </c>
      <c r="C76" s="16"/>
      <c r="D76" s="15">
        <v>20</v>
      </c>
      <c r="E76" s="1">
        <f>Table_1[[#This Row],[Вартісті за од. товару/послуги (виміру) ]]*Table_1[[#This Row],[Кількість]]</f>
        <v>0</v>
      </c>
    </row>
    <row r="77" spans="1:5" s="9" customFormat="1" ht="30" customHeight="1" x14ac:dyDescent="0.25">
      <c r="A77" s="22" t="s">
        <v>32</v>
      </c>
      <c r="B77" s="15" t="s">
        <v>46</v>
      </c>
      <c r="C77" s="96"/>
      <c r="D77" s="97">
        <v>1</v>
      </c>
      <c r="E77" s="1">
        <f>Table_1[[#This Row],[Вартісті за од. товару/послуги (виміру) ]]*Table_1[[#This Row],[Кількість]]</f>
        <v>0</v>
      </c>
    </row>
    <row r="78" spans="1:5" s="9" customFormat="1" ht="30" customHeight="1" x14ac:dyDescent="0.25">
      <c r="A78" s="23" t="s">
        <v>37</v>
      </c>
      <c r="B78" s="15" t="s">
        <v>27</v>
      </c>
      <c r="C78" s="96"/>
      <c r="D78" s="97">
        <v>2</v>
      </c>
      <c r="E78" s="1">
        <f>Table_1[[#This Row],[Вартісті за од. товару/послуги (виміру) ]]*Table_1[[#This Row],[Кількість]]</f>
        <v>0</v>
      </c>
    </row>
    <row r="79" spans="1:5" s="9" customFormat="1" ht="30" customHeight="1" x14ac:dyDescent="0.25">
      <c r="A79" s="98" t="s">
        <v>51</v>
      </c>
      <c r="B79" s="15" t="s">
        <v>27</v>
      </c>
      <c r="C79" s="16"/>
      <c r="D79" s="15">
        <v>2</v>
      </c>
      <c r="E79" s="1">
        <f>Table_1[[#This Row],[Вартісті за од. товару/послуги (виміру) ]]*Table_1[[#This Row],[Кількість]]</f>
        <v>0</v>
      </c>
    </row>
    <row r="80" spans="1:5" s="9" customFormat="1" ht="30" customHeight="1" x14ac:dyDescent="0.25">
      <c r="A80" s="23" t="s">
        <v>72</v>
      </c>
      <c r="B80" s="15" t="s">
        <v>28</v>
      </c>
      <c r="C80" s="16"/>
      <c r="D80" s="15">
        <v>2</v>
      </c>
      <c r="E80" s="1">
        <f>Table_1[[#This Row],[Вартісті за од. товару/послуги (виміру) ]]*Table_1[[#This Row],[Кількість]]</f>
        <v>0</v>
      </c>
    </row>
    <row r="81" spans="1:5" s="9" customFormat="1" ht="30" customHeight="1" x14ac:dyDescent="0.25">
      <c r="A81" s="23" t="s">
        <v>38</v>
      </c>
      <c r="B81" s="15" t="s">
        <v>27</v>
      </c>
      <c r="C81" s="96"/>
      <c r="D81" s="97">
        <v>1</v>
      </c>
      <c r="E81" s="1">
        <f>Table_1[[#This Row],[Вартісті за од. товару/послуги (виміру) ]]*Table_1[[#This Row],[Кількість]]</f>
        <v>0</v>
      </c>
    </row>
    <row r="82" spans="1:5" s="9" customFormat="1" ht="30" customHeight="1" x14ac:dyDescent="0.25">
      <c r="A82" s="23" t="s">
        <v>39</v>
      </c>
      <c r="B82" s="15" t="s">
        <v>48</v>
      </c>
      <c r="C82" s="96"/>
      <c r="D82" s="97">
        <v>2</v>
      </c>
      <c r="E82" s="1">
        <f>Table_1[[#This Row],[Вартісті за од. товару/послуги (виміру) ]]*Table_1[[#This Row],[Кількість]]</f>
        <v>0</v>
      </c>
    </row>
    <row r="83" spans="1:5" s="9" customFormat="1" ht="30" customHeight="1" x14ac:dyDescent="0.25">
      <c r="A83" s="23" t="s">
        <v>42</v>
      </c>
      <c r="B83" s="15" t="s">
        <v>27</v>
      </c>
      <c r="C83" s="96"/>
      <c r="D83" s="97">
        <v>2</v>
      </c>
      <c r="E83" s="1">
        <f>Table_1[[#This Row],[Вартісті за од. товару/послуги (виміру) ]]*Table_1[[#This Row],[Кількість]]</f>
        <v>0</v>
      </c>
    </row>
    <row r="84" spans="1:5" s="9" customFormat="1" ht="30" customHeight="1" x14ac:dyDescent="0.25">
      <c r="A84" s="23" t="s">
        <v>73</v>
      </c>
      <c r="B84" s="15" t="s">
        <v>27</v>
      </c>
      <c r="C84" s="16"/>
      <c r="D84" s="15">
        <v>1</v>
      </c>
      <c r="E84" s="1">
        <f>Table_1[[#This Row],[Вартісті за од. товару/послуги (виміру) ]]*Table_1[[#This Row],[Кількість]]</f>
        <v>0</v>
      </c>
    </row>
    <row r="85" spans="1:5" s="9" customFormat="1" ht="30" customHeight="1" x14ac:dyDescent="0.25">
      <c r="A85" s="23" t="s">
        <v>74</v>
      </c>
      <c r="B85" s="15" t="s">
        <v>28</v>
      </c>
      <c r="C85" s="16"/>
      <c r="D85" s="15">
        <v>2</v>
      </c>
      <c r="E85" s="1">
        <f>Table_1[[#This Row],[Вартісті за од. товару/послуги (виміру) ]]*Table_1[[#This Row],[Кількість]]</f>
        <v>0</v>
      </c>
    </row>
    <row r="86" spans="1:5" s="9" customFormat="1" ht="30" customHeight="1" x14ac:dyDescent="0.25">
      <c r="A86" s="23" t="s">
        <v>75</v>
      </c>
      <c r="B86" s="15" t="s">
        <v>30</v>
      </c>
      <c r="C86" s="16"/>
      <c r="D86" s="15">
        <v>2</v>
      </c>
      <c r="E86" s="1">
        <f>Table_1[[#This Row],[Вартісті за од. товару/послуги (виміру) ]]*Table_1[[#This Row],[Кількість]]</f>
        <v>0</v>
      </c>
    </row>
    <row r="87" spans="1:5" s="9" customFormat="1" ht="30" customHeight="1" x14ac:dyDescent="0.25">
      <c r="A87" s="23" t="s">
        <v>76</v>
      </c>
      <c r="B87" s="15" t="s">
        <v>30</v>
      </c>
      <c r="C87" s="16"/>
      <c r="D87" s="15">
        <v>1</v>
      </c>
      <c r="E87" s="1">
        <f>Table_1[[#This Row],[Вартісті за од. товару/послуги (виміру) ]]*Table_1[[#This Row],[Кількість]]</f>
        <v>0</v>
      </c>
    </row>
    <row r="88" spans="1:5" s="9" customFormat="1" ht="30" customHeight="1" x14ac:dyDescent="0.25">
      <c r="A88" s="23" t="s">
        <v>77</v>
      </c>
      <c r="B88" s="15" t="s">
        <v>27</v>
      </c>
      <c r="C88" s="16"/>
      <c r="D88" s="15">
        <v>3</v>
      </c>
      <c r="E88" s="1">
        <f>Table_1[[#This Row],[Вартісті за од. товару/послуги (виміру) ]]*Table_1[[#This Row],[Кількість]]</f>
        <v>0</v>
      </c>
    </row>
    <row r="89" spans="1:5" s="9" customFormat="1" ht="30" customHeight="1" x14ac:dyDescent="0.25">
      <c r="A89" s="23" t="s">
        <v>78</v>
      </c>
      <c r="B89" s="15" t="s">
        <v>21</v>
      </c>
      <c r="C89" s="16"/>
      <c r="D89" s="15">
        <v>1</v>
      </c>
      <c r="E89" s="1">
        <f>Table_1[[#This Row],[Вартісті за од. товару/послуги (виміру) ]]*Table_1[[#This Row],[Кількість]]</f>
        <v>0</v>
      </c>
    </row>
    <row r="90" spans="1:5" s="9" customFormat="1" ht="30" customHeight="1" x14ac:dyDescent="0.25">
      <c r="A90" s="23" t="s">
        <v>79</v>
      </c>
      <c r="B90" s="15" t="s">
        <v>27</v>
      </c>
      <c r="C90" s="16"/>
      <c r="D90" s="15">
        <v>3</v>
      </c>
      <c r="E90" s="1">
        <f>Table_1[[#This Row],[Вартісті за од. товару/послуги (виміру) ]]*Table_1[[#This Row],[Кількість]]</f>
        <v>0</v>
      </c>
    </row>
    <row r="91" spans="1:5" s="9" customFormat="1" ht="30" customHeight="1" x14ac:dyDescent="0.25">
      <c r="A91" s="23" t="s">
        <v>80</v>
      </c>
      <c r="B91" s="15" t="s">
        <v>27</v>
      </c>
      <c r="C91" s="16"/>
      <c r="D91" s="15">
        <v>8</v>
      </c>
      <c r="E91" s="1">
        <f>Table_1[[#This Row],[Вартісті за од. товару/послуги (виміру) ]]*Table_1[[#This Row],[Кількість]]</f>
        <v>0</v>
      </c>
    </row>
    <row r="92" spans="1:5" s="9" customFormat="1" ht="30" customHeight="1" x14ac:dyDescent="0.25">
      <c r="A92" s="23" t="s">
        <v>81</v>
      </c>
      <c r="B92" s="15" t="s">
        <v>21</v>
      </c>
      <c r="C92" s="16"/>
      <c r="D92" s="15">
        <v>2</v>
      </c>
      <c r="E92" s="1">
        <f>Table_1[[#This Row],[Вартісті за од. товару/послуги (виміру) ]]*Table_1[[#This Row],[Кількість]]</f>
        <v>0</v>
      </c>
    </row>
    <row r="93" spans="1:5" s="9" customFormat="1" ht="30" customHeight="1" x14ac:dyDescent="0.25">
      <c r="A93" s="102" t="s">
        <v>82</v>
      </c>
      <c r="B93" s="85" t="s">
        <v>27</v>
      </c>
      <c r="C93" s="126"/>
      <c r="D93" s="85">
        <v>15</v>
      </c>
      <c r="E93" s="67">
        <f>Table_1[[#This Row],[Вартісті за од. товару/послуги (виміру) ]]*Table_1[[#This Row],[Кількість]]</f>
        <v>0</v>
      </c>
    </row>
    <row r="94" spans="1:5" s="9" customFormat="1" ht="30" customHeight="1" x14ac:dyDescent="0.25">
      <c r="A94" s="134" t="s">
        <v>22</v>
      </c>
      <c r="B94" s="118"/>
      <c r="C94" s="119"/>
      <c r="D94" s="120"/>
      <c r="E94" s="13">
        <f>SUBTOTAL(109,E72:E93)</f>
        <v>0</v>
      </c>
    </row>
    <row r="95" spans="1:5" s="10" customFormat="1" ht="30" customHeight="1" x14ac:dyDescent="0.25">
      <c r="A95" s="38" t="s">
        <v>84</v>
      </c>
      <c r="B95" s="105"/>
      <c r="C95" s="34"/>
      <c r="D95" s="39"/>
      <c r="E95" s="14">
        <f>E94*20</f>
        <v>0</v>
      </c>
    </row>
    <row r="96" spans="1:5" s="9" customFormat="1" ht="30" customHeight="1" x14ac:dyDescent="0.25">
      <c r="A96" s="135" t="s">
        <v>142</v>
      </c>
      <c r="B96" s="136"/>
      <c r="C96" s="137"/>
      <c r="D96" s="136"/>
      <c r="E96" s="41"/>
    </row>
    <row r="97" spans="1:5" s="9" customFormat="1" ht="29.25" customHeight="1" x14ac:dyDescent="0.25">
      <c r="A97" s="22" t="s">
        <v>33</v>
      </c>
      <c r="B97" s="15" t="s">
        <v>47</v>
      </c>
      <c r="C97" s="96"/>
      <c r="D97" s="97">
        <v>1</v>
      </c>
      <c r="E97" s="1">
        <f>Table_1[[#This Row],[Вартісті за од. товару/послуги (виміру) ]]*Table_1[[#This Row],[Кількість]]</f>
        <v>0</v>
      </c>
    </row>
    <row r="98" spans="1:5" s="9" customFormat="1" ht="30" customHeight="1" x14ac:dyDescent="0.25">
      <c r="A98" s="22" t="s">
        <v>31</v>
      </c>
      <c r="B98" s="15" t="s">
        <v>46</v>
      </c>
      <c r="C98" s="96"/>
      <c r="D98" s="97">
        <v>1</v>
      </c>
      <c r="E98" s="1">
        <f>Table_1[[#This Row],[Вартісті за од. товару/послуги (виміру) ]]*Table_1[[#This Row],[Кількість]]</f>
        <v>0</v>
      </c>
    </row>
    <row r="99" spans="1:5" s="9" customFormat="1" ht="30" customHeight="1" x14ac:dyDescent="0.25">
      <c r="A99" s="23" t="s">
        <v>85</v>
      </c>
      <c r="B99" s="15" t="s">
        <v>47</v>
      </c>
      <c r="C99" s="96"/>
      <c r="D99" s="97">
        <v>1</v>
      </c>
      <c r="E99" s="1">
        <f>Table_1[[#This Row],[Вартісті за од. товару/послуги (виміру) ]]*Table_1[[#This Row],[Кількість]]</f>
        <v>0</v>
      </c>
    </row>
    <row r="100" spans="1:5" s="9" customFormat="1" ht="30" customHeight="1" x14ac:dyDescent="0.25">
      <c r="A100" s="23" t="s">
        <v>71</v>
      </c>
      <c r="B100" s="15" t="s">
        <v>21</v>
      </c>
      <c r="C100" s="16"/>
      <c r="D100" s="15">
        <v>1</v>
      </c>
      <c r="E100" s="1">
        <f>Table_1[[#This Row],[Вартісті за од. товару/послуги (виміру) ]]*Table_1[[#This Row],[Кількість]]</f>
        <v>0</v>
      </c>
    </row>
    <row r="101" spans="1:5" s="9" customFormat="1" ht="30" customHeight="1" x14ac:dyDescent="0.25">
      <c r="A101" s="23" t="s">
        <v>37</v>
      </c>
      <c r="B101" s="15" t="s">
        <v>27</v>
      </c>
      <c r="C101" s="96"/>
      <c r="D101" s="15">
        <v>3</v>
      </c>
      <c r="E101" s="1">
        <f>Table_1[[#This Row],[Вартісті за од. товару/послуги (виміру) ]]*Table_1[[#This Row],[Кількість]]</f>
        <v>0</v>
      </c>
    </row>
    <row r="102" spans="1:5" s="9" customFormat="1" ht="30" customHeight="1" x14ac:dyDescent="0.25">
      <c r="A102" s="23" t="s">
        <v>51</v>
      </c>
      <c r="B102" s="15" t="s">
        <v>27</v>
      </c>
      <c r="C102" s="16"/>
      <c r="D102" s="15">
        <v>1</v>
      </c>
      <c r="E102" s="1">
        <f>Table_1[[#This Row],[Вартісті за од. товару/послуги (виміру) ]]*Table_1[[#This Row],[Кількість]]</f>
        <v>0</v>
      </c>
    </row>
    <row r="103" spans="1:5" s="9" customFormat="1" ht="30" customHeight="1" x14ac:dyDescent="0.25">
      <c r="A103" s="23" t="s">
        <v>41</v>
      </c>
      <c r="B103" s="15" t="s">
        <v>27</v>
      </c>
      <c r="C103" s="16"/>
      <c r="D103" s="15">
        <v>47</v>
      </c>
      <c r="E103" s="1">
        <f>Table_1[[#This Row],[Вартісті за од. товару/послуги (виміру) ]]*Table_1[[#This Row],[Кількість]]</f>
        <v>0</v>
      </c>
    </row>
    <row r="104" spans="1:5" s="9" customFormat="1" ht="30" customHeight="1" x14ac:dyDescent="0.25">
      <c r="A104" s="102" t="s">
        <v>42</v>
      </c>
      <c r="B104" s="85" t="s">
        <v>27</v>
      </c>
      <c r="C104" s="129"/>
      <c r="D104" s="130">
        <v>2</v>
      </c>
      <c r="E104" s="67">
        <f>Table_1[[#This Row],[Вартісті за од. товару/послуги (виміру) ]]*Table_1[[#This Row],[Кількість]]</f>
        <v>0</v>
      </c>
    </row>
    <row r="105" spans="1:5" s="9" customFormat="1" ht="30" customHeight="1" x14ac:dyDescent="0.25">
      <c r="A105" s="32" t="s">
        <v>22</v>
      </c>
      <c r="B105" s="105"/>
      <c r="C105" s="110"/>
      <c r="D105" s="105"/>
      <c r="E105" s="14">
        <f>SUBTOTAL(109,E96:E104)</f>
        <v>0</v>
      </c>
    </row>
    <row r="106" spans="1:5" s="10" customFormat="1" ht="30" customHeight="1" x14ac:dyDescent="0.25">
      <c r="A106" s="24" t="s">
        <v>86</v>
      </c>
      <c r="B106" s="25"/>
      <c r="C106" s="26"/>
      <c r="D106" s="25"/>
      <c r="E106" s="61">
        <f>E105*3</f>
        <v>0</v>
      </c>
    </row>
    <row r="107" spans="1:5" s="9" customFormat="1" ht="30" customHeight="1" x14ac:dyDescent="0.25">
      <c r="A107" s="29" t="s">
        <v>87</v>
      </c>
      <c r="B107" s="103"/>
      <c r="C107" s="27"/>
      <c r="D107" s="28"/>
      <c r="E107" s="11"/>
    </row>
    <row r="108" spans="1:5" s="9" customFormat="1" ht="30" customHeight="1" x14ac:dyDescent="0.25">
      <c r="A108" s="22" t="s">
        <v>33</v>
      </c>
      <c r="B108" s="15" t="s">
        <v>47</v>
      </c>
      <c r="C108" s="96"/>
      <c r="D108" s="97">
        <v>1</v>
      </c>
      <c r="E108" s="1">
        <f>Table_1[[#This Row],[Вартісті за од. товару/послуги (виміру) ]]*Table_1[[#This Row],[Кількість]]</f>
        <v>0</v>
      </c>
    </row>
    <row r="109" spans="1:5" s="9" customFormat="1" ht="30" customHeight="1" x14ac:dyDescent="0.25">
      <c r="A109" s="22" t="s">
        <v>31</v>
      </c>
      <c r="B109" s="15" t="s">
        <v>46</v>
      </c>
      <c r="C109" s="96"/>
      <c r="D109" s="97">
        <v>1</v>
      </c>
      <c r="E109" s="1">
        <f>Table_1[[#This Row],[Вартісті за од. товару/послуги (виміру) ]]*Table_1[[#This Row],[Кількість]]</f>
        <v>0</v>
      </c>
    </row>
    <row r="110" spans="1:5" s="9" customFormat="1" ht="30" customHeight="1" x14ac:dyDescent="0.25">
      <c r="A110" s="23" t="s">
        <v>36</v>
      </c>
      <c r="B110" s="15" t="s">
        <v>47</v>
      </c>
      <c r="C110" s="96"/>
      <c r="D110" s="97">
        <v>1</v>
      </c>
      <c r="E110" s="1">
        <f>Table_1[[#This Row],[Вартісті за од. товару/послуги (виміру) ]]*Table_1[[#This Row],[Кількість]]</f>
        <v>0</v>
      </c>
    </row>
    <row r="111" spans="1:5" s="9" customFormat="1" ht="30" customHeight="1" x14ac:dyDescent="0.25">
      <c r="A111" s="23" t="s">
        <v>71</v>
      </c>
      <c r="B111" s="15" t="s">
        <v>21</v>
      </c>
      <c r="C111" s="16"/>
      <c r="D111" s="15">
        <v>2</v>
      </c>
      <c r="E111" s="1">
        <f>Table_1[[#This Row],[Вартісті за од. товару/послуги (виміру) ]]*Table_1[[#This Row],[Кількість]]</f>
        <v>0</v>
      </c>
    </row>
    <row r="112" spans="1:5" s="9" customFormat="1" ht="30" customHeight="1" x14ac:dyDescent="0.25">
      <c r="A112" s="23" t="s">
        <v>37</v>
      </c>
      <c r="B112" s="15" t="s">
        <v>27</v>
      </c>
      <c r="C112" s="96"/>
      <c r="D112" s="15">
        <v>3</v>
      </c>
      <c r="E112" s="1">
        <f>Table_1[[#This Row],[Вартісті за од. товару/послуги (виміру) ]]*Table_1[[#This Row],[Кількість]]</f>
        <v>0</v>
      </c>
    </row>
    <row r="113" spans="1:5" s="9" customFormat="1" ht="30" customHeight="1" x14ac:dyDescent="0.25">
      <c r="A113" s="23" t="s">
        <v>51</v>
      </c>
      <c r="B113" s="15" t="s">
        <v>27</v>
      </c>
      <c r="C113" s="16"/>
      <c r="D113" s="15">
        <v>4</v>
      </c>
      <c r="E113" s="1">
        <f>Table_1[[#This Row],[Вартісті за од. товару/послуги (виміру) ]]*Table_1[[#This Row],[Кількість]]</f>
        <v>0</v>
      </c>
    </row>
    <row r="114" spans="1:5" s="9" customFormat="1" ht="30" customHeight="1" x14ac:dyDescent="0.25">
      <c r="A114" s="23" t="s">
        <v>41</v>
      </c>
      <c r="B114" s="15" t="s">
        <v>27</v>
      </c>
      <c r="C114" s="16"/>
      <c r="D114" s="15">
        <v>30</v>
      </c>
      <c r="E114" s="1">
        <f>Table_1[[#This Row],[Вартісті за од. товару/послуги (виміру) ]]*Table_1[[#This Row],[Кількість]]</f>
        <v>0</v>
      </c>
    </row>
    <row r="115" spans="1:5" s="9" customFormat="1" ht="30" customHeight="1" x14ac:dyDescent="0.25">
      <c r="A115" s="23" t="s">
        <v>42</v>
      </c>
      <c r="B115" s="15" t="s">
        <v>27</v>
      </c>
      <c r="C115" s="96"/>
      <c r="D115" s="97">
        <v>2</v>
      </c>
      <c r="E115" s="1">
        <f>Table_1[[#This Row],[Вартісті за од. товару/послуги (виміру) ]]*Table_1[[#This Row],[Кількість]]</f>
        <v>0</v>
      </c>
    </row>
    <row r="116" spans="1:5" s="9" customFormat="1" ht="30" customHeight="1" x14ac:dyDescent="0.25">
      <c r="A116" s="23" t="s">
        <v>67</v>
      </c>
      <c r="B116" s="15" t="s">
        <v>27</v>
      </c>
      <c r="C116" s="16"/>
      <c r="D116" s="15">
        <v>47</v>
      </c>
      <c r="E116" s="1">
        <f>Table_1[[#This Row],[Вартісті за од. товару/послуги (виміру) ]]*Table_1[[#This Row],[Кількість]]</f>
        <v>0</v>
      </c>
    </row>
    <row r="117" spans="1:5" s="9" customFormat="1" ht="30" customHeight="1" x14ac:dyDescent="0.25">
      <c r="A117" s="23" t="s">
        <v>52</v>
      </c>
      <c r="B117" s="15" t="s">
        <v>21</v>
      </c>
      <c r="C117" s="96"/>
      <c r="D117" s="97">
        <v>10</v>
      </c>
      <c r="E117" s="1">
        <f>Table_1[[#This Row],[Вартісті за од. товару/послуги (виміру) ]]*Table_1[[#This Row],[Кількість]]</f>
        <v>0</v>
      </c>
    </row>
    <row r="118" spans="1:5" s="9" customFormat="1" ht="30" customHeight="1" x14ac:dyDescent="0.25">
      <c r="A118" s="23" t="s">
        <v>45</v>
      </c>
      <c r="B118" s="15" t="s">
        <v>27</v>
      </c>
      <c r="C118" s="96"/>
      <c r="D118" s="97">
        <v>2</v>
      </c>
      <c r="E118" s="1">
        <f>Table_1[[#This Row],[Вартісті за од. товару/послуги (виміру) ]]*Table_1[[#This Row],[Кількість]]</f>
        <v>0</v>
      </c>
    </row>
    <row r="119" spans="1:5" s="9" customFormat="1" ht="30" customHeight="1" x14ac:dyDescent="0.25">
      <c r="A119" s="125" t="s">
        <v>65</v>
      </c>
      <c r="B119" s="85" t="s">
        <v>21</v>
      </c>
      <c r="C119" s="126"/>
      <c r="D119" s="85">
        <v>1</v>
      </c>
      <c r="E119" s="67">
        <f>Table_1[[#This Row],[Вартісті за од. товару/послуги (виміру) ]]*Table_1[[#This Row],[Кількість]]</f>
        <v>0</v>
      </c>
    </row>
    <row r="120" spans="1:5" s="10" customFormat="1" ht="30" customHeight="1" x14ac:dyDescent="0.25">
      <c r="A120" s="109" t="s">
        <v>22</v>
      </c>
      <c r="B120" s="88"/>
      <c r="C120" s="133"/>
      <c r="D120" s="88"/>
      <c r="E120" s="14">
        <f>SUBTOTAL(109,E108:E119)</f>
        <v>0</v>
      </c>
    </row>
    <row r="121" spans="1:5" s="10" customFormat="1" ht="30" customHeight="1" x14ac:dyDescent="0.25">
      <c r="A121" s="131" t="s">
        <v>141</v>
      </c>
      <c r="B121" s="123"/>
      <c r="C121" s="132"/>
      <c r="D121" s="123"/>
      <c r="E121" s="41"/>
    </row>
    <row r="122" spans="1:5" s="9" customFormat="1" ht="30" customHeight="1" x14ac:dyDescent="0.25">
      <c r="A122" s="35" t="s">
        <v>33</v>
      </c>
      <c r="B122" s="75" t="s">
        <v>47</v>
      </c>
      <c r="C122" s="127"/>
      <c r="D122" s="128">
        <v>3</v>
      </c>
      <c r="E122" s="1">
        <f>Table_1[[#This Row],[Вартісті за од. товару/послуги (виміру) ]]*Table_1[[#This Row],[Кількість]]</f>
        <v>0</v>
      </c>
    </row>
    <row r="123" spans="1:5" s="9" customFormat="1" ht="30" customHeight="1" x14ac:dyDescent="0.25">
      <c r="A123" s="22" t="s">
        <v>31</v>
      </c>
      <c r="B123" s="15" t="s">
        <v>46</v>
      </c>
      <c r="C123" s="96"/>
      <c r="D123" s="97">
        <v>3</v>
      </c>
      <c r="E123" s="1">
        <f>Table_1[[#This Row],[Вартісті за од. товару/послуги (виміру) ]]*Table_1[[#This Row],[Кількість]]</f>
        <v>0</v>
      </c>
    </row>
    <row r="124" spans="1:5" s="9" customFormat="1" ht="30" customHeight="1" x14ac:dyDescent="0.25">
      <c r="A124" s="98" t="s">
        <v>54</v>
      </c>
      <c r="B124" s="15" t="s">
        <v>47</v>
      </c>
      <c r="C124" s="16"/>
      <c r="D124" s="15">
        <v>6</v>
      </c>
      <c r="E124" s="1">
        <f>Table_1[[#This Row],[Вартісті за од. товару/послуги (виміру) ]]*Table_1[[#This Row],[Кількість]]</f>
        <v>0</v>
      </c>
    </row>
    <row r="125" spans="1:5" s="9" customFormat="1" ht="30" customHeight="1" x14ac:dyDescent="0.25">
      <c r="A125" s="98" t="s">
        <v>55</v>
      </c>
      <c r="B125" s="15" t="s">
        <v>21</v>
      </c>
      <c r="C125" s="16"/>
      <c r="D125" s="15">
        <v>5</v>
      </c>
      <c r="E125" s="1">
        <f>Table_1[[#This Row],[Вартісті за од. товару/послуги (виміру) ]]*Table_1[[#This Row],[Кількість]]</f>
        <v>0</v>
      </c>
    </row>
    <row r="126" spans="1:5" s="9" customFormat="1" ht="30" customHeight="1" x14ac:dyDescent="0.25">
      <c r="A126" s="22" t="s">
        <v>32</v>
      </c>
      <c r="B126" s="15" t="s">
        <v>46</v>
      </c>
      <c r="C126" s="96"/>
      <c r="D126" s="97">
        <v>3</v>
      </c>
      <c r="E126" s="1">
        <f>Table_1[[#This Row],[Вартісті за од. товару/послуги (виміру) ]]*Table_1[[#This Row],[Кількість]]</f>
        <v>0</v>
      </c>
    </row>
    <row r="127" spans="1:5" s="9" customFormat="1" ht="30" customHeight="1" x14ac:dyDescent="0.25">
      <c r="A127" s="98" t="s">
        <v>37</v>
      </c>
      <c r="B127" s="15" t="s">
        <v>27</v>
      </c>
      <c r="C127" s="16"/>
      <c r="D127" s="15">
        <v>5</v>
      </c>
      <c r="E127" s="1">
        <f>Table_1[[#This Row],[Вартісті за од. товару/послуги (виміру) ]]*Table_1[[#This Row],[Кількість]]</f>
        <v>0</v>
      </c>
    </row>
    <row r="128" spans="1:5" s="9" customFormat="1" ht="30" customHeight="1" x14ac:dyDescent="0.25">
      <c r="A128" s="98" t="s">
        <v>51</v>
      </c>
      <c r="B128" s="15" t="s">
        <v>27</v>
      </c>
      <c r="C128" s="16"/>
      <c r="D128" s="15">
        <v>4</v>
      </c>
      <c r="E128" s="1">
        <f>Table_1[[#This Row],[Вартісті за од. товару/послуги (виміру) ]]*Table_1[[#This Row],[Кількість]]</f>
        <v>0</v>
      </c>
    </row>
    <row r="129" spans="1:5" s="9" customFormat="1" ht="30" customHeight="1" x14ac:dyDescent="0.25">
      <c r="A129" s="98" t="s">
        <v>56</v>
      </c>
      <c r="B129" s="100" t="s">
        <v>27</v>
      </c>
      <c r="C129" s="99"/>
      <c r="D129" s="100">
        <v>4</v>
      </c>
      <c r="E129" s="1">
        <f>Table_1[[#This Row],[Вартісті за од. товару/послуги (виміру) ]]*Table_1[[#This Row],[Кількість]]</f>
        <v>0</v>
      </c>
    </row>
    <row r="130" spans="1:5" s="9" customFormat="1" ht="30" customHeight="1" x14ac:dyDescent="0.25">
      <c r="A130" s="98" t="s">
        <v>57</v>
      </c>
      <c r="B130" s="100" t="s">
        <v>48</v>
      </c>
      <c r="C130" s="99"/>
      <c r="D130" s="100">
        <v>6</v>
      </c>
      <c r="E130" s="1">
        <f>Table_1[[#This Row],[Вартісті за од. товару/послуги (виміру) ]]*Table_1[[#This Row],[Кількість]]</f>
        <v>0</v>
      </c>
    </row>
    <row r="131" spans="1:5" s="10" customFormat="1" ht="30" customHeight="1" x14ac:dyDescent="0.25">
      <c r="A131" s="23" t="s">
        <v>41</v>
      </c>
      <c r="B131" s="15" t="s">
        <v>27</v>
      </c>
      <c r="C131" s="16"/>
      <c r="D131" s="15">
        <v>30</v>
      </c>
      <c r="E131" s="1">
        <f>Table_1[[#This Row],[Вартісті за од. товару/послуги (виміру) ]]*Table_1[[#This Row],[Кількість]]</f>
        <v>0</v>
      </c>
    </row>
    <row r="132" spans="1:5" s="10" customFormat="1" ht="30" customHeight="1" x14ac:dyDescent="0.25">
      <c r="A132" s="98" t="s">
        <v>58</v>
      </c>
      <c r="B132" s="15" t="s">
        <v>27</v>
      </c>
      <c r="C132" s="16"/>
      <c r="D132" s="15">
        <v>20</v>
      </c>
      <c r="E132" s="1">
        <f>Table_1[[#This Row],[Вартісті за од. товару/послуги (виміру) ]]*Table_1[[#This Row],[Кількість]]</f>
        <v>0</v>
      </c>
    </row>
    <row r="133" spans="1:5" s="10" customFormat="1" ht="30" customHeight="1" x14ac:dyDescent="0.25">
      <c r="A133" s="98" t="s">
        <v>59</v>
      </c>
      <c r="B133" s="15" t="s">
        <v>27</v>
      </c>
      <c r="C133" s="16"/>
      <c r="D133" s="15">
        <v>3</v>
      </c>
      <c r="E133" s="1">
        <f>Table_1[[#This Row],[Вартісті за од. товару/послуги (виміру) ]]*Table_1[[#This Row],[Кількість]]</f>
        <v>0</v>
      </c>
    </row>
    <row r="134" spans="1:5" s="10" customFormat="1" ht="30" customHeight="1" x14ac:dyDescent="0.25">
      <c r="A134" s="98" t="s">
        <v>60</v>
      </c>
      <c r="B134" s="15" t="s">
        <v>27</v>
      </c>
      <c r="C134" s="16"/>
      <c r="D134" s="15">
        <v>40</v>
      </c>
      <c r="E134" s="1">
        <f>Table_1[[#This Row],[Вартісті за од. товару/послуги (виміру) ]]*Table_1[[#This Row],[Кількість]]</f>
        <v>0</v>
      </c>
    </row>
    <row r="135" spans="1:5" s="10" customFormat="1" ht="30" customHeight="1" x14ac:dyDescent="0.25">
      <c r="A135" s="98" t="s">
        <v>61</v>
      </c>
      <c r="B135" s="15" t="s">
        <v>27</v>
      </c>
      <c r="C135" s="16"/>
      <c r="D135" s="15">
        <v>5</v>
      </c>
      <c r="E135" s="1">
        <f>Table_1[[#This Row],[Вартісті за од. товару/послуги (виміру) ]]*Table_1[[#This Row],[Кількість]]</f>
        <v>0</v>
      </c>
    </row>
    <row r="136" spans="1:5" s="10" customFormat="1" ht="30" customHeight="1" x14ac:dyDescent="0.25">
      <c r="A136" s="98" t="s">
        <v>88</v>
      </c>
      <c r="B136" s="15" t="s">
        <v>21</v>
      </c>
      <c r="C136" s="16"/>
      <c r="D136" s="15">
        <v>8</v>
      </c>
      <c r="E136" s="1">
        <f>Table_1[[#This Row],[Вартісті за од. товару/послуги (виміру) ]]*Table_1[[#This Row],[Кількість]]</f>
        <v>0</v>
      </c>
    </row>
    <row r="137" spans="1:5" s="10" customFormat="1" ht="30" customHeight="1" x14ac:dyDescent="0.25">
      <c r="A137" s="98" t="s">
        <v>63</v>
      </c>
      <c r="B137" s="100" t="s">
        <v>28</v>
      </c>
      <c r="C137" s="99"/>
      <c r="D137" s="100">
        <v>4</v>
      </c>
      <c r="E137" s="1">
        <f>Table_1[[#This Row],[Вартісті за од. товару/послуги (виміру) ]]*Table_1[[#This Row],[Кількість]]</f>
        <v>0</v>
      </c>
    </row>
    <row r="138" spans="1:5" s="10" customFormat="1" ht="30" customHeight="1" x14ac:dyDescent="0.25">
      <c r="A138" s="101" t="s">
        <v>64</v>
      </c>
      <c r="B138" s="15" t="s">
        <v>27</v>
      </c>
      <c r="C138" s="16"/>
      <c r="D138" s="15">
        <v>15</v>
      </c>
      <c r="E138" s="1">
        <f>Table_1[[#This Row],[Вартісті за од. товару/послуги (виміру) ]]*Table_1[[#This Row],[Кількість]]</f>
        <v>0</v>
      </c>
    </row>
    <row r="139" spans="1:5" s="10" customFormat="1" ht="30" customHeight="1" x14ac:dyDescent="0.25">
      <c r="A139" s="98" t="s">
        <v>65</v>
      </c>
      <c r="B139" s="15" t="s">
        <v>21</v>
      </c>
      <c r="C139" s="16"/>
      <c r="D139" s="15">
        <v>1</v>
      </c>
      <c r="E139" s="1">
        <f>Table_1[[#This Row],[Вартісті за од. товару/послуги (виміру) ]]*Table_1[[#This Row],[Кількість]]</f>
        <v>0</v>
      </c>
    </row>
    <row r="140" spans="1:5" s="10" customFormat="1" ht="30" customHeight="1" x14ac:dyDescent="0.25">
      <c r="A140" s="23" t="s">
        <v>66</v>
      </c>
      <c r="B140" s="15" t="s">
        <v>27</v>
      </c>
      <c r="C140" s="16"/>
      <c r="D140" s="15">
        <v>20</v>
      </c>
      <c r="E140" s="1">
        <f>Table_1[[#This Row],[Вартісті за од. товару/послуги (виміру) ]]*Table_1[[#This Row],[Кількість]]</f>
        <v>0</v>
      </c>
    </row>
    <row r="141" spans="1:5" s="9" customFormat="1" ht="30" customHeight="1" x14ac:dyDescent="0.25">
      <c r="A141" s="23" t="s">
        <v>89</v>
      </c>
      <c r="B141" s="15" t="s">
        <v>27</v>
      </c>
      <c r="C141" s="16"/>
      <c r="D141" s="15">
        <v>20</v>
      </c>
      <c r="E141" s="1">
        <f>Table_1[[#This Row],[Вартісті за од. товару/послуги (виміру) ]]*Table_1[[#This Row],[Кількість]]</f>
        <v>0</v>
      </c>
    </row>
    <row r="142" spans="1:5" s="9" customFormat="1" ht="30" customHeight="1" x14ac:dyDescent="0.25">
      <c r="A142" s="84" t="s">
        <v>90</v>
      </c>
      <c r="B142" s="85" t="s">
        <v>27</v>
      </c>
      <c r="C142" s="85"/>
      <c r="D142" s="85">
        <v>1</v>
      </c>
      <c r="E142" s="67">
        <f>Table_1[[#This Row],[Вартісті за од. товару/послуги (виміру) ]]*Table_1[[#This Row],[Кількість]]</f>
        <v>0</v>
      </c>
    </row>
    <row r="143" spans="1:5" s="9" customFormat="1" ht="30" customHeight="1" x14ac:dyDescent="0.25">
      <c r="A143" s="117" t="s">
        <v>22</v>
      </c>
      <c r="B143" s="118"/>
      <c r="C143" s="119"/>
      <c r="D143" s="120"/>
      <c r="E143" s="13">
        <f>SUBTOTAL(109,E121:E142)</f>
        <v>0</v>
      </c>
    </row>
    <row r="144" spans="1:5" s="10" customFormat="1" ht="30" customHeight="1" x14ac:dyDescent="0.25">
      <c r="A144" s="32" t="s">
        <v>91</v>
      </c>
      <c r="B144" s="105"/>
      <c r="C144" s="34"/>
      <c r="D144" s="39"/>
      <c r="E144" s="14">
        <f>E143*12</f>
        <v>0</v>
      </c>
    </row>
    <row r="145" spans="1:5" s="9" customFormat="1" ht="30" customHeight="1" x14ac:dyDescent="0.25">
      <c r="A145" s="36" t="s">
        <v>140</v>
      </c>
      <c r="B145" s="104"/>
      <c r="C145" s="31"/>
      <c r="D145" s="40"/>
      <c r="E145" s="41"/>
    </row>
    <row r="146" spans="1:5" s="9" customFormat="1" ht="30" customHeight="1" x14ac:dyDescent="0.25">
      <c r="A146" s="74" t="s">
        <v>92</v>
      </c>
      <c r="B146" s="75" t="s">
        <v>46</v>
      </c>
      <c r="C146" s="76"/>
      <c r="D146" s="75">
        <v>5</v>
      </c>
      <c r="E146" s="43">
        <f>Table_1[[#This Row],[Вартісті за од. товару/послуги (виміру) ]]*Table_1[[#This Row],[Кількість]]</f>
        <v>0</v>
      </c>
    </row>
    <row r="147" spans="1:5" s="9" customFormat="1" ht="30" customHeight="1" x14ac:dyDescent="0.25">
      <c r="A147" s="17" t="s">
        <v>93</v>
      </c>
      <c r="B147" s="15" t="s">
        <v>47</v>
      </c>
      <c r="C147" s="78"/>
      <c r="D147" s="15">
        <v>3</v>
      </c>
      <c r="E147" s="37">
        <f>Table_1[[#This Row],[Вартісті за од. товару/послуги (виміру) ]]*Table_1[[#This Row],[Кількість]]</f>
        <v>0</v>
      </c>
    </row>
    <row r="148" spans="1:5" s="9" customFormat="1" ht="30" customHeight="1" x14ac:dyDescent="0.25">
      <c r="A148" s="17" t="s">
        <v>94</v>
      </c>
      <c r="B148" s="15" t="s">
        <v>27</v>
      </c>
      <c r="C148" s="78"/>
      <c r="D148" s="15">
        <v>50</v>
      </c>
      <c r="E148" s="37">
        <f>Table_1[[#This Row],[Вартісті за од. товару/послуги (виміру) ]]*Table_1[[#This Row],[Кількість]]</f>
        <v>0</v>
      </c>
    </row>
    <row r="149" spans="1:5" s="9" customFormat="1" ht="30" customHeight="1" x14ac:dyDescent="0.25">
      <c r="A149" s="84" t="s">
        <v>95</v>
      </c>
      <c r="B149" s="85" t="s">
        <v>48</v>
      </c>
      <c r="C149" s="93"/>
      <c r="D149" s="85">
        <v>2</v>
      </c>
      <c r="E149" s="42">
        <f>Table_1[[#This Row],[Вартісті за од. товару/послуги (виміру) ]]*Table_1[[#This Row],[Кількість]]</f>
        <v>0</v>
      </c>
    </row>
    <row r="150" spans="1:5" s="10" customFormat="1" ht="30" customHeight="1" x14ac:dyDescent="0.25">
      <c r="A150" s="32" t="s">
        <v>22</v>
      </c>
      <c r="B150" s="88"/>
      <c r="C150" s="110"/>
      <c r="D150" s="88"/>
      <c r="E150" s="14">
        <f>E146+E147+E148+E149</f>
        <v>0</v>
      </c>
    </row>
    <row r="151" spans="1:5" s="10" customFormat="1" ht="30" customHeight="1" x14ac:dyDescent="0.25">
      <c r="A151" s="44" t="s">
        <v>96</v>
      </c>
      <c r="B151" s="121"/>
      <c r="C151" s="122"/>
      <c r="D151" s="121"/>
      <c r="E151" s="65">
        <f>E150*15</f>
        <v>0</v>
      </c>
    </row>
    <row r="152" spans="1:5" s="10" customFormat="1" ht="30" customHeight="1" x14ac:dyDescent="0.25">
      <c r="A152" s="36" t="s">
        <v>139</v>
      </c>
      <c r="B152" s="123"/>
      <c r="C152" s="124"/>
      <c r="D152" s="123"/>
      <c r="E152" s="41"/>
    </row>
    <row r="153" spans="1:5" s="9" customFormat="1" ht="30" customHeight="1" x14ac:dyDescent="0.25">
      <c r="A153" s="74" t="s">
        <v>92</v>
      </c>
      <c r="B153" s="75" t="s">
        <v>46</v>
      </c>
      <c r="C153" s="76"/>
      <c r="D153" s="75">
        <v>10</v>
      </c>
      <c r="E153" s="43">
        <f>Table_1[[#This Row],[Вартісті за од. товару/послуги (виміру) ]]*Table_1[[#This Row],[Кількість]]</f>
        <v>0</v>
      </c>
    </row>
    <row r="154" spans="1:5" s="9" customFormat="1" ht="30" customHeight="1" x14ac:dyDescent="0.25">
      <c r="A154" s="17" t="s">
        <v>97</v>
      </c>
      <c r="B154" s="15" t="s">
        <v>46</v>
      </c>
      <c r="C154" s="78"/>
      <c r="D154" s="15">
        <v>2</v>
      </c>
      <c r="E154" s="37">
        <f>Table_1[[#This Row],[Вартісті за од. товару/послуги (виміру) ]]*Table_1[[#This Row],[Кількість]]</f>
        <v>0</v>
      </c>
    </row>
    <row r="155" spans="1:5" s="9" customFormat="1" ht="30" customHeight="1" x14ac:dyDescent="0.25">
      <c r="A155" s="17" t="s">
        <v>93</v>
      </c>
      <c r="B155" s="15" t="s">
        <v>47</v>
      </c>
      <c r="C155" s="78"/>
      <c r="D155" s="15">
        <v>5</v>
      </c>
      <c r="E155" s="37">
        <f>Table_1[[#This Row],[Вартісті за од. товару/послуги (виміру) ]]*Table_1[[#This Row],[Кількість]]</f>
        <v>0</v>
      </c>
    </row>
    <row r="156" spans="1:5" s="9" customFormat="1" ht="30" customHeight="1" x14ac:dyDescent="0.25">
      <c r="A156" s="17" t="s">
        <v>98</v>
      </c>
      <c r="B156" s="15" t="s">
        <v>27</v>
      </c>
      <c r="C156" s="78"/>
      <c r="D156" s="15">
        <v>14</v>
      </c>
      <c r="E156" s="37">
        <f>Table_1[[#This Row],[Вартісті за од. товару/послуги (виміру) ]]*Table_1[[#This Row],[Кількість]]</f>
        <v>0</v>
      </c>
    </row>
    <row r="157" spans="1:5" s="9" customFormat="1" ht="30" customHeight="1" x14ac:dyDescent="0.25">
      <c r="A157" s="17" t="s">
        <v>99</v>
      </c>
      <c r="B157" s="15" t="s">
        <v>48</v>
      </c>
      <c r="C157" s="78"/>
      <c r="D157" s="15">
        <v>5</v>
      </c>
      <c r="E157" s="37">
        <f>Table_1[[#This Row],[Вартісті за од. товару/послуги (виміру) ]]*Table_1[[#This Row],[Кількість]]</f>
        <v>0</v>
      </c>
    </row>
    <row r="158" spans="1:5" s="9" customFormat="1" ht="30" customHeight="1" x14ac:dyDescent="0.25">
      <c r="A158" s="17" t="s">
        <v>100</v>
      </c>
      <c r="B158" s="15" t="s">
        <v>47</v>
      </c>
      <c r="C158" s="78"/>
      <c r="D158" s="15">
        <v>5</v>
      </c>
      <c r="E158" s="37">
        <f>Table_1[[#This Row],[Вартісті за од. товару/послуги (виміру) ]]*Table_1[[#This Row],[Кількість]]</f>
        <v>0</v>
      </c>
    </row>
    <row r="159" spans="1:5" s="9" customFormat="1" ht="30" customHeight="1" x14ac:dyDescent="0.25">
      <c r="A159" s="17" t="s">
        <v>101</v>
      </c>
      <c r="B159" s="15" t="s">
        <v>27</v>
      </c>
      <c r="C159" s="78"/>
      <c r="D159" s="15">
        <v>10</v>
      </c>
      <c r="E159" s="37">
        <f>Table_1[[#This Row],[Вартісті за од. товару/послуги (виміру) ]]*Table_1[[#This Row],[Кількість]]</f>
        <v>0</v>
      </c>
    </row>
    <row r="160" spans="1:5" s="9" customFormat="1" ht="30" customHeight="1" x14ac:dyDescent="0.25">
      <c r="A160" s="17" t="s">
        <v>102</v>
      </c>
      <c r="B160" s="15" t="s">
        <v>27</v>
      </c>
      <c r="C160" s="78"/>
      <c r="D160" s="15">
        <v>2</v>
      </c>
      <c r="E160" s="37">
        <f>Table_1[[#This Row],[Вартісті за од. товару/послуги (виміру) ]]*Table_1[[#This Row],[Кількість]]</f>
        <v>0</v>
      </c>
    </row>
    <row r="161" spans="1:5" s="9" customFormat="1" ht="30" customHeight="1" x14ac:dyDescent="0.25">
      <c r="A161" s="17" t="s">
        <v>103</v>
      </c>
      <c r="B161" s="15" t="s">
        <v>48</v>
      </c>
      <c r="C161" s="78"/>
      <c r="D161" s="15">
        <v>2</v>
      </c>
      <c r="E161" s="37">
        <f>Table_1[[#This Row],[Вартісті за од. товару/послуги (виміру) ]]*Table_1[[#This Row],[Кількість]]</f>
        <v>0</v>
      </c>
    </row>
    <row r="162" spans="1:5" s="9" customFormat="1" ht="30" customHeight="1" x14ac:dyDescent="0.25">
      <c r="A162" s="17" t="s">
        <v>104</v>
      </c>
      <c r="B162" s="15" t="s">
        <v>27</v>
      </c>
      <c r="C162" s="78"/>
      <c r="D162" s="15">
        <v>10</v>
      </c>
      <c r="E162" s="37">
        <f>Table_1[[#This Row],[Вартісті за од. товару/послуги (виміру) ]]*Table_1[[#This Row],[Кількість]]</f>
        <v>0</v>
      </c>
    </row>
    <row r="163" spans="1:5" s="10" customFormat="1" ht="30" customHeight="1" x14ac:dyDescent="0.25">
      <c r="A163" s="17" t="s">
        <v>94</v>
      </c>
      <c r="B163" s="15" t="s">
        <v>27</v>
      </c>
      <c r="C163" s="78"/>
      <c r="D163" s="15">
        <v>50</v>
      </c>
      <c r="E163" s="37">
        <f>Table_1[[#This Row],[Вартісті за од. товару/послуги (виміру) ]]*Table_1[[#This Row],[Кількість]]</f>
        <v>0</v>
      </c>
    </row>
    <row r="164" spans="1:5" s="10" customFormat="1" ht="30" customHeight="1" x14ac:dyDescent="0.25">
      <c r="A164" s="17" t="s">
        <v>105</v>
      </c>
      <c r="B164" s="15" t="s">
        <v>27</v>
      </c>
      <c r="C164" s="78"/>
      <c r="D164" s="15">
        <v>5</v>
      </c>
      <c r="E164" s="37">
        <f>Table_1[[#This Row],[Вартісті за од. товару/послуги (виміру) ]]*Table_1[[#This Row],[Кількість]]</f>
        <v>0</v>
      </c>
    </row>
    <row r="165" spans="1:5" s="10" customFormat="1" ht="30" customHeight="1" x14ac:dyDescent="0.25">
      <c r="A165" s="17" t="s">
        <v>95</v>
      </c>
      <c r="B165" s="15" t="s">
        <v>48</v>
      </c>
      <c r="C165" s="78"/>
      <c r="D165" s="15">
        <v>3</v>
      </c>
      <c r="E165" s="37">
        <f>Table_1[[#This Row],[Вартісті за од. товару/послуги (виміру) ]]*Table_1[[#This Row],[Кількість]]</f>
        <v>0</v>
      </c>
    </row>
    <row r="166" spans="1:5" s="10" customFormat="1" ht="30" customHeight="1" x14ac:dyDescent="0.25">
      <c r="A166" s="17" t="s">
        <v>106</v>
      </c>
      <c r="B166" s="15" t="s">
        <v>27</v>
      </c>
      <c r="C166" s="78"/>
      <c r="D166" s="15">
        <v>15</v>
      </c>
      <c r="E166" s="37">
        <f>Table_1[[#This Row],[Вартісті за од. товару/послуги (виміру) ]]*Table_1[[#This Row],[Кількість]]</f>
        <v>0</v>
      </c>
    </row>
    <row r="167" spans="1:5" s="10" customFormat="1" ht="30" customHeight="1" x14ac:dyDescent="0.25">
      <c r="A167" s="17" t="s">
        <v>107</v>
      </c>
      <c r="B167" s="15" t="s">
        <v>27</v>
      </c>
      <c r="C167" s="78"/>
      <c r="D167" s="15">
        <v>25</v>
      </c>
      <c r="E167" s="37">
        <f>Table_1[[#This Row],[Вартісті за од. товару/послуги (виміру) ]]*Table_1[[#This Row],[Кількість]]</f>
        <v>0</v>
      </c>
    </row>
    <row r="168" spans="1:5" s="10" customFormat="1" ht="30" customHeight="1" x14ac:dyDescent="0.25">
      <c r="A168" s="17" t="s">
        <v>108</v>
      </c>
      <c r="B168" s="15" t="s">
        <v>27</v>
      </c>
      <c r="C168" s="78"/>
      <c r="D168" s="15">
        <v>10</v>
      </c>
      <c r="E168" s="37">
        <f>Table_1[[#This Row],[Вартісті за од. товару/послуги (виміру) ]]*Table_1[[#This Row],[Кількість]]</f>
        <v>0</v>
      </c>
    </row>
    <row r="169" spans="1:5" s="10" customFormat="1" ht="30" customHeight="1" x14ac:dyDescent="0.25">
      <c r="A169" s="17" t="s">
        <v>109</v>
      </c>
      <c r="B169" s="15" t="s">
        <v>21</v>
      </c>
      <c r="C169" s="78"/>
      <c r="D169" s="15">
        <v>10</v>
      </c>
      <c r="E169" s="37">
        <f>Table_1[[#This Row],[Вартісті за од. товару/послуги (виміру) ]]*Table_1[[#This Row],[Кількість]]</f>
        <v>0</v>
      </c>
    </row>
    <row r="170" spans="1:5" s="10" customFormat="1" ht="30" customHeight="1" x14ac:dyDescent="0.25">
      <c r="A170" s="17" t="s">
        <v>110</v>
      </c>
      <c r="B170" s="15" t="s">
        <v>27</v>
      </c>
      <c r="C170" s="78"/>
      <c r="D170" s="15">
        <v>10</v>
      </c>
      <c r="E170" s="37">
        <f>Table_1[[#This Row],[Вартісті за од. товару/послуги (виміру) ]]*Table_1[[#This Row],[Кількість]]</f>
        <v>0</v>
      </c>
    </row>
    <row r="171" spans="1:5" s="10" customFormat="1" ht="30" customHeight="1" x14ac:dyDescent="0.25">
      <c r="A171" s="17" t="s">
        <v>111</v>
      </c>
      <c r="B171" s="15" t="s">
        <v>21</v>
      </c>
      <c r="C171" s="78"/>
      <c r="D171" s="15">
        <v>2</v>
      </c>
      <c r="E171" s="37">
        <f>Table_1[[#This Row],[Вартісті за од. товару/послуги (виміру) ]]*Table_1[[#This Row],[Кількість]]</f>
        <v>0</v>
      </c>
    </row>
    <row r="172" spans="1:5" s="10" customFormat="1" ht="30" customHeight="1" x14ac:dyDescent="0.25">
      <c r="A172" s="17" t="s">
        <v>112</v>
      </c>
      <c r="B172" s="15" t="s">
        <v>27</v>
      </c>
      <c r="C172" s="78"/>
      <c r="D172" s="15">
        <v>2</v>
      </c>
      <c r="E172" s="37">
        <f>Table_1[[#This Row],[Вартісті за од. товару/послуги (виміру) ]]*Table_1[[#This Row],[Кількість]]</f>
        <v>0</v>
      </c>
    </row>
    <row r="173" spans="1:5" s="10" customFormat="1" ht="30" customHeight="1" x14ac:dyDescent="0.25">
      <c r="A173" s="17" t="s">
        <v>113</v>
      </c>
      <c r="B173" s="15" t="s">
        <v>28</v>
      </c>
      <c r="C173" s="78"/>
      <c r="D173" s="15">
        <v>10</v>
      </c>
      <c r="E173" s="37">
        <f>Table_1[[#This Row],[Вартісті за од. товару/послуги (виміру) ]]*Table_1[[#This Row],[Кількість]]</f>
        <v>0</v>
      </c>
    </row>
    <row r="174" spans="1:5" s="10" customFormat="1" ht="30" customHeight="1" x14ac:dyDescent="0.25">
      <c r="A174" s="17" t="s">
        <v>114</v>
      </c>
      <c r="B174" s="15" t="s">
        <v>28</v>
      </c>
      <c r="C174" s="78"/>
      <c r="D174" s="15">
        <v>10</v>
      </c>
      <c r="E174" s="37">
        <f>Table_1[[#This Row],[Вартісті за од. товару/послуги (виміру) ]]*Table_1[[#This Row],[Кількість]]</f>
        <v>0</v>
      </c>
    </row>
    <row r="175" spans="1:5" s="10" customFormat="1" ht="30" customHeight="1" x14ac:dyDescent="0.25">
      <c r="A175" s="17" t="s">
        <v>115</v>
      </c>
      <c r="B175" s="15" t="s">
        <v>21</v>
      </c>
      <c r="C175" s="78"/>
      <c r="D175" s="15">
        <v>4</v>
      </c>
      <c r="E175" s="37">
        <f>Table_1[[#This Row],[Вартісті за од. товару/послуги (виміру) ]]*Table_1[[#This Row],[Кількість]]</f>
        <v>0</v>
      </c>
    </row>
    <row r="176" spans="1:5" s="10" customFormat="1" ht="30" customHeight="1" x14ac:dyDescent="0.25">
      <c r="A176" s="17" t="s">
        <v>116</v>
      </c>
      <c r="B176" s="15" t="s">
        <v>27</v>
      </c>
      <c r="C176" s="78"/>
      <c r="D176" s="15">
        <v>2</v>
      </c>
      <c r="E176" s="37">
        <f>Table_1[[#This Row],[Вартісті за од. товару/послуги (виміру) ]]*Table_1[[#This Row],[Кількість]]</f>
        <v>0</v>
      </c>
    </row>
    <row r="177" spans="1:5" s="10" customFormat="1" ht="30" customHeight="1" x14ac:dyDescent="0.25">
      <c r="A177" s="17" t="s">
        <v>117</v>
      </c>
      <c r="B177" s="15" t="s">
        <v>27</v>
      </c>
      <c r="C177" s="78"/>
      <c r="D177" s="15">
        <v>5</v>
      </c>
      <c r="E177" s="37">
        <f>Table_1[[#This Row],[Вартісті за од. товару/послуги (виміру) ]]*Table_1[[#This Row],[Кількість]]</f>
        <v>0</v>
      </c>
    </row>
    <row r="178" spans="1:5" s="10" customFormat="1" ht="30" customHeight="1" x14ac:dyDescent="0.25">
      <c r="A178" s="17" t="s">
        <v>118</v>
      </c>
      <c r="B178" s="15" t="s">
        <v>27</v>
      </c>
      <c r="C178" s="78"/>
      <c r="D178" s="15">
        <v>1</v>
      </c>
      <c r="E178" s="37">
        <f>Table_1[[#This Row],[Вартісті за од. товару/послуги (виміру) ]]*Table_1[[#This Row],[Кількість]]</f>
        <v>0</v>
      </c>
    </row>
    <row r="179" spans="1:5" s="10" customFormat="1" ht="30" customHeight="1" x14ac:dyDescent="0.25">
      <c r="A179" s="17" t="s">
        <v>119</v>
      </c>
      <c r="B179" s="15" t="s">
        <v>29</v>
      </c>
      <c r="C179" s="78"/>
      <c r="D179" s="15">
        <v>10</v>
      </c>
      <c r="E179" s="37">
        <f>Table_1[[#This Row],[Вартісті за од. товару/послуги (виміру) ]]*Table_1[[#This Row],[Кількість]]</f>
        <v>0</v>
      </c>
    </row>
    <row r="180" spans="1:5" s="10" customFormat="1" ht="30" customHeight="1" x14ac:dyDescent="0.25">
      <c r="A180" s="17" t="s">
        <v>120</v>
      </c>
      <c r="B180" s="15" t="s">
        <v>29</v>
      </c>
      <c r="C180" s="78"/>
      <c r="D180" s="15">
        <v>10</v>
      </c>
      <c r="E180" s="37">
        <f>Table_1[[#This Row],[Вартісті за од. товару/послуги (виміру) ]]*Table_1[[#This Row],[Кількість]]</f>
        <v>0</v>
      </c>
    </row>
    <row r="181" spans="1:5" s="9" customFormat="1" ht="29.25" customHeight="1" x14ac:dyDescent="0.25">
      <c r="A181" s="17" t="s">
        <v>121</v>
      </c>
      <c r="B181" s="15" t="s">
        <v>29</v>
      </c>
      <c r="C181" s="78"/>
      <c r="D181" s="15">
        <v>20</v>
      </c>
      <c r="E181" s="42">
        <f>Table_1[[#This Row],[Вартісті за од. товару/послуги (виміру) ]]*Table_1[[#This Row],[Кількість]]</f>
        <v>0</v>
      </c>
    </row>
    <row r="182" spans="1:5" s="9" customFormat="1" ht="30" customHeight="1" x14ac:dyDescent="0.25">
      <c r="A182" s="38" t="s">
        <v>22</v>
      </c>
      <c r="B182" s="105"/>
      <c r="C182" s="34"/>
      <c r="D182" s="39"/>
      <c r="E182" s="14">
        <f>SUBTOTAL(109,E153:E181)</f>
        <v>0</v>
      </c>
    </row>
    <row r="183" spans="1:5" s="9" customFormat="1" ht="30" customHeight="1" x14ac:dyDescent="0.25">
      <c r="A183" s="36" t="s">
        <v>125</v>
      </c>
      <c r="B183" s="104"/>
      <c r="C183" s="31"/>
      <c r="D183" s="40"/>
      <c r="E183" s="41"/>
    </row>
    <row r="184" spans="1:5" s="9" customFormat="1" ht="30" customHeight="1" x14ac:dyDescent="0.25">
      <c r="A184" s="17" t="s">
        <v>97</v>
      </c>
      <c r="B184" s="15" t="s">
        <v>46</v>
      </c>
      <c r="C184" s="78"/>
      <c r="D184" s="15">
        <v>1</v>
      </c>
      <c r="E184" s="43">
        <f>Table_1[[#This Row],[Вартісті за од. товару/послуги (виміру) ]]*Table_1[[#This Row],[Кількість]]</f>
        <v>0</v>
      </c>
    </row>
    <row r="185" spans="1:5" s="9" customFormat="1" ht="30" customHeight="1" x14ac:dyDescent="0.25">
      <c r="A185" s="17" t="s">
        <v>99</v>
      </c>
      <c r="B185" s="15" t="s">
        <v>48</v>
      </c>
      <c r="C185" s="78"/>
      <c r="D185" s="15">
        <v>5</v>
      </c>
      <c r="E185" s="37">
        <f>Table_1[[#This Row],[Вартісті за од. товару/послуги (виміру) ]]*Table_1[[#This Row],[Кількість]]</f>
        <v>0</v>
      </c>
    </row>
    <row r="186" spans="1:5" s="9" customFormat="1" ht="30" customHeight="1" x14ac:dyDescent="0.25">
      <c r="A186" s="17" t="s">
        <v>101</v>
      </c>
      <c r="B186" s="15" t="s">
        <v>27</v>
      </c>
      <c r="C186" s="78"/>
      <c r="D186" s="15">
        <v>10</v>
      </c>
      <c r="E186" s="37">
        <f>Table_1[[#This Row],[Вартісті за од. товару/послуги (виміру) ]]*Table_1[[#This Row],[Кількість]]</f>
        <v>0</v>
      </c>
    </row>
    <row r="187" spans="1:5" s="9" customFormat="1" ht="30" customHeight="1" x14ac:dyDescent="0.25">
      <c r="A187" s="17" t="s">
        <v>104</v>
      </c>
      <c r="B187" s="15" t="s">
        <v>27</v>
      </c>
      <c r="C187" s="78"/>
      <c r="D187" s="15">
        <v>10</v>
      </c>
      <c r="E187" s="37">
        <f>Table_1[[#This Row],[Вартісті за од. товару/послуги (виміру) ]]*Table_1[[#This Row],[Кількість]]</f>
        <v>0</v>
      </c>
    </row>
    <row r="188" spans="1:5" s="9" customFormat="1" ht="30" customHeight="1" x14ac:dyDescent="0.25">
      <c r="A188" s="17" t="s">
        <v>106</v>
      </c>
      <c r="B188" s="15" t="s">
        <v>27</v>
      </c>
      <c r="C188" s="78"/>
      <c r="D188" s="15">
        <v>12</v>
      </c>
      <c r="E188" s="37">
        <f>Table_1[[#This Row],[Вартісті за од. товару/послуги (виміру) ]]*Table_1[[#This Row],[Кількість]]</f>
        <v>0</v>
      </c>
    </row>
    <row r="189" spans="1:5" s="9" customFormat="1" ht="30" customHeight="1" x14ac:dyDescent="0.25">
      <c r="A189" s="17" t="s">
        <v>107</v>
      </c>
      <c r="B189" s="15" t="s">
        <v>27</v>
      </c>
      <c r="C189" s="78"/>
      <c r="D189" s="15">
        <v>11</v>
      </c>
      <c r="E189" s="37">
        <f>Table_1[[#This Row],[Вартісті за од. товару/послуги (виміру) ]]*Table_1[[#This Row],[Кількість]]</f>
        <v>0</v>
      </c>
    </row>
    <row r="190" spans="1:5" s="9" customFormat="1" ht="30" customHeight="1" x14ac:dyDescent="0.25">
      <c r="A190" s="17" t="s">
        <v>108</v>
      </c>
      <c r="B190" s="15" t="s">
        <v>27</v>
      </c>
      <c r="C190" s="78"/>
      <c r="D190" s="15">
        <v>4</v>
      </c>
      <c r="E190" s="37">
        <f>Table_1[[#This Row],[Вартісті за од. товару/послуги (виміру) ]]*Table_1[[#This Row],[Кількість]]</f>
        <v>0</v>
      </c>
    </row>
    <row r="191" spans="1:5" s="9" customFormat="1" ht="30" customHeight="1" x14ac:dyDescent="0.25">
      <c r="A191" s="17" t="s">
        <v>109</v>
      </c>
      <c r="B191" s="15" t="s">
        <v>21</v>
      </c>
      <c r="C191" s="78"/>
      <c r="D191" s="15">
        <v>5</v>
      </c>
      <c r="E191" s="37">
        <f>Table_1[[#This Row],[Вартісті за од. товару/послуги (виміру) ]]*Table_1[[#This Row],[Кількість]]</f>
        <v>0</v>
      </c>
    </row>
    <row r="192" spans="1:5" s="9" customFormat="1" ht="30" customHeight="1" x14ac:dyDescent="0.25">
      <c r="A192" s="17" t="s">
        <v>110</v>
      </c>
      <c r="B192" s="15" t="s">
        <v>27</v>
      </c>
      <c r="C192" s="78"/>
      <c r="D192" s="15">
        <v>10</v>
      </c>
      <c r="E192" s="37">
        <f>Table_1[[#This Row],[Вартісті за од. товару/послуги (виміру) ]]*Table_1[[#This Row],[Кількість]]</f>
        <v>0</v>
      </c>
    </row>
    <row r="193" spans="1:5" s="9" customFormat="1" ht="30" customHeight="1" x14ac:dyDescent="0.25">
      <c r="A193" s="17" t="s">
        <v>111</v>
      </c>
      <c r="B193" s="15" t="s">
        <v>21</v>
      </c>
      <c r="C193" s="78"/>
      <c r="D193" s="15">
        <v>2</v>
      </c>
      <c r="E193" s="37">
        <f>Table_1[[#This Row],[Вартісті за од. товару/послуги (виміру) ]]*Table_1[[#This Row],[Кількість]]</f>
        <v>0</v>
      </c>
    </row>
    <row r="194" spans="1:5" s="9" customFormat="1" ht="30" customHeight="1" x14ac:dyDescent="0.25">
      <c r="A194" s="17" t="s">
        <v>112</v>
      </c>
      <c r="B194" s="15" t="s">
        <v>27</v>
      </c>
      <c r="C194" s="78"/>
      <c r="D194" s="15">
        <v>2</v>
      </c>
      <c r="E194" s="37">
        <f>Table_1[[#This Row],[Вартісті за од. товару/послуги (виміру) ]]*Table_1[[#This Row],[Кількість]]</f>
        <v>0</v>
      </c>
    </row>
    <row r="195" spans="1:5" s="9" customFormat="1" ht="30" customHeight="1" x14ac:dyDescent="0.25">
      <c r="A195" s="17" t="s">
        <v>113</v>
      </c>
      <c r="B195" s="15" t="s">
        <v>28</v>
      </c>
      <c r="C195" s="78"/>
      <c r="D195" s="15">
        <v>20</v>
      </c>
      <c r="E195" s="37">
        <f>Table_1[[#This Row],[Вартісті за од. товару/послуги (виміру) ]]*Table_1[[#This Row],[Кількість]]</f>
        <v>0</v>
      </c>
    </row>
    <row r="196" spans="1:5" s="9" customFormat="1" ht="30" customHeight="1" x14ac:dyDescent="0.25">
      <c r="A196" s="17" t="s">
        <v>114</v>
      </c>
      <c r="B196" s="15" t="s">
        <v>28</v>
      </c>
      <c r="C196" s="78"/>
      <c r="D196" s="15">
        <v>10</v>
      </c>
      <c r="E196" s="37">
        <f>Table_1[[#This Row],[Вартісті за од. товару/послуги (виміру) ]]*Table_1[[#This Row],[Кількість]]</f>
        <v>0</v>
      </c>
    </row>
    <row r="197" spans="1:5" s="9" customFormat="1" ht="30" customHeight="1" x14ac:dyDescent="0.25">
      <c r="A197" s="17" t="s">
        <v>116</v>
      </c>
      <c r="B197" s="15" t="s">
        <v>27</v>
      </c>
      <c r="C197" s="78"/>
      <c r="D197" s="15">
        <v>5</v>
      </c>
      <c r="E197" s="37">
        <f>Table_1[[#This Row],[Вартісті за од. товару/послуги (виміру) ]]*Table_1[[#This Row],[Кількість]]</f>
        <v>0</v>
      </c>
    </row>
    <row r="198" spans="1:5" s="10" customFormat="1" ht="30" customHeight="1" x14ac:dyDescent="0.25">
      <c r="A198" s="17" t="s">
        <v>117</v>
      </c>
      <c r="B198" s="15" t="s">
        <v>27</v>
      </c>
      <c r="C198" s="78"/>
      <c r="D198" s="15">
        <v>5</v>
      </c>
      <c r="E198" s="37">
        <f>Table_1[[#This Row],[Вартісті за од. товару/послуги (виміру) ]]*Table_1[[#This Row],[Кількість]]</f>
        <v>0</v>
      </c>
    </row>
    <row r="199" spans="1:5" s="10" customFormat="1" ht="30" customHeight="1" x14ac:dyDescent="0.25">
      <c r="A199" s="17" t="s">
        <v>124</v>
      </c>
      <c r="B199" s="15" t="s">
        <v>30</v>
      </c>
      <c r="C199" s="78"/>
      <c r="D199" s="15">
        <v>10</v>
      </c>
      <c r="E199" s="37">
        <f>Table_1[[#This Row],[Вартісті за од. товару/послуги (виміру) ]]*Table_1[[#This Row],[Кількість]]</f>
        <v>0</v>
      </c>
    </row>
    <row r="200" spans="1:5" s="10" customFormat="1" ht="30" customHeight="1" x14ac:dyDescent="0.25">
      <c r="A200" s="17" t="s">
        <v>122</v>
      </c>
      <c r="B200" s="15" t="s">
        <v>29</v>
      </c>
      <c r="C200" s="78"/>
      <c r="D200" s="15">
        <v>10</v>
      </c>
      <c r="E200" s="37">
        <f>Table_1[[#This Row],[Вартісті за од. товару/послуги (виміру) ]]*Table_1[[#This Row],[Кількість]]</f>
        <v>0</v>
      </c>
    </row>
    <row r="201" spans="1:5" s="10" customFormat="1" ht="30" customHeight="1" x14ac:dyDescent="0.25">
      <c r="A201" s="17" t="s">
        <v>119</v>
      </c>
      <c r="B201" s="15" t="s">
        <v>29</v>
      </c>
      <c r="C201" s="78"/>
      <c r="D201" s="15">
        <v>2</v>
      </c>
      <c r="E201" s="37">
        <f>Table_1[[#This Row],[Вартісті за од. товару/послуги (виміру) ]]*Table_1[[#This Row],[Кількість]]</f>
        <v>0</v>
      </c>
    </row>
    <row r="202" spans="1:5" s="10" customFormat="1" ht="30" customHeight="1" x14ac:dyDescent="0.25">
      <c r="A202" s="17" t="s">
        <v>123</v>
      </c>
      <c r="B202" s="15" t="s">
        <v>29</v>
      </c>
      <c r="C202" s="78"/>
      <c r="D202" s="15">
        <v>5</v>
      </c>
      <c r="E202" s="37">
        <f>Table_1[[#This Row],[Вартісті за од. товару/послуги (виміру) ]]*Table_1[[#This Row],[Кількість]]</f>
        <v>0</v>
      </c>
    </row>
    <row r="203" spans="1:5" s="10" customFormat="1" ht="30" customHeight="1" x14ac:dyDescent="0.25">
      <c r="A203" s="116" t="s">
        <v>22</v>
      </c>
      <c r="B203" s="111"/>
      <c r="C203" s="112"/>
      <c r="D203" s="111"/>
      <c r="E203" s="14">
        <f>SUBTOTAL(109,E184:E202)</f>
        <v>0</v>
      </c>
    </row>
    <row r="204" spans="1:5" s="10" customFormat="1" ht="30" customHeight="1" x14ac:dyDescent="0.25">
      <c r="A204" s="113" t="s">
        <v>138</v>
      </c>
      <c r="B204" s="114"/>
      <c r="C204" s="115"/>
      <c r="D204" s="114"/>
      <c r="E204" s="11"/>
    </row>
    <row r="205" spans="1:5" s="10" customFormat="1" ht="30" customHeight="1" x14ac:dyDescent="0.25">
      <c r="A205" s="17" t="s">
        <v>107</v>
      </c>
      <c r="B205" s="15" t="s">
        <v>27</v>
      </c>
      <c r="C205" s="78"/>
      <c r="D205" s="15">
        <v>4</v>
      </c>
      <c r="E205" s="37">
        <f>Table_1[[#This Row],[Вартісті за од. товару/послуги (виміру) ]]*Table_1[[#This Row],[Кількість]]</f>
        <v>0</v>
      </c>
    </row>
    <row r="206" spans="1:5" s="10" customFormat="1" ht="30" customHeight="1" x14ac:dyDescent="0.25">
      <c r="A206" s="17" t="s">
        <v>108</v>
      </c>
      <c r="B206" s="15" t="s">
        <v>27</v>
      </c>
      <c r="C206" s="78"/>
      <c r="D206" s="15">
        <v>5</v>
      </c>
      <c r="E206" s="37">
        <f>Table_1[[#This Row],[Вартісті за од. товару/послуги (виміру) ]]*Table_1[[#This Row],[Кількість]]</f>
        <v>0</v>
      </c>
    </row>
    <row r="207" spans="1:5" s="10" customFormat="1" ht="30" customHeight="1" x14ac:dyDescent="0.25">
      <c r="A207" s="17" t="s">
        <v>109</v>
      </c>
      <c r="B207" s="15" t="s">
        <v>21</v>
      </c>
      <c r="C207" s="78"/>
      <c r="D207" s="15">
        <v>5</v>
      </c>
      <c r="E207" s="37">
        <f>Table_1[[#This Row],[Вартісті за од. товару/послуги (виміру) ]]*Table_1[[#This Row],[Кількість]]</f>
        <v>0</v>
      </c>
    </row>
    <row r="208" spans="1:5" s="10" customFormat="1" ht="30" customHeight="1" x14ac:dyDescent="0.25">
      <c r="A208" s="17" t="s">
        <v>110</v>
      </c>
      <c r="B208" s="15" t="s">
        <v>27</v>
      </c>
      <c r="C208" s="78"/>
      <c r="D208" s="15">
        <v>15</v>
      </c>
      <c r="E208" s="37">
        <f>Table_1[[#This Row],[Вартісті за од. товару/послуги (виміру) ]]*Table_1[[#This Row],[Кількість]]</f>
        <v>0</v>
      </c>
    </row>
    <row r="209" spans="1:5" s="10" customFormat="1" ht="30" customHeight="1" x14ac:dyDescent="0.25">
      <c r="A209" s="17" t="s">
        <v>111</v>
      </c>
      <c r="B209" s="15" t="s">
        <v>21</v>
      </c>
      <c r="C209" s="78"/>
      <c r="D209" s="15">
        <v>2</v>
      </c>
      <c r="E209" s="37">
        <f>Table_1[[#This Row],[Вартісті за од. товару/послуги (виміру) ]]*Table_1[[#This Row],[Кількість]]</f>
        <v>0</v>
      </c>
    </row>
    <row r="210" spans="1:5" s="10" customFormat="1" ht="30" customHeight="1" x14ac:dyDescent="0.25">
      <c r="A210" s="17" t="s">
        <v>113</v>
      </c>
      <c r="B210" s="15" t="s">
        <v>28</v>
      </c>
      <c r="C210" s="78"/>
      <c r="D210" s="15">
        <v>2</v>
      </c>
      <c r="E210" s="37">
        <f>Table_1[[#This Row],[Вартісті за од. товару/послуги (виміру) ]]*Table_1[[#This Row],[Кількість]]</f>
        <v>0</v>
      </c>
    </row>
    <row r="211" spans="1:5" s="10" customFormat="1" ht="30" customHeight="1" x14ac:dyDescent="0.25">
      <c r="A211" s="17" t="s">
        <v>117</v>
      </c>
      <c r="B211" s="15" t="s">
        <v>27</v>
      </c>
      <c r="C211" s="78"/>
      <c r="D211" s="15">
        <v>5</v>
      </c>
      <c r="E211" s="37">
        <f>Table_1[[#This Row],[Вартісті за од. товару/послуги (виміру) ]]*Table_1[[#This Row],[Кількість]]</f>
        <v>0</v>
      </c>
    </row>
    <row r="212" spans="1:5" s="10" customFormat="1" ht="30" customHeight="1" x14ac:dyDescent="0.25">
      <c r="A212" s="17" t="s">
        <v>126</v>
      </c>
      <c r="B212" s="15" t="s">
        <v>29</v>
      </c>
      <c r="C212" s="78"/>
      <c r="D212" s="15">
        <v>15</v>
      </c>
      <c r="E212" s="37">
        <f>Table_1[[#This Row],[Вартісті за од. товару/послуги (виміру) ]]*Table_1[[#This Row],[Кількість]]</f>
        <v>0</v>
      </c>
    </row>
    <row r="213" spans="1:5" s="10" customFormat="1" ht="30" customHeight="1" x14ac:dyDescent="0.25">
      <c r="A213" s="17" t="s">
        <v>122</v>
      </c>
      <c r="B213" s="15" t="s">
        <v>29</v>
      </c>
      <c r="C213" s="78"/>
      <c r="D213" s="15">
        <v>20</v>
      </c>
      <c r="E213" s="37">
        <f>Table_1[[#This Row],[Вартісті за од. товару/послуги (виміру) ]]*Table_1[[#This Row],[Кількість]]</f>
        <v>0</v>
      </c>
    </row>
    <row r="214" spans="1:5" s="10" customFormat="1" ht="30" customHeight="1" x14ac:dyDescent="0.25">
      <c r="A214" s="17" t="s">
        <v>121</v>
      </c>
      <c r="B214" s="15" t="s">
        <v>29</v>
      </c>
      <c r="C214" s="78"/>
      <c r="D214" s="15">
        <v>15</v>
      </c>
      <c r="E214" s="37">
        <f>Table_1[[#This Row],[Вартісті за од. товару/послуги (виміру) ]]*Table_1[[#This Row],[Кількість]]</f>
        <v>0</v>
      </c>
    </row>
    <row r="215" spans="1:5" s="9" customFormat="1" ht="30" customHeight="1" x14ac:dyDescent="0.25">
      <c r="A215" s="84" t="s">
        <v>127</v>
      </c>
      <c r="B215" s="85" t="s">
        <v>29</v>
      </c>
      <c r="C215" s="93"/>
      <c r="D215" s="85">
        <v>3</v>
      </c>
      <c r="E215" s="42">
        <f>Table_1[[#This Row],[Вартісті за од. товару/послуги (виміру) ]]*Table_1[[#This Row],[Кількість]]</f>
        <v>0</v>
      </c>
    </row>
    <row r="216" spans="1:5" s="10" customFormat="1" ht="30" customHeight="1" x14ac:dyDescent="0.25">
      <c r="A216" s="109" t="s">
        <v>22</v>
      </c>
      <c r="B216" s="105"/>
      <c r="C216" s="110"/>
      <c r="D216" s="105"/>
      <c r="E216" s="14">
        <f>SUBTOTAL(109,E205:E215)</f>
        <v>0</v>
      </c>
    </row>
    <row r="217" spans="1:5" s="10" customFormat="1" ht="30" customHeight="1" x14ac:dyDescent="0.25">
      <c r="A217" s="106" t="s">
        <v>137</v>
      </c>
      <c r="B217" s="107"/>
      <c r="C217" s="108"/>
      <c r="D217" s="107"/>
      <c r="E217" s="41"/>
    </row>
    <row r="218" spans="1:5" s="10" customFormat="1" ht="30" customHeight="1" x14ac:dyDescent="0.25">
      <c r="A218" s="17" t="s">
        <v>99</v>
      </c>
      <c r="B218" s="15" t="s">
        <v>48</v>
      </c>
      <c r="C218" s="78"/>
      <c r="D218" s="15">
        <v>6</v>
      </c>
      <c r="E218" s="37">
        <f>Table_1[[#This Row],[Вартісті за од. товару/послуги (виміру) ]]*Table_1[[#This Row],[Кількість]]</f>
        <v>0</v>
      </c>
    </row>
    <row r="219" spans="1:5" s="10" customFormat="1" ht="30" customHeight="1" x14ac:dyDescent="0.25">
      <c r="A219" s="17" t="s">
        <v>101</v>
      </c>
      <c r="B219" s="15" t="s">
        <v>27</v>
      </c>
      <c r="C219" s="78"/>
      <c r="D219" s="15">
        <v>12</v>
      </c>
      <c r="E219" s="37">
        <f>Table_1[[#This Row],[Вартісті за од. товару/послуги (виміру) ]]*Table_1[[#This Row],[Кількість]]</f>
        <v>0</v>
      </c>
    </row>
    <row r="220" spans="1:5" s="10" customFormat="1" ht="30" customHeight="1" x14ac:dyDescent="0.25">
      <c r="A220" s="17" t="s">
        <v>104</v>
      </c>
      <c r="B220" s="15" t="s">
        <v>27</v>
      </c>
      <c r="C220" s="78"/>
      <c r="D220" s="15">
        <v>10</v>
      </c>
      <c r="E220" s="37">
        <f>Table_1[[#This Row],[Вартісті за од. товару/послуги (виміру) ]]*Table_1[[#This Row],[Кількість]]</f>
        <v>0</v>
      </c>
    </row>
    <row r="221" spans="1:5" s="10" customFormat="1" ht="30" customHeight="1" x14ac:dyDescent="0.25">
      <c r="A221" s="17" t="s">
        <v>94</v>
      </c>
      <c r="B221" s="15" t="s">
        <v>27</v>
      </c>
      <c r="C221" s="78"/>
      <c r="D221" s="15">
        <v>15</v>
      </c>
      <c r="E221" s="37">
        <f>Table_1[[#This Row],[Вартісті за од. товару/послуги (виміру) ]]*Table_1[[#This Row],[Кількість]]</f>
        <v>0</v>
      </c>
    </row>
    <row r="222" spans="1:5" s="10" customFormat="1" ht="30" customHeight="1" x14ac:dyDescent="0.25">
      <c r="A222" s="17" t="s">
        <v>107</v>
      </c>
      <c r="B222" s="15" t="s">
        <v>27</v>
      </c>
      <c r="C222" s="78"/>
      <c r="D222" s="15">
        <v>20</v>
      </c>
      <c r="E222" s="37">
        <f>Table_1[[#This Row],[Вартісті за од. товару/послуги (виміру) ]]*Table_1[[#This Row],[Кількість]]</f>
        <v>0</v>
      </c>
    </row>
    <row r="223" spans="1:5" s="10" customFormat="1" ht="30" customHeight="1" x14ac:dyDescent="0.25">
      <c r="A223" s="17" t="s">
        <v>108</v>
      </c>
      <c r="B223" s="15" t="s">
        <v>27</v>
      </c>
      <c r="C223" s="78"/>
      <c r="D223" s="15">
        <v>10</v>
      </c>
      <c r="E223" s="37">
        <f>Table_1[[#This Row],[Вартісті за од. товару/послуги (виміру) ]]*Table_1[[#This Row],[Кількість]]</f>
        <v>0</v>
      </c>
    </row>
    <row r="224" spans="1:5" s="10" customFormat="1" ht="30" customHeight="1" x14ac:dyDescent="0.25">
      <c r="A224" s="17" t="s">
        <v>109</v>
      </c>
      <c r="B224" s="15" t="s">
        <v>21</v>
      </c>
      <c r="C224" s="78"/>
      <c r="D224" s="15">
        <v>10</v>
      </c>
      <c r="E224" s="37">
        <f>Table_1[[#This Row],[Вартісті за од. товару/послуги (виміру) ]]*Table_1[[#This Row],[Кількість]]</f>
        <v>0</v>
      </c>
    </row>
    <row r="225" spans="1:5" s="10" customFormat="1" ht="30" customHeight="1" x14ac:dyDescent="0.25">
      <c r="A225" s="17" t="s">
        <v>111</v>
      </c>
      <c r="B225" s="15" t="s">
        <v>21</v>
      </c>
      <c r="C225" s="78"/>
      <c r="D225" s="15">
        <v>2</v>
      </c>
      <c r="E225" s="37">
        <f>Table_1[[#This Row],[Вартісті за од. товару/послуги (виміру) ]]*Table_1[[#This Row],[Кількість]]</f>
        <v>0</v>
      </c>
    </row>
    <row r="226" spans="1:5" s="10" customFormat="1" ht="30" customHeight="1" x14ac:dyDescent="0.25">
      <c r="A226" s="17" t="s">
        <v>113</v>
      </c>
      <c r="B226" s="15" t="s">
        <v>28</v>
      </c>
      <c r="C226" s="78"/>
      <c r="D226" s="15">
        <v>10</v>
      </c>
      <c r="E226" s="37">
        <f>Table_1[[#This Row],[Вартісті за од. товару/послуги (виміру) ]]*Table_1[[#This Row],[Кількість]]</f>
        <v>0</v>
      </c>
    </row>
    <row r="227" spans="1:5" s="10" customFormat="1" ht="30" customHeight="1" x14ac:dyDescent="0.25">
      <c r="A227" s="17" t="s">
        <v>117</v>
      </c>
      <c r="B227" s="15" t="s">
        <v>27</v>
      </c>
      <c r="C227" s="78"/>
      <c r="D227" s="15">
        <v>10</v>
      </c>
      <c r="E227" s="37">
        <f>Table_1[[#This Row],[Вартісті за од. товару/послуги (виміру) ]]*Table_1[[#This Row],[Кількість]]</f>
        <v>0</v>
      </c>
    </row>
    <row r="228" spans="1:5" s="10" customFormat="1" ht="30" customHeight="1" x14ac:dyDescent="0.25">
      <c r="A228" s="17" t="s">
        <v>122</v>
      </c>
      <c r="B228" s="15" t="s">
        <v>29</v>
      </c>
      <c r="C228" s="78"/>
      <c r="D228" s="15">
        <v>30</v>
      </c>
      <c r="E228" s="37">
        <f>Table_1[[#This Row],[Вартісті за од. товару/послуги (виміру) ]]*Table_1[[#This Row],[Кількість]]</f>
        <v>0</v>
      </c>
    </row>
    <row r="229" spans="1:5" s="10" customFormat="1" ht="30" customHeight="1" x14ac:dyDescent="0.25">
      <c r="A229" s="84" t="s">
        <v>119</v>
      </c>
      <c r="B229" s="85" t="s">
        <v>29</v>
      </c>
      <c r="C229" s="93"/>
      <c r="D229" s="85">
        <v>10</v>
      </c>
      <c r="E229" s="42">
        <f>Table_1[[#This Row],[Вартісті за од. товару/послуги (виміру) ]]*Table_1[[#This Row],[Кількість]]</f>
        <v>0</v>
      </c>
    </row>
    <row r="230" spans="1:5" s="9" customFormat="1" ht="30" customHeight="1" x14ac:dyDescent="0.25">
      <c r="A230" s="32" t="s">
        <v>22</v>
      </c>
      <c r="B230" s="105"/>
      <c r="C230" s="34"/>
      <c r="D230" s="39"/>
      <c r="E230" s="14">
        <f>SUBTOTAL(109,E218:E229)</f>
        <v>0</v>
      </c>
    </row>
    <row r="231" spans="1:5" s="10" customFormat="1" ht="30" customHeight="1" x14ac:dyDescent="0.25">
      <c r="A231" s="36" t="s">
        <v>136</v>
      </c>
      <c r="B231" s="104"/>
      <c r="C231" s="31"/>
      <c r="D231" s="40"/>
      <c r="E231" s="41"/>
    </row>
    <row r="232" spans="1:5" s="10" customFormat="1" ht="30" customHeight="1" x14ac:dyDescent="0.25">
      <c r="A232" s="17" t="s">
        <v>92</v>
      </c>
      <c r="B232" s="15" t="s">
        <v>46</v>
      </c>
      <c r="C232" s="78"/>
      <c r="D232" s="15">
        <v>8</v>
      </c>
      <c r="E232" s="43">
        <f>Table_1[[#This Row],[Вартісті за од. товару/послуги (виміру) ]]*Table_1[[#This Row],[Кількість]]</f>
        <v>0</v>
      </c>
    </row>
    <row r="233" spans="1:5" s="10" customFormat="1" ht="30" customHeight="1" x14ac:dyDescent="0.25">
      <c r="A233" s="17" t="s">
        <v>97</v>
      </c>
      <c r="B233" s="15" t="s">
        <v>46</v>
      </c>
      <c r="C233" s="78"/>
      <c r="D233" s="15">
        <v>3</v>
      </c>
      <c r="E233" s="43">
        <f>Table_1[[#This Row],[Вартісті за од. товару/послуги (виміру) ]]*Table_1[[#This Row],[Кількість]]</f>
        <v>0</v>
      </c>
    </row>
    <row r="234" spans="1:5" s="10" customFormat="1" ht="30" customHeight="1" x14ac:dyDescent="0.25">
      <c r="A234" s="17" t="s">
        <v>93</v>
      </c>
      <c r="B234" s="15" t="s">
        <v>47</v>
      </c>
      <c r="C234" s="78"/>
      <c r="D234" s="15">
        <v>2</v>
      </c>
      <c r="E234" s="43">
        <f>Table_1[[#This Row],[Вартісті за од. товару/послуги (виміру) ]]*Table_1[[#This Row],[Кількість]]</f>
        <v>0</v>
      </c>
    </row>
    <row r="235" spans="1:5" s="10" customFormat="1" ht="30" customHeight="1" x14ac:dyDescent="0.25">
      <c r="A235" s="17" t="s">
        <v>98</v>
      </c>
      <c r="B235" s="15" t="s">
        <v>27</v>
      </c>
      <c r="C235" s="78"/>
      <c r="D235" s="15">
        <v>12</v>
      </c>
      <c r="E235" s="43">
        <f>Table_1[[#This Row],[Вартісті за од. товару/послуги (виміру) ]]*Table_1[[#This Row],[Кількість]]</f>
        <v>0</v>
      </c>
    </row>
    <row r="236" spans="1:5" s="10" customFormat="1" ht="30" customHeight="1" x14ac:dyDescent="0.25">
      <c r="A236" s="17" t="s">
        <v>99</v>
      </c>
      <c r="B236" s="15" t="s">
        <v>48</v>
      </c>
      <c r="C236" s="78"/>
      <c r="D236" s="15">
        <v>2</v>
      </c>
      <c r="E236" s="43">
        <f>Table_1[[#This Row],[Вартісті за од. товару/послуги (виміру) ]]*Table_1[[#This Row],[Кількість]]</f>
        <v>0</v>
      </c>
    </row>
    <row r="237" spans="1:5" s="10" customFormat="1" ht="30" customHeight="1" x14ac:dyDescent="0.25">
      <c r="A237" s="17" t="s">
        <v>100</v>
      </c>
      <c r="B237" s="15" t="s">
        <v>47</v>
      </c>
      <c r="C237" s="78"/>
      <c r="D237" s="15">
        <v>4</v>
      </c>
      <c r="E237" s="43">
        <f>Table_1[[#This Row],[Вартісті за од. товару/послуги (виміру) ]]*Table_1[[#This Row],[Кількість]]</f>
        <v>0</v>
      </c>
    </row>
    <row r="238" spans="1:5" s="10" customFormat="1" ht="30" customHeight="1" x14ac:dyDescent="0.25">
      <c r="A238" s="17" t="s">
        <v>101</v>
      </c>
      <c r="B238" s="15" t="s">
        <v>27</v>
      </c>
      <c r="C238" s="78"/>
      <c r="D238" s="15">
        <v>5</v>
      </c>
      <c r="E238" s="43">
        <f>Table_1[[#This Row],[Вартісті за од. товару/послуги (виміру) ]]*Table_1[[#This Row],[Кількість]]</f>
        <v>0</v>
      </c>
    </row>
    <row r="239" spans="1:5" s="10" customFormat="1" ht="30" customHeight="1" x14ac:dyDescent="0.25">
      <c r="A239" s="17" t="s">
        <v>94</v>
      </c>
      <c r="B239" s="15" t="s">
        <v>27</v>
      </c>
      <c r="C239" s="78"/>
      <c r="D239" s="15">
        <v>10</v>
      </c>
      <c r="E239" s="43">
        <f>Table_1[[#This Row],[Вартісті за од. товару/послуги (виміру) ]]*Table_1[[#This Row],[Кількість]]</f>
        <v>0</v>
      </c>
    </row>
    <row r="240" spans="1:5" s="10" customFormat="1" ht="30" customHeight="1" x14ac:dyDescent="0.25">
      <c r="A240" s="17" t="s">
        <v>105</v>
      </c>
      <c r="B240" s="15" t="s">
        <v>27</v>
      </c>
      <c r="C240" s="78"/>
      <c r="D240" s="15">
        <v>5</v>
      </c>
      <c r="E240" s="43">
        <f>Table_1[[#This Row],[Вартісті за од. товару/послуги (виміру) ]]*Table_1[[#This Row],[Кількість]]</f>
        <v>0</v>
      </c>
    </row>
    <row r="241" spans="1:5" s="10" customFormat="1" ht="30" customHeight="1" x14ac:dyDescent="0.25">
      <c r="A241" s="17" t="s">
        <v>95</v>
      </c>
      <c r="B241" s="15" t="s">
        <v>48</v>
      </c>
      <c r="C241" s="78"/>
      <c r="D241" s="15">
        <v>3</v>
      </c>
      <c r="E241" s="43">
        <f>Table_1[[#This Row],[Вартісті за од. товару/послуги (виміру) ]]*Table_1[[#This Row],[Кількість]]</f>
        <v>0</v>
      </c>
    </row>
    <row r="242" spans="1:5" s="10" customFormat="1" ht="30" customHeight="1" x14ac:dyDescent="0.25">
      <c r="A242" s="17" t="s">
        <v>106</v>
      </c>
      <c r="B242" s="15" t="s">
        <v>27</v>
      </c>
      <c r="C242" s="78"/>
      <c r="D242" s="15">
        <v>10</v>
      </c>
      <c r="E242" s="43">
        <f>Table_1[[#This Row],[Вартісті за од. товару/послуги (виміру) ]]*Table_1[[#This Row],[Кількість]]</f>
        <v>0</v>
      </c>
    </row>
    <row r="243" spans="1:5" s="10" customFormat="1" ht="30" customHeight="1" x14ac:dyDescent="0.25">
      <c r="A243" s="17" t="s">
        <v>107</v>
      </c>
      <c r="B243" s="15" t="s">
        <v>27</v>
      </c>
      <c r="C243" s="78"/>
      <c r="D243" s="15">
        <v>4</v>
      </c>
      <c r="E243" s="43">
        <f>Table_1[[#This Row],[Вартісті за од. товару/послуги (виміру) ]]*Table_1[[#This Row],[Кількість]]</f>
        <v>0</v>
      </c>
    </row>
    <row r="244" spans="1:5" s="10" customFormat="1" ht="30" customHeight="1" x14ac:dyDescent="0.25">
      <c r="A244" s="17" t="s">
        <v>109</v>
      </c>
      <c r="B244" s="15" t="s">
        <v>21</v>
      </c>
      <c r="C244" s="78"/>
      <c r="D244" s="15">
        <v>4</v>
      </c>
      <c r="E244" s="43">
        <f>Table_1[[#This Row],[Вартісті за од. товару/послуги (виміру) ]]*Table_1[[#This Row],[Кількість]]</f>
        <v>0</v>
      </c>
    </row>
    <row r="245" spans="1:5" s="10" customFormat="1" ht="30" customHeight="1" x14ac:dyDescent="0.25">
      <c r="A245" s="23" t="s">
        <v>112</v>
      </c>
      <c r="B245" s="15" t="s">
        <v>27</v>
      </c>
      <c r="C245" s="78"/>
      <c r="D245" s="15">
        <v>1</v>
      </c>
      <c r="E245" s="43">
        <f>Table_1[[#This Row],[Вартісті за од. товару/послуги (виміру) ]]*Table_1[[#This Row],[Кількість]]</f>
        <v>0</v>
      </c>
    </row>
    <row r="246" spans="1:5" s="10" customFormat="1" ht="30" customHeight="1" x14ac:dyDescent="0.25">
      <c r="A246" s="23" t="s">
        <v>114</v>
      </c>
      <c r="B246" s="15" t="s">
        <v>28</v>
      </c>
      <c r="C246" s="78"/>
      <c r="D246" s="15">
        <v>8</v>
      </c>
      <c r="E246" s="43">
        <f>Table_1[[#This Row],[Вартісті за од. товару/послуги (виміру) ]]*Table_1[[#This Row],[Кількість]]</f>
        <v>0</v>
      </c>
    </row>
    <row r="247" spans="1:5" s="10" customFormat="1" ht="30" customHeight="1" x14ac:dyDescent="0.25">
      <c r="A247" s="23" t="s">
        <v>122</v>
      </c>
      <c r="B247" s="15" t="s">
        <v>29</v>
      </c>
      <c r="C247" s="78"/>
      <c r="D247" s="15">
        <v>10</v>
      </c>
      <c r="E247" s="43">
        <f>Table_1[[#This Row],[Вартісті за од. товару/послуги (виміру) ]]*Table_1[[#This Row],[Кількість]]</f>
        <v>0</v>
      </c>
    </row>
    <row r="248" spans="1:5" s="10" customFormat="1" ht="30" customHeight="1" x14ac:dyDescent="0.25">
      <c r="A248" s="23" t="s">
        <v>119</v>
      </c>
      <c r="B248" s="15" t="s">
        <v>29</v>
      </c>
      <c r="C248" s="78"/>
      <c r="D248" s="15">
        <v>5</v>
      </c>
      <c r="E248" s="43">
        <f>Table_1[[#This Row],[Вартісті за од. товару/послуги (виміру) ]]*Table_1[[#This Row],[Кількість]]</f>
        <v>0</v>
      </c>
    </row>
    <row r="249" spans="1:5" s="10" customFormat="1" ht="30" customHeight="1" x14ac:dyDescent="0.25">
      <c r="A249" s="23" t="s">
        <v>120</v>
      </c>
      <c r="B249" s="15" t="s">
        <v>29</v>
      </c>
      <c r="C249" s="78"/>
      <c r="D249" s="15">
        <v>2</v>
      </c>
      <c r="E249" s="43">
        <f>Table_1[[#This Row],[Вартісті за од. товару/послуги (виміру) ]]*Table_1[[#This Row],[Кількість]]</f>
        <v>0</v>
      </c>
    </row>
    <row r="250" spans="1:5" s="10" customFormat="1" ht="30" customHeight="1" x14ac:dyDescent="0.25">
      <c r="A250" s="102" t="s">
        <v>128</v>
      </c>
      <c r="B250" s="85" t="s">
        <v>29</v>
      </c>
      <c r="C250" s="93"/>
      <c r="D250" s="85">
        <v>5</v>
      </c>
      <c r="E250" s="68">
        <f>Table_1[[#This Row],[Вартісті за од. товару/послуги (виміру) ]]*Table_1[[#This Row],[Кількість]]</f>
        <v>0</v>
      </c>
    </row>
    <row r="251" spans="1:5" s="10" customFormat="1" ht="30" customHeight="1" x14ac:dyDescent="0.25">
      <c r="A251" s="32" t="s">
        <v>22</v>
      </c>
      <c r="B251" s="33"/>
      <c r="C251" s="34"/>
      <c r="D251" s="39"/>
      <c r="E251" s="14">
        <f>SUBTOTAL(109,E232:E250)</f>
        <v>0</v>
      </c>
    </row>
    <row r="252" spans="1:5" s="10" customFormat="1" ht="30" customHeight="1" x14ac:dyDescent="0.25">
      <c r="A252" s="36" t="s">
        <v>130</v>
      </c>
      <c r="B252" s="30"/>
      <c r="C252" s="31"/>
      <c r="D252" s="40"/>
      <c r="E252" s="41"/>
    </row>
    <row r="253" spans="1:5" s="10" customFormat="1" ht="30" customHeight="1" x14ac:dyDescent="0.25">
      <c r="A253" s="74" t="s">
        <v>92</v>
      </c>
      <c r="B253" s="75" t="s">
        <v>46</v>
      </c>
      <c r="C253" s="76"/>
      <c r="D253" s="75">
        <v>3</v>
      </c>
      <c r="E253" s="43">
        <f>Table_1[[#This Row],[Вартісті за од. товару/послуги (виміру) ]]*Table_1[[#This Row],[Кількість]]</f>
        <v>0</v>
      </c>
    </row>
    <row r="254" spans="1:5" s="10" customFormat="1" ht="30" customHeight="1" x14ac:dyDescent="0.25">
      <c r="A254" s="17" t="s">
        <v>94</v>
      </c>
      <c r="B254" s="15" t="s">
        <v>27</v>
      </c>
      <c r="C254" s="78"/>
      <c r="D254" s="15">
        <v>10</v>
      </c>
      <c r="E254" s="37">
        <f>Table_1[[#This Row],[Вартісті за од. товару/послуги (виміру) ]]*Table_1[[#This Row],[Кількість]]</f>
        <v>0</v>
      </c>
    </row>
    <row r="255" spans="1:5" s="10" customFormat="1" ht="30" customHeight="1" x14ac:dyDescent="0.25">
      <c r="A255" s="17" t="s">
        <v>105</v>
      </c>
      <c r="B255" s="15" t="s">
        <v>27</v>
      </c>
      <c r="C255" s="78"/>
      <c r="D255" s="15">
        <v>1</v>
      </c>
      <c r="E255" s="37">
        <f>Table_1[[#This Row],[Вартісті за од. товару/послуги (виміру) ]]*Table_1[[#This Row],[Кількість]]</f>
        <v>0</v>
      </c>
    </row>
    <row r="256" spans="1:5" s="10" customFormat="1" ht="35.25" customHeight="1" x14ac:dyDescent="0.25">
      <c r="A256" s="17" t="s">
        <v>120</v>
      </c>
      <c r="B256" s="15" t="s">
        <v>29</v>
      </c>
      <c r="C256" s="78"/>
      <c r="D256" s="15">
        <v>3</v>
      </c>
      <c r="E256" s="37">
        <f>Table_1[[#This Row],[Вартісті за од. товару/послуги (виміру) ]]*Table_1[[#This Row],[Кількість]]</f>
        <v>0</v>
      </c>
    </row>
    <row r="257" spans="1:5" s="10" customFormat="1" ht="30" customHeight="1" x14ac:dyDescent="0.25">
      <c r="A257" s="17" t="s">
        <v>95</v>
      </c>
      <c r="B257" s="15" t="s">
        <v>48</v>
      </c>
      <c r="C257" s="78"/>
      <c r="D257" s="15">
        <v>3</v>
      </c>
      <c r="E257" s="37">
        <f>Table_1[[#This Row],[Вартісті за од. товару/послуги (виміру) ]]*Table_1[[#This Row],[Кількість]]</f>
        <v>0</v>
      </c>
    </row>
    <row r="258" spans="1:5" s="10" customFormat="1" ht="30" customHeight="1" x14ac:dyDescent="0.25">
      <c r="A258" s="17" t="s">
        <v>102</v>
      </c>
      <c r="B258" s="15" t="s">
        <v>27</v>
      </c>
      <c r="C258" s="78"/>
      <c r="D258" s="15">
        <v>2</v>
      </c>
      <c r="E258" s="37">
        <f>Table_1[[#This Row],[Вартісті за од. товару/послуги (виміру) ]]*Table_1[[#This Row],[Кількість]]</f>
        <v>0</v>
      </c>
    </row>
    <row r="259" spans="1:5" s="10" customFormat="1" ht="30" customHeight="1" x14ac:dyDescent="0.25">
      <c r="A259" s="17" t="s">
        <v>103</v>
      </c>
      <c r="B259" s="15" t="s">
        <v>48</v>
      </c>
      <c r="C259" s="78"/>
      <c r="D259" s="15">
        <v>5</v>
      </c>
      <c r="E259" s="37">
        <f>Table_1[[#This Row],[Вартісті за од. товару/послуги (виміру) ]]*Table_1[[#This Row],[Кількість]]</f>
        <v>0</v>
      </c>
    </row>
    <row r="260" spans="1:5" s="10" customFormat="1" ht="30" customHeight="1" x14ac:dyDescent="0.25">
      <c r="A260" s="17" t="s">
        <v>104</v>
      </c>
      <c r="B260" s="15" t="s">
        <v>27</v>
      </c>
      <c r="C260" s="78"/>
      <c r="D260" s="15">
        <v>2</v>
      </c>
      <c r="E260" s="37">
        <f>Table_1[[#This Row],[Вартісті за од. товару/послуги (виміру) ]]*Table_1[[#This Row],[Кількість]]</f>
        <v>0</v>
      </c>
    </row>
    <row r="261" spans="1:5" s="10" customFormat="1" ht="30" customHeight="1" x14ac:dyDescent="0.25">
      <c r="A261" s="84" t="s">
        <v>129</v>
      </c>
      <c r="B261" s="85" t="s">
        <v>48</v>
      </c>
      <c r="C261" s="93"/>
      <c r="D261" s="85">
        <v>2</v>
      </c>
      <c r="E261" s="42">
        <f>Table_1[[#This Row],[Вартісті за од. товару/послуги (виміру) ]]*Table_1[[#This Row],[Кількість]]</f>
        <v>0</v>
      </c>
    </row>
    <row r="262" spans="1:5" s="10" customFormat="1" ht="30" customHeight="1" x14ac:dyDescent="0.25">
      <c r="A262" s="32" t="s">
        <v>22</v>
      </c>
      <c r="B262" s="87"/>
      <c r="C262" s="94"/>
      <c r="D262" s="88"/>
      <c r="E262" s="14">
        <f>SUBTOTAL(109,E253:E261)</f>
        <v>0</v>
      </c>
    </row>
    <row r="263" spans="1:5" s="10" customFormat="1" ht="30" customHeight="1" x14ac:dyDescent="0.25">
      <c r="A263" s="62" t="s">
        <v>86</v>
      </c>
      <c r="B263" s="89"/>
      <c r="C263" s="95"/>
      <c r="D263" s="90"/>
      <c r="E263" s="61">
        <f>E262*3</f>
        <v>0</v>
      </c>
    </row>
    <row r="264" spans="1:5" s="10" customFormat="1" ht="30" customHeight="1" x14ac:dyDescent="0.25">
      <c r="A264" s="12" t="s">
        <v>131</v>
      </c>
      <c r="B264" s="71"/>
      <c r="C264" s="72"/>
      <c r="D264" s="73"/>
      <c r="E264" s="70"/>
    </row>
    <row r="265" spans="1:5" s="10" customFormat="1" ht="30" customHeight="1" x14ac:dyDescent="0.25">
      <c r="A265" s="74" t="s">
        <v>92</v>
      </c>
      <c r="B265" s="75" t="s">
        <v>46</v>
      </c>
      <c r="C265" s="76"/>
      <c r="D265" s="77">
        <v>5</v>
      </c>
      <c r="E265" s="43">
        <f>Table_1[[#This Row],[Вартісті за од. товару/послуги (виміру) ]]*Table_1[[#This Row],[Кількість]]</f>
        <v>0</v>
      </c>
    </row>
    <row r="266" spans="1:5" s="10" customFormat="1" ht="30" customHeight="1" x14ac:dyDescent="0.25">
      <c r="A266" s="17" t="s">
        <v>100</v>
      </c>
      <c r="B266" s="15" t="s">
        <v>47</v>
      </c>
      <c r="C266" s="78"/>
      <c r="D266" s="79">
        <v>2</v>
      </c>
      <c r="E266" s="37">
        <f>Table_1[[#This Row],[Вартісті за од. товару/послуги (виміру) ]]*Table_1[[#This Row],[Кількість]]</f>
        <v>0</v>
      </c>
    </row>
    <row r="267" spans="1:5" s="10" customFormat="1" ht="30" customHeight="1" x14ac:dyDescent="0.25">
      <c r="A267" s="17" t="s">
        <v>94</v>
      </c>
      <c r="B267" s="15" t="s">
        <v>27</v>
      </c>
      <c r="C267" s="78"/>
      <c r="D267" s="79">
        <v>40</v>
      </c>
      <c r="E267" s="37">
        <f>Table_1[[#This Row],[Вартісті за од. товару/послуги (виміру) ]]*Table_1[[#This Row],[Кількість]]</f>
        <v>0</v>
      </c>
    </row>
    <row r="268" spans="1:5" s="10" customFormat="1" ht="30" customHeight="1" x14ac:dyDescent="0.25">
      <c r="A268" s="80" t="s">
        <v>95</v>
      </c>
      <c r="B268" s="81" t="s">
        <v>48</v>
      </c>
      <c r="C268" s="82"/>
      <c r="D268" s="83">
        <v>1</v>
      </c>
      <c r="E268" s="37">
        <f>Table_1[[#This Row],[Вартісті за од. товару/послуги (виміру) ]]*Table_1[[#This Row],[Кількість]]</f>
        <v>0</v>
      </c>
    </row>
    <row r="269" spans="1:5" s="10" customFormat="1" ht="30" customHeight="1" x14ac:dyDescent="0.25">
      <c r="A269" s="17" t="s">
        <v>98</v>
      </c>
      <c r="B269" s="15" t="s">
        <v>27</v>
      </c>
      <c r="C269" s="78"/>
      <c r="D269" s="79">
        <v>12</v>
      </c>
      <c r="E269" s="37">
        <f>Table_1[[#This Row],[Вартісті за од. товару/послуги (виміру) ]]*Table_1[[#This Row],[Кількість]]</f>
        <v>0</v>
      </c>
    </row>
    <row r="270" spans="1:5" s="10" customFormat="1" ht="30" customHeight="1" x14ac:dyDescent="0.25">
      <c r="A270" s="17" t="s">
        <v>129</v>
      </c>
      <c r="B270" s="15" t="s">
        <v>48</v>
      </c>
      <c r="C270" s="78"/>
      <c r="D270" s="79">
        <v>6</v>
      </c>
      <c r="E270" s="37">
        <f>Table_1[[#This Row],[Вартісті за од. товару/послуги (виміру) ]]*Table_1[[#This Row],[Кількість]]</f>
        <v>0</v>
      </c>
    </row>
    <row r="271" spans="1:5" s="10" customFormat="1" ht="30" customHeight="1" x14ac:dyDescent="0.25">
      <c r="A271" s="17" t="s">
        <v>121</v>
      </c>
      <c r="B271" s="15" t="s">
        <v>29</v>
      </c>
      <c r="C271" s="78"/>
      <c r="D271" s="79">
        <v>15</v>
      </c>
      <c r="E271" s="37">
        <f>Table_1[[#This Row],[Вартісті за од. товару/послуги (виміру) ]]*Table_1[[#This Row],[Кількість]]</f>
        <v>0</v>
      </c>
    </row>
    <row r="272" spans="1:5" s="10" customFormat="1" ht="30" customHeight="1" x14ac:dyDescent="0.25">
      <c r="A272" s="84" t="s">
        <v>42</v>
      </c>
      <c r="B272" s="85" t="s">
        <v>27</v>
      </c>
      <c r="C272" s="85"/>
      <c r="D272" s="86">
        <v>3</v>
      </c>
      <c r="E272" s="42">
        <f>Table_1[[#This Row],[Вартісті за од. товару/послуги (виміру) ]]*Table_1[[#This Row],[Кількість]]</f>
        <v>0</v>
      </c>
    </row>
    <row r="273" spans="1:5" s="10" customFormat="1" ht="30" customHeight="1" x14ac:dyDescent="0.25">
      <c r="A273" s="32" t="s">
        <v>22</v>
      </c>
      <c r="B273" s="87"/>
      <c r="C273" s="88"/>
      <c r="D273" s="88"/>
      <c r="E273" s="14">
        <f>SUBTOTAL(109,E265:E272)</f>
        <v>0</v>
      </c>
    </row>
    <row r="274" spans="1:5" s="10" customFormat="1" ht="30" customHeight="1" x14ac:dyDescent="0.25">
      <c r="A274" s="62" t="s">
        <v>132</v>
      </c>
      <c r="B274" s="89"/>
      <c r="C274" s="90"/>
      <c r="D274" s="90"/>
      <c r="E274" s="61">
        <f>E273*9</f>
        <v>0</v>
      </c>
    </row>
    <row r="275" spans="1:5" s="10" customFormat="1" ht="30" customHeight="1" x14ac:dyDescent="0.25">
      <c r="A275" s="69" t="s">
        <v>133</v>
      </c>
      <c r="B275" s="91"/>
      <c r="C275" s="92"/>
      <c r="D275" s="92"/>
      <c r="E275" s="11"/>
    </row>
    <row r="276" spans="1:5" s="10" customFormat="1" ht="30" customHeight="1" x14ac:dyDescent="0.25">
      <c r="A276" s="74" t="s">
        <v>98</v>
      </c>
      <c r="B276" s="75" t="s">
        <v>27</v>
      </c>
      <c r="C276" s="76"/>
      <c r="D276" s="75">
        <v>16</v>
      </c>
      <c r="E276" s="43">
        <f>Table_1[[#This Row],[Вартісті за од. товару/послуги (виміру) ]]*Table_1[[#This Row],[Кількість]]</f>
        <v>0</v>
      </c>
    </row>
    <row r="277" spans="1:5" s="10" customFormat="1" ht="30" customHeight="1" x14ac:dyDescent="0.25">
      <c r="A277" s="17" t="s">
        <v>134</v>
      </c>
      <c r="B277" s="15" t="s">
        <v>47</v>
      </c>
      <c r="C277" s="78"/>
      <c r="D277" s="15">
        <v>8</v>
      </c>
      <c r="E277" s="37">
        <f>Table_1[[#This Row],[Вартісті за од. товару/послуги (виміру) ]]*Table_1[[#This Row],[Кількість]]</f>
        <v>0</v>
      </c>
    </row>
    <row r="278" spans="1:5" s="10" customFormat="1" ht="30" customHeight="1" x14ac:dyDescent="0.25">
      <c r="A278" s="17" t="s">
        <v>135</v>
      </c>
      <c r="B278" s="15" t="s">
        <v>27</v>
      </c>
      <c r="C278" s="78"/>
      <c r="D278" s="15">
        <v>80</v>
      </c>
      <c r="E278" s="37">
        <f>Table_1[[#This Row],[Вартісті за од. товару/послуги (виміру) ]]*Table_1[[#This Row],[Кількість]]</f>
        <v>0</v>
      </c>
    </row>
    <row r="279" spans="1:5" s="10" customFormat="1" ht="30" customHeight="1" x14ac:dyDescent="0.25">
      <c r="A279" s="17" t="s">
        <v>93</v>
      </c>
      <c r="B279" s="15" t="s">
        <v>47</v>
      </c>
      <c r="C279" s="78"/>
      <c r="D279" s="15">
        <v>4</v>
      </c>
      <c r="E279" s="37">
        <f>Table_1[[#This Row],[Вартісті за од. товару/послуги (виміру) ]]*Table_1[[#This Row],[Кількість]]</f>
        <v>0</v>
      </c>
    </row>
    <row r="280" spans="1:5" s="10" customFormat="1" ht="30" customHeight="1" x14ac:dyDescent="0.25">
      <c r="A280" s="74" t="s">
        <v>94</v>
      </c>
      <c r="B280" s="75" t="s">
        <v>27</v>
      </c>
      <c r="C280" s="76"/>
      <c r="D280" s="75">
        <v>80</v>
      </c>
      <c r="E280" s="37">
        <f>Table_1[[#This Row],[Вартісті за од. товару/послуги (виміру) ]]*Table_1[[#This Row],[Кількість]]</f>
        <v>0</v>
      </c>
    </row>
    <row r="281" spans="1:5" s="10" customFormat="1" ht="30" customHeight="1" x14ac:dyDescent="0.25">
      <c r="A281" s="84" t="s">
        <v>42</v>
      </c>
      <c r="B281" s="85" t="s">
        <v>27</v>
      </c>
      <c r="C281" s="85"/>
      <c r="D281" s="85">
        <v>4</v>
      </c>
      <c r="E281" s="42">
        <f>Table_1[[#This Row],[Вартісті за од. товару/послуги (виміру) ]]*Table_1[[#This Row],[Кількість]]</f>
        <v>0</v>
      </c>
    </row>
    <row r="282" spans="1:5" s="10" customFormat="1" ht="30" customHeight="1" x14ac:dyDescent="0.25">
      <c r="A282" s="32" t="s">
        <v>22</v>
      </c>
      <c r="B282" s="87"/>
      <c r="C282" s="88"/>
      <c r="D282" s="88"/>
      <c r="E282" s="14">
        <f>SUBTOTAL(109,E276:E281)</f>
        <v>0</v>
      </c>
    </row>
    <row r="283" spans="1:5" s="10" customFormat="1" ht="30" customHeight="1" x14ac:dyDescent="0.25">
      <c r="A283" s="62" t="s">
        <v>24</v>
      </c>
      <c r="B283" s="63"/>
      <c r="C283" s="64"/>
      <c r="D283" s="66"/>
      <c r="E283" s="61">
        <f>E282*4</f>
        <v>0</v>
      </c>
    </row>
    <row r="284" spans="1:5" ht="35.25" customHeight="1" x14ac:dyDescent="0.25">
      <c r="A284" s="155" t="s">
        <v>17</v>
      </c>
      <c r="B284" s="156"/>
      <c r="C284" s="157"/>
      <c r="D284" s="158"/>
      <c r="E284" s="11">
        <f>E31+E47+E70+E95+E106+E120+E144+E151+E182+E203+E216+E230+E251+E263+E274+E283</f>
        <v>0</v>
      </c>
    </row>
    <row r="285" spans="1:5" ht="22.5" customHeight="1" x14ac:dyDescent="0.25">
      <c r="A285" s="153" t="s">
        <v>145</v>
      </c>
      <c r="B285" s="154"/>
      <c r="C285" s="154"/>
      <c r="D285" s="154"/>
      <c r="E285" s="154"/>
    </row>
    <row r="286" spans="1:5" ht="159" customHeight="1" x14ac:dyDescent="0.25">
      <c r="A286" s="51" t="s">
        <v>144</v>
      </c>
      <c r="B286" s="52"/>
      <c r="C286" s="52"/>
      <c r="D286" s="52"/>
      <c r="E286" s="52"/>
    </row>
    <row r="287" spans="1:5" ht="27.75" customHeight="1" x14ac:dyDescent="0.25">
      <c r="A287" s="47" t="s">
        <v>20</v>
      </c>
      <c r="B287" s="48"/>
      <c r="C287" s="48"/>
      <c r="D287" s="48"/>
      <c r="E287" s="48"/>
    </row>
    <row r="288" spans="1:5" ht="27.75" customHeight="1" x14ac:dyDescent="0.25">
      <c r="A288" s="47" t="s">
        <v>18</v>
      </c>
      <c r="B288" s="47"/>
      <c r="C288" s="47"/>
      <c r="D288" s="47"/>
      <c r="E288" s="47"/>
    </row>
    <row r="289" spans="1:5" ht="27.75" customHeight="1" x14ac:dyDescent="0.25">
      <c r="A289" s="50" t="s">
        <v>19</v>
      </c>
      <c r="B289" s="50"/>
      <c r="C289" s="50"/>
      <c r="D289" s="50"/>
      <c r="E289" s="50"/>
    </row>
    <row r="290" spans="1:5" ht="14.25" customHeight="1" x14ac:dyDescent="0.25">
      <c r="A290" s="49" t="s">
        <v>25</v>
      </c>
      <c r="B290" s="48"/>
      <c r="C290" s="48"/>
      <c r="D290" s="48"/>
      <c r="E290" s="48"/>
    </row>
    <row r="291" spans="1:5" ht="14.25" customHeight="1" x14ac:dyDescent="0.25">
      <c r="A291" s="48"/>
      <c r="B291" s="48"/>
      <c r="C291" s="48"/>
      <c r="D291" s="48"/>
      <c r="E291" s="48"/>
    </row>
    <row r="292" spans="1:5" ht="79.5" customHeight="1" x14ac:dyDescent="0.25">
      <c r="A292" s="48"/>
      <c r="B292" s="48"/>
      <c r="C292" s="48"/>
      <c r="D292" s="48"/>
      <c r="E292" s="48"/>
    </row>
    <row r="293" spans="1:5" ht="14.25" customHeight="1" x14ac:dyDescent="0.25">
      <c r="B293" s="8"/>
      <c r="D293" s="8"/>
    </row>
    <row r="294" spans="1:5" ht="14.25" customHeight="1" x14ac:dyDescent="0.25">
      <c r="B294" s="8"/>
      <c r="D294" s="8"/>
    </row>
    <row r="295" spans="1:5" ht="14.25" customHeight="1" x14ac:dyDescent="0.25">
      <c r="B295" s="8"/>
      <c r="D295" s="8"/>
    </row>
    <row r="296" spans="1:5" ht="14.25" customHeight="1" x14ac:dyDescent="0.25">
      <c r="B296" s="8"/>
      <c r="D296" s="8"/>
    </row>
    <row r="297" spans="1:5" ht="14.25" customHeight="1" x14ac:dyDescent="0.25">
      <c r="B297" s="8"/>
      <c r="D297" s="8"/>
    </row>
    <row r="298" spans="1:5" ht="14.25" customHeight="1" x14ac:dyDescent="0.25">
      <c r="B298" s="8"/>
      <c r="D298" s="8"/>
    </row>
    <row r="299" spans="1:5" ht="14.25" customHeight="1" x14ac:dyDescent="0.25">
      <c r="B299" s="8"/>
      <c r="D299" s="8"/>
    </row>
    <row r="300" spans="1:5" ht="14.25" customHeight="1" x14ac:dyDescent="0.25">
      <c r="B300" s="8"/>
      <c r="D300" s="8"/>
    </row>
    <row r="301" spans="1:5" ht="14.25" customHeight="1" x14ac:dyDescent="0.25">
      <c r="B301" s="8"/>
      <c r="D301" s="8"/>
    </row>
    <row r="302" spans="1:5" ht="14.25" customHeight="1" x14ac:dyDescent="0.25">
      <c r="B302" s="8"/>
      <c r="D302" s="8"/>
    </row>
    <row r="303" spans="1:5" ht="14.25" customHeight="1" x14ac:dyDescent="0.25">
      <c r="B303" s="8"/>
      <c r="D303" s="8"/>
    </row>
    <row r="304" spans="1:5" ht="14.25" customHeight="1" x14ac:dyDescent="0.25">
      <c r="B304" s="8"/>
      <c r="D304" s="8"/>
    </row>
    <row r="305" spans="2:4" ht="14.25" customHeight="1" x14ac:dyDescent="0.25">
      <c r="B305" s="8"/>
      <c r="D305" s="8"/>
    </row>
    <row r="306" spans="2:4" ht="14.25" customHeight="1" x14ac:dyDescent="0.25">
      <c r="B306" s="8"/>
      <c r="D306" s="8"/>
    </row>
    <row r="307" spans="2:4" ht="14.25" customHeight="1" x14ac:dyDescent="0.25">
      <c r="B307" s="8"/>
      <c r="D307" s="8"/>
    </row>
    <row r="308" spans="2:4" ht="14.25" customHeight="1" x14ac:dyDescent="0.25">
      <c r="B308" s="8"/>
      <c r="D308" s="8"/>
    </row>
    <row r="309" spans="2:4" ht="14.25" customHeight="1" x14ac:dyDescent="0.25">
      <c r="B309" s="8"/>
      <c r="D309" s="8"/>
    </row>
    <row r="310" spans="2:4" ht="14.25" customHeight="1" x14ac:dyDescent="0.25">
      <c r="B310" s="8"/>
      <c r="D310" s="8"/>
    </row>
    <row r="311" spans="2:4" ht="14.25" customHeight="1" x14ac:dyDescent="0.25">
      <c r="B311" s="8"/>
      <c r="D311" s="8"/>
    </row>
    <row r="312" spans="2:4" ht="14.25" customHeight="1" x14ac:dyDescent="0.25">
      <c r="B312" s="8"/>
      <c r="D312" s="8"/>
    </row>
    <row r="313" spans="2:4" ht="14.25" customHeight="1" x14ac:dyDescent="0.25">
      <c r="B313" s="8"/>
      <c r="D313" s="8"/>
    </row>
    <row r="314" spans="2:4" ht="14.25" customHeight="1" x14ac:dyDescent="0.25">
      <c r="B314" s="8"/>
      <c r="D314" s="8"/>
    </row>
    <row r="315" spans="2:4" ht="14.25" customHeight="1" x14ac:dyDescent="0.25">
      <c r="B315" s="8"/>
      <c r="D315" s="8"/>
    </row>
    <row r="316" spans="2:4" ht="14.25" customHeight="1" x14ac:dyDescent="0.25">
      <c r="B316" s="8"/>
      <c r="D316" s="8"/>
    </row>
    <row r="317" spans="2:4" ht="14.25" customHeight="1" x14ac:dyDescent="0.25">
      <c r="B317" s="8"/>
      <c r="D317" s="8"/>
    </row>
    <row r="318" spans="2:4" ht="14.25" customHeight="1" x14ac:dyDescent="0.25">
      <c r="B318" s="8"/>
      <c r="D318" s="8"/>
    </row>
    <row r="319" spans="2:4" ht="14.25" customHeight="1" x14ac:dyDescent="0.25">
      <c r="B319" s="8"/>
      <c r="D319" s="8"/>
    </row>
    <row r="320" spans="2:4" ht="14.25" customHeight="1" x14ac:dyDescent="0.25">
      <c r="B320" s="8"/>
      <c r="D320" s="8"/>
    </row>
    <row r="321" spans="2:4" ht="14.25" customHeight="1" x14ac:dyDescent="0.25">
      <c r="B321" s="8"/>
      <c r="D321" s="8"/>
    </row>
    <row r="322" spans="2:4" ht="14.25" customHeight="1" x14ac:dyDescent="0.25">
      <c r="B322" s="8"/>
      <c r="D322" s="8"/>
    </row>
    <row r="323" spans="2:4" ht="14.25" customHeight="1" x14ac:dyDescent="0.25">
      <c r="B323" s="8"/>
      <c r="D323" s="8"/>
    </row>
    <row r="324" spans="2:4" ht="14.25" customHeight="1" x14ac:dyDescent="0.25">
      <c r="B324" s="8"/>
      <c r="D324" s="8"/>
    </row>
    <row r="325" spans="2:4" ht="14.25" customHeight="1" x14ac:dyDescent="0.25">
      <c r="B325" s="8"/>
      <c r="D325" s="8"/>
    </row>
    <row r="326" spans="2:4" ht="14.25" customHeight="1" x14ac:dyDescent="0.25">
      <c r="B326" s="8"/>
      <c r="D326" s="8"/>
    </row>
    <row r="327" spans="2:4" ht="14.25" customHeight="1" x14ac:dyDescent="0.25">
      <c r="B327" s="8"/>
      <c r="D327" s="8"/>
    </row>
    <row r="328" spans="2:4" ht="14.25" customHeight="1" x14ac:dyDescent="0.25">
      <c r="B328" s="8"/>
      <c r="D328" s="8"/>
    </row>
    <row r="329" spans="2:4" ht="14.25" customHeight="1" x14ac:dyDescent="0.25">
      <c r="B329" s="8"/>
      <c r="D329" s="8"/>
    </row>
    <row r="330" spans="2:4" ht="14.25" customHeight="1" x14ac:dyDescent="0.25">
      <c r="B330" s="8"/>
      <c r="D330" s="8"/>
    </row>
    <row r="331" spans="2:4" ht="14.25" customHeight="1" x14ac:dyDescent="0.25">
      <c r="B331" s="8"/>
      <c r="D331" s="8"/>
    </row>
    <row r="332" spans="2:4" ht="14.25" customHeight="1" x14ac:dyDescent="0.25">
      <c r="B332" s="8"/>
      <c r="D332" s="8"/>
    </row>
    <row r="333" spans="2:4" ht="14.25" customHeight="1" x14ac:dyDescent="0.25">
      <c r="B333" s="8"/>
      <c r="D333" s="8"/>
    </row>
    <row r="334" spans="2:4" ht="14.25" customHeight="1" x14ac:dyDescent="0.25">
      <c r="B334" s="8"/>
      <c r="D334" s="8"/>
    </row>
    <row r="335" spans="2:4" ht="14.25" customHeight="1" x14ac:dyDescent="0.25">
      <c r="B335" s="8"/>
      <c r="D335" s="8"/>
    </row>
    <row r="336" spans="2:4" ht="14.25" customHeight="1" x14ac:dyDescent="0.25">
      <c r="B336" s="8"/>
      <c r="D336" s="8"/>
    </row>
    <row r="337" spans="2:4" ht="14.25" customHeight="1" x14ac:dyDescent="0.25">
      <c r="B337" s="8"/>
      <c r="D337" s="8"/>
    </row>
    <row r="338" spans="2:4" ht="14.25" customHeight="1" x14ac:dyDescent="0.25">
      <c r="B338" s="8"/>
      <c r="D338" s="8"/>
    </row>
    <row r="339" spans="2:4" ht="14.25" customHeight="1" x14ac:dyDescent="0.25">
      <c r="B339" s="8"/>
      <c r="D339" s="8"/>
    </row>
    <row r="340" spans="2:4" ht="14.25" customHeight="1" x14ac:dyDescent="0.25">
      <c r="B340" s="8"/>
      <c r="D340" s="8"/>
    </row>
    <row r="341" spans="2:4" ht="14.25" customHeight="1" x14ac:dyDescent="0.25">
      <c r="B341" s="8"/>
      <c r="D341" s="8"/>
    </row>
    <row r="342" spans="2:4" ht="14.25" customHeight="1" x14ac:dyDescent="0.25">
      <c r="B342" s="8"/>
      <c r="D342" s="8"/>
    </row>
    <row r="343" spans="2:4" ht="14.25" customHeight="1" x14ac:dyDescent="0.25">
      <c r="B343" s="8"/>
      <c r="D343" s="8"/>
    </row>
    <row r="344" spans="2:4" ht="14.25" customHeight="1" x14ac:dyDescent="0.25">
      <c r="B344" s="8"/>
      <c r="D344" s="8"/>
    </row>
    <row r="345" spans="2:4" ht="14.25" customHeight="1" x14ac:dyDescent="0.25">
      <c r="B345" s="8"/>
      <c r="D345" s="8"/>
    </row>
    <row r="346" spans="2:4" ht="14.25" customHeight="1" x14ac:dyDescent="0.25">
      <c r="B346" s="8"/>
      <c r="D346" s="8"/>
    </row>
    <row r="347" spans="2:4" ht="14.25" customHeight="1" x14ac:dyDescent="0.25">
      <c r="B347" s="8"/>
      <c r="D347" s="8"/>
    </row>
    <row r="348" spans="2:4" ht="14.25" customHeight="1" x14ac:dyDescent="0.25">
      <c r="B348" s="8"/>
      <c r="D348" s="8"/>
    </row>
    <row r="349" spans="2:4" ht="14.25" customHeight="1" x14ac:dyDescent="0.25">
      <c r="B349" s="8"/>
      <c r="D349" s="8"/>
    </row>
    <row r="350" spans="2:4" ht="14.25" customHeight="1" x14ac:dyDescent="0.25">
      <c r="B350" s="8"/>
      <c r="D350" s="8"/>
    </row>
    <row r="351" spans="2:4" ht="14.25" customHeight="1" x14ac:dyDescent="0.25">
      <c r="B351" s="8"/>
      <c r="D351" s="8"/>
    </row>
    <row r="352" spans="2:4" ht="14.25" customHeight="1" x14ac:dyDescent="0.25">
      <c r="B352" s="8"/>
      <c r="D352" s="8"/>
    </row>
    <row r="353" spans="2:4" ht="14.25" customHeight="1" x14ac:dyDescent="0.25">
      <c r="B353" s="8"/>
      <c r="D353" s="8"/>
    </row>
    <row r="354" spans="2:4" ht="14.25" customHeight="1" x14ac:dyDescent="0.25">
      <c r="B354" s="8"/>
      <c r="D354" s="8"/>
    </row>
    <row r="355" spans="2:4" ht="14.25" customHeight="1" x14ac:dyDescent="0.25">
      <c r="B355" s="8"/>
      <c r="D355" s="8"/>
    </row>
    <row r="356" spans="2:4" ht="14.25" customHeight="1" x14ac:dyDescent="0.25">
      <c r="B356" s="8"/>
      <c r="D356" s="8"/>
    </row>
    <row r="357" spans="2:4" ht="14.25" customHeight="1" x14ac:dyDescent="0.25">
      <c r="B357" s="8"/>
      <c r="D357" s="8"/>
    </row>
    <row r="358" spans="2:4" ht="14.25" customHeight="1" x14ac:dyDescent="0.25">
      <c r="B358" s="8"/>
      <c r="D358" s="8"/>
    </row>
    <row r="359" spans="2:4" ht="14.25" customHeight="1" x14ac:dyDescent="0.25">
      <c r="B359" s="8"/>
      <c r="D359" s="8"/>
    </row>
    <row r="360" spans="2:4" ht="14.25" customHeight="1" x14ac:dyDescent="0.25">
      <c r="B360" s="8"/>
      <c r="D360" s="8"/>
    </row>
    <row r="361" spans="2:4" ht="14.25" customHeight="1" x14ac:dyDescent="0.25">
      <c r="B361" s="8"/>
      <c r="D361" s="8"/>
    </row>
    <row r="362" spans="2:4" ht="14.25" customHeight="1" x14ac:dyDescent="0.25">
      <c r="B362" s="8"/>
      <c r="D362" s="8"/>
    </row>
    <row r="363" spans="2:4" ht="14.25" customHeight="1" x14ac:dyDescent="0.25">
      <c r="B363" s="8"/>
      <c r="D363" s="8"/>
    </row>
    <row r="364" spans="2:4" ht="14.25" customHeight="1" x14ac:dyDescent="0.25">
      <c r="B364" s="8"/>
      <c r="D364" s="8"/>
    </row>
    <row r="365" spans="2:4" ht="14.25" customHeight="1" x14ac:dyDescent="0.25">
      <c r="B365" s="8"/>
      <c r="D365" s="8"/>
    </row>
    <row r="366" spans="2:4" ht="14.25" customHeight="1" x14ac:dyDescent="0.25">
      <c r="B366" s="8"/>
      <c r="D366" s="8"/>
    </row>
    <row r="367" spans="2:4" ht="14.25" customHeight="1" x14ac:dyDescent="0.25">
      <c r="B367" s="8"/>
      <c r="D367" s="8"/>
    </row>
    <row r="368" spans="2:4" ht="14.25" customHeight="1" x14ac:dyDescent="0.25">
      <c r="B368" s="8"/>
      <c r="D368" s="8"/>
    </row>
    <row r="369" spans="2:4" ht="14.25" customHeight="1" x14ac:dyDescent="0.25">
      <c r="B369" s="8"/>
      <c r="D369" s="8"/>
    </row>
    <row r="370" spans="2:4" ht="14.25" customHeight="1" x14ac:dyDescent="0.25">
      <c r="B370" s="8"/>
      <c r="D370" s="8"/>
    </row>
    <row r="371" spans="2:4" ht="14.25" customHeight="1" x14ac:dyDescent="0.25">
      <c r="B371" s="8"/>
      <c r="D371" s="8"/>
    </row>
    <row r="372" spans="2:4" ht="14.25" customHeight="1" x14ac:dyDescent="0.25">
      <c r="B372" s="8"/>
      <c r="D372" s="8"/>
    </row>
    <row r="373" spans="2:4" ht="14.25" customHeight="1" x14ac:dyDescent="0.25">
      <c r="B373" s="8"/>
      <c r="D373" s="8"/>
    </row>
    <row r="374" spans="2:4" ht="14.25" customHeight="1" x14ac:dyDescent="0.25">
      <c r="B374" s="8"/>
      <c r="D374" s="8"/>
    </row>
    <row r="375" spans="2:4" ht="14.25" customHeight="1" x14ac:dyDescent="0.25">
      <c r="B375" s="8"/>
      <c r="D375" s="8"/>
    </row>
    <row r="376" spans="2:4" ht="14.25" customHeight="1" x14ac:dyDescent="0.25">
      <c r="B376" s="8"/>
      <c r="D376" s="8"/>
    </row>
    <row r="377" spans="2:4" ht="14.25" customHeight="1" x14ac:dyDescent="0.25">
      <c r="B377" s="8"/>
      <c r="D377" s="8"/>
    </row>
    <row r="378" spans="2:4" ht="14.25" customHeight="1" x14ac:dyDescent="0.25">
      <c r="B378" s="8"/>
      <c r="D378" s="8"/>
    </row>
    <row r="379" spans="2:4" ht="14.25" customHeight="1" x14ac:dyDescent="0.25">
      <c r="B379" s="8"/>
      <c r="D379" s="8"/>
    </row>
    <row r="380" spans="2:4" ht="14.25" customHeight="1" x14ac:dyDescent="0.25">
      <c r="B380" s="8"/>
      <c r="D380" s="8"/>
    </row>
    <row r="381" spans="2:4" ht="14.25" customHeight="1" x14ac:dyDescent="0.25">
      <c r="B381" s="8"/>
      <c r="D381" s="8"/>
    </row>
    <row r="382" spans="2:4" ht="14.25" customHeight="1" x14ac:dyDescent="0.25">
      <c r="B382" s="8"/>
      <c r="D382" s="8"/>
    </row>
    <row r="383" spans="2:4" ht="14.25" customHeight="1" x14ac:dyDescent="0.25">
      <c r="B383" s="8"/>
      <c r="D383" s="8"/>
    </row>
    <row r="384" spans="2:4" ht="14.25" customHeight="1" x14ac:dyDescent="0.25">
      <c r="B384" s="8"/>
      <c r="D384" s="8"/>
    </row>
    <row r="385" spans="2:4" ht="14.25" customHeight="1" x14ac:dyDescent="0.25">
      <c r="B385" s="8"/>
      <c r="D385" s="8"/>
    </row>
    <row r="386" spans="2:4" ht="14.25" customHeight="1" x14ac:dyDescent="0.25">
      <c r="B386" s="8"/>
      <c r="D386" s="8"/>
    </row>
    <row r="387" spans="2:4" ht="14.25" customHeight="1" x14ac:dyDescent="0.25">
      <c r="B387" s="8"/>
      <c r="D387" s="8"/>
    </row>
    <row r="388" spans="2:4" ht="14.25" customHeight="1" x14ac:dyDescent="0.25">
      <c r="B388" s="8"/>
      <c r="D388" s="8"/>
    </row>
    <row r="389" spans="2:4" ht="14.25" customHeight="1" x14ac:dyDescent="0.25">
      <c r="B389" s="8"/>
      <c r="D389" s="8"/>
    </row>
    <row r="390" spans="2:4" ht="14.25" customHeight="1" x14ac:dyDescent="0.25">
      <c r="B390" s="8"/>
      <c r="D390" s="8"/>
    </row>
    <row r="391" spans="2:4" ht="14.25" customHeight="1" x14ac:dyDescent="0.25">
      <c r="B391" s="8"/>
      <c r="D391" s="8"/>
    </row>
    <row r="392" spans="2:4" ht="14.25" customHeight="1" x14ac:dyDescent="0.25">
      <c r="B392" s="8"/>
      <c r="D392" s="8"/>
    </row>
    <row r="393" spans="2:4" ht="14.25" customHeight="1" x14ac:dyDescent="0.25">
      <c r="B393" s="8"/>
      <c r="D393" s="8"/>
    </row>
    <row r="394" spans="2:4" ht="14.25" customHeight="1" x14ac:dyDescent="0.25">
      <c r="B394" s="8"/>
      <c r="D394" s="8"/>
    </row>
    <row r="395" spans="2:4" ht="14.25" customHeight="1" x14ac:dyDescent="0.25">
      <c r="B395" s="8"/>
      <c r="D395" s="8"/>
    </row>
    <row r="396" spans="2:4" ht="14.25" customHeight="1" x14ac:dyDescent="0.25">
      <c r="B396" s="8"/>
      <c r="D396" s="8"/>
    </row>
    <row r="397" spans="2:4" ht="14.25" customHeight="1" x14ac:dyDescent="0.25">
      <c r="B397" s="8"/>
      <c r="D397" s="8"/>
    </row>
    <row r="398" spans="2:4" ht="14.25" customHeight="1" x14ac:dyDescent="0.25">
      <c r="B398" s="8"/>
      <c r="D398" s="8"/>
    </row>
    <row r="399" spans="2:4" ht="14.25" customHeight="1" x14ac:dyDescent="0.25">
      <c r="B399" s="8"/>
      <c r="D399" s="8"/>
    </row>
    <row r="400" spans="2:4" ht="14.25" customHeight="1" x14ac:dyDescent="0.25">
      <c r="B400" s="8"/>
      <c r="D400" s="8"/>
    </row>
    <row r="401" spans="2:4" ht="14.25" customHeight="1" x14ac:dyDescent="0.25">
      <c r="B401" s="8"/>
      <c r="D401" s="8"/>
    </row>
    <row r="402" spans="2:4" ht="14.25" customHeight="1" x14ac:dyDescent="0.25">
      <c r="B402" s="8"/>
      <c r="D402" s="8"/>
    </row>
    <row r="403" spans="2:4" ht="14.25" customHeight="1" x14ac:dyDescent="0.25">
      <c r="B403" s="8"/>
      <c r="D403" s="8"/>
    </row>
    <row r="404" spans="2:4" ht="14.25" customHeight="1" x14ac:dyDescent="0.25">
      <c r="B404" s="8"/>
      <c r="D404" s="8"/>
    </row>
    <row r="405" spans="2:4" ht="14.25" customHeight="1" x14ac:dyDescent="0.25">
      <c r="B405" s="8"/>
      <c r="D405" s="8"/>
    </row>
    <row r="406" spans="2:4" ht="14.25" customHeight="1" x14ac:dyDescent="0.25">
      <c r="B406" s="8"/>
      <c r="D406" s="8"/>
    </row>
    <row r="407" spans="2:4" ht="14.25" customHeight="1" x14ac:dyDescent="0.25">
      <c r="B407" s="8"/>
      <c r="D407" s="8"/>
    </row>
    <row r="408" spans="2:4" ht="14.25" customHeight="1" x14ac:dyDescent="0.25">
      <c r="B408" s="8"/>
      <c r="D408" s="8"/>
    </row>
    <row r="409" spans="2:4" ht="14.25" customHeight="1" x14ac:dyDescent="0.25">
      <c r="B409" s="8"/>
      <c r="D409" s="8"/>
    </row>
    <row r="410" spans="2:4" ht="14.25" customHeight="1" x14ac:dyDescent="0.25">
      <c r="B410" s="8"/>
      <c r="D410" s="8"/>
    </row>
    <row r="411" spans="2:4" ht="14.25" customHeight="1" x14ac:dyDescent="0.25">
      <c r="B411" s="8"/>
      <c r="D411" s="8"/>
    </row>
    <row r="412" spans="2:4" ht="14.25" customHeight="1" x14ac:dyDescent="0.25">
      <c r="B412" s="8"/>
      <c r="D412" s="8"/>
    </row>
    <row r="413" spans="2:4" ht="14.25" customHeight="1" x14ac:dyDescent="0.25">
      <c r="B413" s="8"/>
      <c r="D413" s="8"/>
    </row>
    <row r="414" spans="2:4" ht="14.25" customHeight="1" x14ac:dyDescent="0.25">
      <c r="B414" s="8"/>
      <c r="D414" s="8"/>
    </row>
    <row r="415" spans="2:4" ht="14.25" customHeight="1" x14ac:dyDescent="0.25">
      <c r="B415" s="8"/>
      <c r="D415" s="8"/>
    </row>
    <row r="416" spans="2:4" ht="14.25" customHeight="1" x14ac:dyDescent="0.25">
      <c r="B416" s="8"/>
      <c r="D416" s="8"/>
    </row>
    <row r="417" spans="2:4" ht="14.25" customHeight="1" x14ac:dyDescent="0.25">
      <c r="B417" s="8"/>
      <c r="D417" s="8"/>
    </row>
    <row r="418" spans="2:4" ht="14.25" customHeight="1" x14ac:dyDescent="0.25">
      <c r="B418" s="8"/>
      <c r="D418" s="8"/>
    </row>
    <row r="419" spans="2:4" ht="14.25" customHeight="1" x14ac:dyDescent="0.25">
      <c r="B419" s="8"/>
      <c r="D419" s="8"/>
    </row>
    <row r="420" spans="2:4" ht="14.25" customHeight="1" x14ac:dyDescent="0.25">
      <c r="B420" s="8"/>
      <c r="D420" s="8"/>
    </row>
    <row r="421" spans="2:4" ht="14.25" customHeight="1" x14ac:dyDescent="0.25">
      <c r="B421" s="8"/>
      <c r="D421" s="8"/>
    </row>
    <row r="422" spans="2:4" ht="14.25" customHeight="1" x14ac:dyDescent="0.25">
      <c r="B422" s="8"/>
      <c r="D422" s="8"/>
    </row>
    <row r="423" spans="2:4" ht="14.25" customHeight="1" x14ac:dyDescent="0.25">
      <c r="B423" s="8"/>
      <c r="D423" s="8"/>
    </row>
    <row r="424" spans="2:4" ht="14.25" customHeight="1" x14ac:dyDescent="0.25">
      <c r="B424" s="8"/>
      <c r="D424" s="8"/>
    </row>
    <row r="425" spans="2:4" ht="14.25" customHeight="1" x14ac:dyDescent="0.25">
      <c r="B425" s="8"/>
      <c r="D425" s="8"/>
    </row>
    <row r="426" spans="2:4" ht="14.25" customHeight="1" x14ac:dyDescent="0.25">
      <c r="B426" s="8"/>
      <c r="D426" s="8"/>
    </row>
    <row r="427" spans="2:4" ht="14.25" customHeight="1" x14ac:dyDescent="0.25">
      <c r="B427" s="8"/>
      <c r="D427" s="8"/>
    </row>
    <row r="428" spans="2:4" ht="14.25" customHeight="1" x14ac:dyDescent="0.25">
      <c r="B428" s="8"/>
      <c r="D428" s="8"/>
    </row>
    <row r="429" spans="2:4" ht="14.25" customHeight="1" x14ac:dyDescent="0.25">
      <c r="B429" s="8"/>
      <c r="D429" s="8"/>
    </row>
    <row r="430" spans="2:4" ht="14.25" customHeight="1" x14ac:dyDescent="0.25">
      <c r="B430" s="8"/>
      <c r="D430" s="8"/>
    </row>
    <row r="431" spans="2:4" ht="14.25" customHeight="1" x14ac:dyDescent="0.25">
      <c r="B431" s="8"/>
      <c r="D431" s="8"/>
    </row>
    <row r="432" spans="2:4" ht="14.25" customHeight="1" x14ac:dyDescent="0.25">
      <c r="B432" s="8"/>
      <c r="D432" s="8"/>
    </row>
    <row r="433" spans="2:4" ht="14.25" customHeight="1" x14ac:dyDescent="0.25">
      <c r="B433" s="8"/>
      <c r="D433" s="8"/>
    </row>
    <row r="434" spans="2:4" ht="14.25" customHeight="1" x14ac:dyDescent="0.25">
      <c r="B434" s="8"/>
      <c r="D434" s="8"/>
    </row>
    <row r="435" spans="2:4" ht="14.25" customHeight="1" x14ac:dyDescent="0.25">
      <c r="B435" s="8"/>
      <c r="D435" s="8"/>
    </row>
    <row r="436" spans="2:4" ht="14.25" customHeight="1" x14ac:dyDescent="0.25">
      <c r="B436" s="8"/>
      <c r="D436" s="8"/>
    </row>
    <row r="437" spans="2:4" ht="14.25" customHeight="1" x14ac:dyDescent="0.25">
      <c r="B437" s="8"/>
      <c r="D437" s="8"/>
    </row>
    <row r="438" spans="2:4" ht="14.25" customHeight="1" x14ac:dyDescent="0.25">
      <c r="B438" s="8"/>
      <c r="D438" s="8"/>
    </row>
    <row r="439" spans="2:4" ht="14.25" customHeight="1" x14ac:dyDescent="0.25">
      <c r="B439" s="8"/>
      <c r="D439" s="8"/>
    </row>
    <row r="440" spans="2:4" ht="14.25" customHeight="1" x14ac:dyDescent="0.25">
      <c r="B440" s="8"/>
      <c r="D440" s="8"/>
    </row>
    <row r="441" spans="2:4" ht="14.25" customHeight="1" x14ac:dyDescent="0.25">
      <c r="B441" s="8"/>
      <c r="D441" s="8"/>
    </row>
    <row r="442" spans="2:4" ht="14.25" customHeight="1" x14ac:dyDescent="0.25">
      <c r="B442" s="8"/>
      <c r="D442" s="8"/>
    </row>
    <row r="443" spans="2:4" ht="14.25" customHeight="1" x14ac:dyDescent="0.25">
      <c r="B443" s="8"/>
      <c r="D443" s="8"/>
    </row>
    <row r="444" spans="2:4" ht="14.25" customHeight="1" x14ac:dyDescent="0.25">
      <c r="B444" s="8"/>
      <c r="D444" s="8"/>
    </row>
    <row r="445" spans="2:4" ht="14.25" customHeight="1" x14ac:dyDescent="0.25">
      <c r="B445" s="8"/>
      <c r="D445" s="8"/>
    </row>
    <row r="446" spans="2:4" ht="14.25" customHeight="1" x14ac:dyDescent="0.25">
      <c r="B446" s="8"/>
      <c r="D446" s="8"/>
    </row>
    <row r="447" spans="2:4" ht="14.25" customHeight="1" x14ac:dyDescent="0.25">
      <c r="B447" s="8"/>
      <c r="D447" s="8"/>
    </row>
    <row r="448" spans="2:4" ht="14.25" customHeight="1" x14ac:dyDescent="0.25">
      <c r="B448" s="8"/>
      <c r="D448" s="8"/>
    </row>
    <row r="449" spans="2:4" ht="14.25" customHeight="1" x14ac:dyDescent="0.25">
      <c r="B449" s="8"/>
      <c r="D449" s="8"/>
    </row>
    <row r="450" spans="2:4" ht="14.25" customHeight="1" x14ac:dyDescent="0.25">
      <c r="B450" s="8"/>
      <c r="D450" s="8"/>
    </row>
    <row r="451" spans="2:4" ht="14.25" customHeight="1" x14ac:dyDescent="0.25">
      <c r="B451" s="8"/>
      <c r="D451" s="8"/>
    </row>
    <row r="452" spans="2:4" ht="14.25" customHeight="1" x14ac:dyDescent="0.25">
      <c r="B452" s="8"/>
      <c r="D452" s="8"/>
    </row>
    <row r="453" spans="2:4" ht="14.25" customHeight="1" x14ac:dyDescent="0.25">
      <c r="B453" s="8"/>
      <c r="D453" s="8"/>
    </row>
    <row r="454" spans="2:4" ht="14.25" customHeight="1" x14ac:dyDescent="0.25">
      <c r="B454" s="8"/>
      <c r="D454" s="8"/>
    </row>
    <row r="455" spans="2:4" ht="14.25" customHeight="1" x14ac:dyDescent="0.25">
      <c r="B455" s="8"/>
      <c r="D455" s="8"/>
    </row>
    <row r="456" spans="2:4" ht="14.25" customHeight="1" x14ac:dyDescent="0.25">
      <c r="B456" s="8"/>
      <c r="D456" s="8"/>
    </row>
    <row r="457" spans="2:4" ht="14.25" customHeight="1" x14ac:dyDescent="0.25">
      <c r="B457" s="8"/>
      <c r="D457" s="8"/>
    </row>
    <row r="458" spans="2:4" ht="14.25" customHeight="1" x14ac:dyDescent="0.25">
      <c r="B458" s="8"/>
      <c r="D458" s="8"/>
    </row>
    <row r="459" spans="2:4" ht="14.25" customHeight="1" x14ac:dyDescent="0.25">
      <c r="B459" s="8"/>
      <c r="D459" s="8"/>
    </row>
    <row r="460" spans="2:4" ht="14.25" customHeight="1" x14ac:dyDescent="0.25">
      <c r="B460" s="8"/>
      <c r="D460" s="8"/>
    </row>
    <row r="461" spans="2:4" ht="14.25" customHeight="1" x14ac:dyDescent="0.25">
      <c r="B461" s="8"/>
      <c r="D461" s="8"/>
    </row>
    <row r="462" spans="2:4" ht="14.25" customHeight="1" x14ac:dyDescent="0.25">
      <c r="B462" s="8"/>
      <c r="D462" s="8"/>
    </row>
    <row r="463" spans="2:4" ht="14.25" customHeight="1" x14ac:dyDescent="0.25">
      <c r="B463" s="8"/>
      <c r="D463" s="8"/>
    </row>
    <row r="464" spans="2:4" ht="14.25" customHeight="1" x14ac:dyDescent="0.25">
      <c r="B464" s="8"/>
      <c r="D464" s="8"/>
    </row>
    <row r="465" spans="2:4" ht="14.25" customHeight="1" x14ac:dyDescent="0.25">
      <c r="B465" s="8"/>
      <c r="D465" s="8"/>
    </row>
    <row r="466" spans="2:4" ht="14.25" customHeight="1" x14ac:dyDescent="0.25">
      <c r="B466" s="8"/>
      <c r="D466" s="8"/>
    </row>
    <row r="467" spans="2:4" ht="14.25" customHeight="1" x14ac:dyDescent="0.25">
      <c r="B467" s="8"/>
      <c r="D467" s="8"/>
    </row>
    <row r="468" spans="2:4" ht="14.25" customHeight="1" x14ac:dyDescent="0.25">
      <c r="B468" s="8"/>
      <c r="D468" s="8"/>
    </row>
    <row r="469" spans="2:4" ht="14.25" customHeight="1" x14ac:dyDescent="0.25">
      <c r="B469" s="8"/>
      <c r="D469" s="8"/>
    </row>
    <row r="470" spans="2:4" ht="14.25" customHeight="1" x14ac:dyDescent="0.25">
      <c r="B470" s="8"/>
      <c r="D470" s="8"/>
    </row>
    <row r="471" spans="2:4" ht="14.25" customHeight="1" x14ac:dyDescent="0.25">
      <c r="B471" s="8"/>
      <c r="D471" s="8"/>
    </row>
    <row r="472" spans="2:4" ht="14.25" customHeight="1" x14ac:dyDescent="0.25">
      <c r="B472" s="8"/>
      <c r="D472" s="8"/>
    </row>
    <row r="473" spans="2:4" ht="14.25" customHeight="1" x14ac:dyDescent="0.25">
      <c r="B473" s="8"/>
      <c r="D473" s="8"/>
    </row>
    <row r="474" spans="2:4" ht="14.25" customHeight="1" x14ac:dyDescent="0.25">
      <c r="B474" s="8"/>
      <c r="D474" s="8"/>
    </row>
    <row r="475" spans="2:4" ht="14.25" customHeight="1" x14ac:dyDescent="0.25">
      <c r="B475" s="8"/>
      <c r="D475" s="8"/>
    </row>
    <row r="476" spans="2:4" ht="14.25" customHeight="1" x14ac:dyDescent="0.25">
      <c r="B476" s="8"/>
      <c r="D476" s="8"/>
    </row>
    <row r="477" spans="2:4" ht="14.25" customHeight="1" x14ac:dyDescent="0.25">
      <c r="B477" s="8"/>
      <c r="D477" s="8"/>
    </row>
    <row r="478" spans="2:4" ht="14.25" customHeight="1" x14ac:dyDescent="0.25">
      <c r="B478" s="8"/>
      <c r="D478" s="8"/>
    </row>
    <row r="479" spans="2:4" ht="14.25" customHeight="1" x14ac:dyDescent="0.25">
      <c r="B479" s="8"/>
      <c r="D479" s="8"/>
    </row>
    <row r="480" spans="2:4" ht="14.25" customHeight="1" x14ac:dyDescent="0.25">
      <c r="B480" s="8"/>
      <c r="D480" s="8"/>
    </row>
    <row r="481" spans="2:4" ht="14.25" customHeight="1" x14ac:dyDescent="0.25">
      <c r="B481" s="8"/>
      <c r="D481" s="8"/>
    </row>
    <row r="482" spans="2:4" ht="14.25" customHeight="1" x14ac:dyDescent="0.25">
      <c r="B482" s="8"/>
      <c r="D482" s="8"/>
    </row>
    <row r="483" spans="2:4" ht="14.25" customHeight="1" x14ac:dyDescent="0.25">
      <c r="B483" s="8"/>
      <c r="D483" s="8"/>
    </row>
    <row r="484" spans="2:4" ht="14.25" customHeight="1" x14ac:dyDescent="0.25">
      <c r="B484" s="8"/>
      <c r="D484" s="8"/>
    </row>
    <row r="485" spans="2:4" ht="14.25" customHeight="1" x14ac:dyDescent="0.25">
      <c r="B485" s="8"/>
      <c r="D485" s="8"/>
    </row>
    <row r="486" spans="2:4" ht="14.25" customHeight="1" x14ac:dyDescent="0.25">
      <c r="B486" s="8"/>
      <c r="D486" s="8"/>
    </row>
    <row r="487" spans="2:4" ht="14.25" customHeight="1" x14ac:dyDescent="0.25">
      <c r="B487" s="8"/>
      <c r="D487" s="8"/>
    </row>
    <row r="488" spans="2:4" ht="14.25" customHeight="1" x14ac:dyDescent="0.25">
      <c r="B488" s="8"/>
      <c r="D488" s="8"/>
    </row>
    <row r="489" spans="2:4" ht="14.25" customHeight="1" x14ac:dyDescent="0.25">
      <c r="B489" s="8"/>
      <c r="D489" s="8"/>
    </row>
    <row r="490" spans="2:4" ht="14.25" customHeight="1" x14ac:dyDescent="0.25">
      <c r="B490" s="8"/>
      <c r="D490" s="8"/>
    </row>
    <row r="491" spans="2:4" ht="14.25" customHeight="1" x14ac:dyDescent="0.25">
      <c r="B491" s="8"/>
      <c r="D491" s="8"/>
    </row>
    <row r="492" spans="2:4" ht="14.25" customHeight="1" x14ac:dyDescent="0.25">
      <c r="B492" s="8"/>
      <c r="D492" s="8"/>
    </row>
    <row r="493" spans="2:4" ht="14.25" customHeight="1" x14ac:dyDescent="0.25">
      <c r="B493" s="8"/>
      <c r="D493" s="8"/>
    </row>
    <row r="494" spans="2:4" ht="14.25" customHeight="1" x14ac:dyDescent="0.25">
      <c r="B494" s="8"/>
      <c r="D494" s="8"/>
    </row>
    <row r="495" spans="2:4" ht="14.25" customHeight="1" x14ac:dyDescent="0.25">
      <c r="B495" s="8"/>
      <c r="D495" s="8"/>
    </row>
    <row r="496" spans="2:4" ht="14.25" customHeight="1" x14ac:dyDescent="0.25">
      <c r="B496" s="8"/>
      <c r="D496" s="8"/>
    </row>
    <row r="497" spans="2:4" ht="14.25" customHeight="1" x14ac:dyDescent="0.25">
      <c r="B497" s="8"/>
      <c r="D497" s="8"/>
    </row>
    <row r="498" spans="2:4" ht="14.25" customHeight="1" x14ac:dyDescent="0.25">
      <c r="B498" s="8"/>
      <c r="D498" s="8"/>
    </row>
    <row r="499" spans="2:4" ht="14.25" customHeight="1" x14ac:dyDescent="0.25">
      <c r="B499" s="8"/>
      <c r="D499" s="8"/>
    </row>
    <row r="500" spans="2:4" ht="14.25" customHeight="1" x14ac:dyDescent="0.25">
      <c r="B500" s="8"/>
      <c r="D500" s="8"/>
    </row>
    <row r="501" spans="2:4" ht="14.25" customHeight="1" x14ac:dyDescent="0.25">
      <c r="B501" s="8"/>
      <c r="D501" s="8"/>
    </row>
    <row r="502" spans="2:4" ht="14.25" customHeight="1" x14ac:dyDescent="0.25">
      <c r="B502" s="8"/>
      <c r="D502" s="8"/>
    </row>
    <row r="503" spans="2:4" ht="14.25" customHeight="1" x14ac:dyDescent="0.25">
      <c r="B503" s="8"/>
      <c r="D503" s="8"/>
    </row>
    <row r="504" spans="2:4" ht="14.25" customHeight="1" x14ac:dyDescent="0.25">
      <c r="B504" s="8"/>
      <c r="D504" s="8"/>
    </row>
    <row r="505" spans="2:4" ht="14.25" customHeight="1" x14ac:dyDescent="0.25">
      <c r="B505" s="8"/>
      <c r="D505" s="8"/>
    </row>
    <row r="506" spans="2:4" ht="14.25" customHeight="1" x14ac:dyDescent="0.25">
      <c r="B506" s="8"/>
      <c r="D506" s="8"/>
    </row>
    <row r="507" spans="2:4" ht="14.25" customHeight="1" x14ac:dyDescent="0.25">
      <c r="B507" s="8"/>
      <c r="D507" s="8"/>
    </row>
    <row r="508" spans="2:4" ht="14.25" customHeight="1" x14ac:dyDescent="0.25">
      <c r="B508" s="8"/>
      <c r="D508" s="8"/>
    </row>
    <row r="509" spans="2:4" ht="14.25" customHeight="1" x14ac:dyDescent="0.25">
      <c r="B509" s="8"/>
      <c r="D509" s="8"/>
    </row>
    <row r="510" spans="2:4" ht="14.25" customHeight="1" x14ac:dyDescent="0.25">
      <c r="B510" s="8"/>
      <c r="D510" s="8"/>
    </row>
    <row r="511" spans="2:4" ht="14.25" customHeight="1" x14ac:dyDescent="0.25">
      <c r="B511" s="8"/>
      <c r="D511" s="8"/>
    </row>
    <row r="512" spans="2:4" ht="14.25" customHeight="1" x14ac:dyDescent="0.25">
      <c r="B512" s="8"/>
      <c r="D512" s="8"/>
    </row>
    <row r="513" spans="2:4" ht="14.25" customHeight="1" x14ac:dyDescent="0.25">
      <c r="B513" s="8"/>
      <c r="D513" s="8"/>
    </row>
    <row r="514" spans="2:4" ht="14.25" customHeight="1" x14ac:dyDescent="0.25">
      <c r="B514" s="8"/>
      <c r="D514" s="8"/>
    </row>
    <row r="515" spans="2:4" ht="14.25" customHeight="1" x14ac:dyDescent="0.25">
      <c r="B515" s="8"/>
      <c r="D515" s="8"/>
    </row>
    <row r="516" spans="2:4" ht="14.25" customHeight="1" x14ac:dyDescent="0.25">
      <c r="B516" s="8"/>
      <c r="D516" s="8"/>
    </row>
    <row r="517" spans="2:4" ht="14.25" customHeight="1" x14ac:dyDescent="0.25">
      <c r="B517" s="8"/>
      <c r="D517" s="8"/>
    </row>
    <row r="518" spans="2:4" ht="14.25" customHeight="1" x14ac:dyDescent="0.25">
      <c r="B518" s="8"/>
      <c r="D518" s="8"/>
    </row>
    <row r="519" spans="2:4" ht="14.25" customHeight="1" x14ac:dyDescent="0.25">
      <c r="B519" s="8"/>
      <c r="D519" s="8"/>
    </row>
    <row r="520" spans="2:4" ht="14.25" customHeight="1" x14ac:dyDescent="0.25">
      <c r="B520" s="8"/>
      <c r="D520" s="8"/>
    </row>
    <row r="521" spans="2:4" ht="14.25" customHeight="1" x14ac:dyDescent="0.25">
      <c r="B521" s="8"/>
      <c r="D521" s="8"/>
    </row>
    <row r="522" spans="2:4" ht="14.25" customHeight="1" x14ac:dyDescent="0.25">
      <c r="B522" s="8"/>
      <c r="D522" s="8"/>
    </row>
    <row r="523" spans="2:4" ht="14.25" customHeight="1" x14ac:dyDescent="0.25">
      <c r="B523" s="8"/>
      <c r="D523" s="8"/>
    </row>
    <row r="524" spans="2:4" ht="14.25" customHeight="1" x14ac:dyDescent="0.25">
      <c r="B524" s="8"/>
      <c r="D524" s="8"/>
    </row>
    <row r="525" spans="2:4" ht="14.25" customHeight="1" x14ac:dyDescent="0.25">
      <c r="B525" s="8"/>
      <c r="D525" s="8"/>
    </row>
    <row r="526" spans="2:4" ht="14.25" customHeight="1" x14ac:dyDescent="0.25">
      <c r="B526" s="8"/>
      <c r="D526" s="8"/>
    </row>
    <row r="527" spans="2:4" ht="14.25" customHeight="1" x14ac:dyDescent="0.25">
      <c r="B527" s="8"/>
      <c r="D527" s="8"/>
    </row>
    <row r="528" spans="2:4" ht="14.25" customHeight="1" x14ac:dyDescent="0.25">
      <c r="B528" s="8"/>
      <c r="D528" s="8"/>
    </row>
    <row r="529" spans="2:4" ht="14.25" customHeight="1" x14ac:dyDescent="0.25">
      <c r="B529" s="8"/>
      <c r="D529" s="8"/>
    </row>
    <row r="530" spans="2:4" ht="14.25" customHeight="1" x14ac:dyDescent="0.25">
      <c r="B530" s="8"/>
      <c r="D530" s="8"/>
    </row>
    <row r="531" spans="2:4" ht="14.25" customHeight="1" x14ac:dyDescent="0.25">
      <c r="B531" s="8"/>
      <c r="D531" s="8"/>
    </row>
    <row r="532" spans="2:4" ht="14.25" customHeight="1" x14ac:dyDescent="0.25">
      <c r="B532" s="8"/>
      <c r="D532" s="8"/>
    </row>
    <row r="533" spans="2:4" ht="14.25" customHeight="1" x14ac:dyDescent="0.25">
      <c r="B533" s="8"/>
      <c r="D533" s="8"/>
    </row>
    <row r="534" spans="2:4" ht="14.25" customHeight="1" x14ac:dyDescent="0.25">
      <c r="B534" s="8"/>
      <c r="D534" s="8"/>
    </row>
    <row r="535" spans="2:4" ht="14.25" customHeight="1" x14ac:dyDescent="0.25">
      <c r="B535" s="8"/>
      <c r="D535" s="8"/>
    </row>
    <row r="536" spans="2:4" ht="14.25" customHeight="1" x14ac:dyDescent="0.25">
      <c r="B536" s="8"/>
      <c r="D536" s="8"/>
    </row>
    <row r="537" spans="2:4" ht="14.25" customHeight="1" x14ac:dyDescent="0.25">
      <c r="B537" s="8"/>
      <c r="D537" s="8"/>
    </row>
    <row r="538" spans="2:4" ht="14.25" customHeight="1" x14ac:dyDescent="0.25">
      <c r="B538" s="8"/>
      <c r="D538" s="8"/>
    </row>
    <row r="539" spans="2:4" ht="14.25" customHeight="1" x14ac:dyDescent="0.25">
      <c r="B539" s="8"/>
      <c r="D539" s="8"/>
    </row>
    <row r="540" spans="2:4" ht="14.25" customHeight="1" x14ac:dyDescent="0.25">
      <c r="B540" s="8"/>
      <c r="D540" s="8"/>
    </row>
    <row r="541" spans="2:4" ht="14.25" customHeight="1" x14ac:dyDescent="0.25">
      <c r="B541" s="8"/>
      <c r="D541" s="8"/>
    </row>
    <row r="542" spans="2:4" ht="14.25" customHeight="1" x14ac:dyDescent="0.25">
      <c r="B542" s="8"/>
      <c r="D542" s="8"/>
    </row>
    <row r="543" spans="2:4" ht="14.25" customHeight="1" x14ac:dyDescent="0.25">
      <c r="B543" s="8"/>
      <c r="D543" s="8"/>
    </row>
    <row r="544" spans="2:4" ht="14.25" customHeight="1" x14ac:dyDescent="0.25">
      <c r="B544" s="8"/>
      <c r="D544" s="8"/>
    </row>
    <row r="545" spans="2:4" ht="14.25" customHeight="1" x14ac:dyDescent="0.25">
      <c r="B545" s="8"/>
      <c r="D545" s="8"/>
    </row>
    <row r="546" spans="2:4" ht="14.25" customHeight="1" x14ac:dyDescent="0.25">
      <c r="B546" s="8"/>
      <c r="D546" s="8"/>
    </row>
    <row r="547" spans="2:4" ht="14.25" customHeight="1" x14ac:dyDescent="0.25">
      <c r="B547" s="8"/>
      <c r="D547" s="8"/>
    </row>
    <row r="548" spans="2:4" ht="14.25" customHeight="1" x14ac:dyDescent="0.25">
      <c r="B548" s="8"/>
      <c r="D548" s="8"/>
    </row>
    <row r="549" spans="2:4" ht="14.25" customHeight="1" x14ac:dyDescent="0.25">
      <c r="B549" s="8"/>
      <c r="D549" s="8"/>
    </row>
    <row r="550" spans="2:4" ht="14.25" customHeight="1" x14ac:dyDescent="0.25">
      <c r="B550" s="8"/>
      <c r="D550" s="8"/>
    </row>
    <row r="551" spans="2:4" ht="14.25" customHeight="1" x14ac:dyDescent="0.25">
      <c r="B551" s="8"/>
      <c r="D551" s="8"/>
    </row>
    <row r="552" spans="2:4" ht="14.25" customHeight="1" x14ac:dyDescent="0.25">
      <c r="B552" s="8"/>
      <c r="D552" s="8"/>
    </row>
    <row r="553" spans="2:4" ht="14.25" customHeight="1" x14ac:dyDescent="0.25">
      <c r="B553" s="8"/>
      <c r="D553" s="8"/>
    </row>
    <row r="554" spans="2:4" ht="14.25" customHeight="1" x14ac:dyDescent="0.25">
      <c r="B554" s="8"/>
      <c r="D554" s="8"/>
    </row>
    <row r="555" spans="2:4" ht="14.25" customHeight="1" x14ac:dyDescent="0.25">
      <c r="B555" s="8"/>
      <c r="D555" s="8"/>
    </row>
    <row r="556" spans="2:4" ht="14.25" customHeight="1" x14ac:dyDescent="0.25">
      <c r="B556" s="8"/>
      <c r="D556" s="8"/>
    </row>
    <row r="557" spans="2:4" ht="14.25" customHeight="1" x14ac:dyDescent="0.25">
      <c r="B557" s="8"/>
      <c r="D557" s="8"/>
    </row>
    <row r="558" spans="2:4" ht="14.25" customHeight="1" x14ac:dyDescent="0.25">
      <c r="B558" s="8"/>
      <c r="D558" s="8"/>
    </row>
    <row r="559" spans="2:4" ht="14.25" customHeight="1" x14ac:dyDescent="0.25">
      <c r="B559" s="8"/>
      <c r="D559" s="8"/>
    </row>
    <row r="560" spans="2:4" ht="14.25" customHeight="1" x14ac:dyDescent="0.25">
      <c r="B560" s="8"/>
      <c r="D560" s="8"/>
    </row>
    <row r="561" spans="2:4" ht="14.25" customHeight="1" x14ac:dyDescent="0.25">
      <c r="B561" s="8"/>
      <c r="D561" s="8"/>
    </row>
    <row r="562" spans="2:4" ht="14.25" customHeight="1" x14ac:dyDescent="0.25">
      <c r="B562" s="8"/>
      <c r="D562" s="8"/>
    </row>
    <row r="563" spans="2:4" ht="14.25" customHeight="1" x14ac:dyDescent="0.25">
      <c r="B563" s="8"/>
      <c r="D563" s="8"/>
    </row>
    <row r="564" spans="2:4" ht="14.25" customHeight="1" x14ac:dyDescent="0.25">
      <c r="B564" s="8"/>
      <c r="D564" s="8"/>
    </row>
    <row r="565" spans="2:4" ht="14.25" customHeight="1" x14ac:dyDescent="0.25">
      <c r="B565" s="8"/>
      <c r="D565" s="8"/>
    </row>
    <row r="566" spans="2:4" ht="14.25" customHeight="1" x14ac:dyDescent="0.25">
      <c r="B566" s="8"/>
      <c r="D566" s="8"/>
    </row>
    <row r="567" spans="2:4" ht="14.25" customHeight="1" x14ac:dyDescent="0.25">
      <c r="B567" s="8"/>
      <c r="D567" s="8"/>
    </row>
    <row r="568" spans="2:4" ht="14.25" customHeight="1" x14ac:dyDescent="0.25">
      <c r="B568" s="8"/>
      <c r="D568" s="8"/>
    </row>
    <row r="569" spans="2:4" ht="14.25" customHeight="1" x14ac:dyDescent="0.25">
      <c r="B569" s="8"/>
      <c r="D569" s="8"/>
    </row>
    <row r="570" spans="2:4" ht="14.25" customHeight="1" x14ac:dyDescent="0.25">
      <c r="B570" s="8"/>
      <c r="D570" s="8"/>
    </row>
    <row r="571" spans="2:4" ht="14.25" customHeight="1" x14ac:dyDescent="0.25">
      <c r="B571" s="8"/>
      <c r="D571" s="8"/>
    </row>
    <row r="572" spans="2:4" ht="14.25" customHeight="1" x14ac:dyDescent="0.25">
      <c r="B572" s="8"/>
      <c r="D572" s="8"/>
    </row>
    <row r="573" spans="2:4" ht="14.25" customHeight="1" x14ac:dyDescent="0.25">
      <c r="B573" s="8"/>
      <c r="D573" s="8"/>
    </row>
    <row r="574" spans="2:4" ht="14.25" customHeight="1" x14ac:dyDescent="0.25">
      <c r="B574" s="8"/>
      <c r="D574" s="8"/>
    </row>
    <row r="575" spans="2:4" ht="14.25" customHeight="1" x14ac:dyDescent="0.25">
      <c r="B575" s="8"/>
      <c r="D575" s="8"/>
    </row>
    <row r="576" spans="2:4" ht="14.25" customHeight="1" x14ac:dyDescent="0.25">
      <c r="B576" s="8"/>
      <c r="D576" s="8"/>
    </row>
    <row r="577" spans="2:4" ht="14.25" customHeight="1" x14ac:dyDescent="0.25">
      <c r="B577" s="8"/>
      <c r="D577" s="8"/>
    </row>
    <row r="578" spans="2:4" ht="14.25" customHeight="1" x14ac:dyDescent="0.25">
      <c r="B578" s="8"/>
      <c r="D578" s="8"/>
    </row>
    <row r="579" spans="2:4" ht="14.25" customHeight="1" x14ac:dyDescent="0.25">
      <c r="B579" s="8"/>
      <c r="D579" s="8"/>
    </row>
    <row r="580" spans="2:4" ht="14.25" customHeight="1" x14ac:dyDescent="0.25">
      <c r="B580" s="8"/>
      <c r="D580" s="8"/>
    </row>
    <row r="581" spans="2:4" ht="14.25" customHeight="1" x14ac:dyDescent="0.25">
      <c r="B581" s="8"/>
      <c r="D581" s="8"/>
    </row>
    <row r="582" spans="2:4" ht="14.25" customHeight="1" x14ac:dyDescent="0.25">
      <c r="B582" s="8"/>
      <c r="D582" s="8"/>
    </row>
    <row r="583" spans="2:4" ht="14.25" customHeight="1" x14ac:dyDescent="0.25">
      <c r="B583" s="8"/>
      <c r="D583" s="8"/>
    </row>
    <row r="584" spans="2:4" ht="14.25" customHeight="1" x14ac:dyDescent="0.25">
      <c r="B584" s="8"/>
      <c r="D584" s="8"/>
    </row>
    <row r="585" spans="2:4" ht="14.25" customHeight="1" x14ac:dyDescent="0.25">
      <c r="B585" s="8"/>
      <c r="D585" s="8"/>
    </row>
    <row r="586" spans="2:4" ht="14.25" customHeight="1" x14ac:dyDescent="0.25">
      <c r="B586" s="8"/>
      <c r="D586" s="8"/>
    </row>
    <row r="587" spans="2:4" ht="14.25" customHeight="1" x14ac:dyDescent="0.25">
      <c r="B587" s="8"/>
      <c r="D587" s="8"/>
    </row>
    <row r="588" spans="2:4" ht="14.25" customHeight="1" x14ac:dyDescent="0.25">
      <c r="B588" s="8"/>
      <c r="D588" s="8"/>
    </row>
    <row r="589" spans="2:4" ht="14.25" customHeight="1" x14ac:dyDescent="0.25">
      <c r="B589" s="8"/>
      <c r="D589" s="8"/>
    </row>
    <row r="590" spans="2:4" ht="14.25" customHeight="1" x14ac:dyDescent="0.25">
      <c r="B590" s="8"/>
      <c r="D590" s="8"/>
    </row>
    <row r="591" spans="2:4" ht="14.25" customHeight="1" x14ac:dyDescent="0.25">
      <c r="B591" s="8"/>
      <c r="D591" s="8"/>
    </row>
    <row r="592" spans="2:4" ht="14.25" customHeight="1" x14ac:dyDescent="0.25">
      <c r="B592" s="8"/>
      <c r="D592" s="8"/>
    </row>
    <row r="593" spans="2:4" ht="14.25" customHeight="1" x14ac:dyDescent="0.25">
      <c r="B593" s="8"/>
      <c r="D593" s="8"/>
    </row>
    <row r="594" spans="2:4" ht="14.25" customHeight="1" x14ac:dyDescent="0.25">
      <c r="B594" s="8"/>
      <c r="D594" s="8"/>
    </row>
    <row r="595" spans="2:4" ht="14.25" customHeight="1" x14ac:dyDescent="0.25">
      <c r="B595" s="8"/>
      <c r="D595" s="8"/>
    </row>
    <row r="596" spans="2:4" ht="14.25" customHeight="1" x14ac:dyDescent="0.25">
      <c r="B596" s="8"/>
      <c r="D596" s="8"/>
    </row>
    <row r="597" spans="2:4" ht="14.25" customHeight="1" x14ac:dyDescent="0.25">
      <c r="B597" s="8"/>
      <c r="D597" s="8"/>
    </row>
    <row r="598" spans="2:4" ht="14.25" customHeight="1" x14ac:dyDescent="0.25">
      <c r="B598" s="8"/>
      <c r="D598" s="8"/>
    </row>
    <row r="599" spans="2:4" ht="14.25" customHeight="1" x14ac:dyDescent="0.25">
      <c r="B599" s="8"/>
      <c r="D599" s="8"/>
    </row>
    <row r="600" spans="2:4" ht="14.25" customHeight="1" x14ac:dyDescent="0.25">
      <c r="B600" s="8"/>
      <c r="D600" s="8"/>
    </row>
    <row r="601" spans="2:4" ht="14.25" customHeight="1" x14ac:dyDescent="0.25">
      <c r="B601" s="8"/>
      <c r="D601" s="8"/>
    </row>
    <row r="602" spans="2:4" ht="14.25" customHeight="1" x14ac:dyDescent="0.25">
      <c r="B602" s="8"/>
      <c r="D602" s="8"/>
    </row>
    <row r="603" spans="2:4" ht="14.25" customHeight="1" x14ac:dyDescent="0.25">
      <c r="B603" s="8"/>
      <c r="D603" s="8"/>
    </row>
    <row r="604" spans="2:4" ht="14.25" customHeight="1" x14ac:dyDescent="0.25">
      <c r="B604" s="8"/>
      <c r="D604" s="8"/>
    </row>
    <row r="605" spans="2:4" ht="14.25" customHeight="1" x14ac:dyDescent="0.25">
      <c r="B605" s="8"/>
      <c r="D605" s="8"/>
    </row>
    <row r="606" spans="2:4" ht="14.25" customHeight="1" x14ac:dyDescent="0.25">
      <c r="B606" s="8"/>
      <c r="D606" s="8"/>
    </row>
    <row r="607" spans="2:4" ht="14.25" customHeight="1" x14ac:dyDescent="0.25">
      <c r="B607" s="8"/>
      <c r="D607" s="8"/>
    </row>
    <row r="608" spans="2:4" ht="14.25" customHeight="1" x14ac:dyDescent="0.25">
      <c r="B608" s="8"/>
      <c r="D608" s="8"/>
    </row>
    <row r="609" spans="2:4" ht="14.25" customHeight="1" x14ac:dyDescent="0.25">
      <c r="B609" s="8"/>
      <c r="D609" s="8"/>
    </row>
    <row r="610" spans="2:4" ht="14.25" customHeight="1" x14ac:dyDescent="0.25">
      <c r="B610" s="8"/>
      <c r="D610" s="8"/>
    </row>
    <row r="611" spans="2:4" ht="14.25" customHeight="1" x14ac:dyDescent="0.25">
      <c r="B611" s="8"/>
      <c r="D611" s="8"/>
    </row>
    <row r="612" spans="2:4" ht="14.25" customHeight="1" x14ac:dyDescent="0.25">
      <c r="B612" s="8"/>
      <c r="D612" s="8"/>
    </row>
    <row r="613" spans="2:4" ht="14.25" customHeight="1" x14ac:dyDescent="0.25">
      <c r="B613" s="8"/>
      <c r="D613" s="8"/>
    </row>
    <row r="614" spans="2:4" ht="14.25" customHeight="1" x14ac:dyDescent="0.25">
      <c r="B614" s="8"/>
      <c r="D614" s="8"/>
    </row>
    <row r="615" spans="2:4" ht="14.25" customHeight="1" x14ac:dyDescent="0.25">
      <c r="B615" s="8"/>
      <c r="D615" s="8"/>
    </row>
    <row r="616" spans="2:4" ht="14.25" customHeight="1" x14ac:dyDescent="0.25">
      <c r="B616" s="8"/>
      <c r="D616" s="8"/>
    </row>
    <row r="617" spans="2:4" ht="14.25" customHeight="1" x14ac:dyDescent="0.25">
      <c r="B617" s="8"/>
      <c r="D617" s="8"/>
    </row>
    <row r="618" spans="2:4" ht="14.25" customHeight="1" x14ac:dyDescent="0.25">
      <c r="B618" s="8"/>
      <c r="D618" s="8"/>
    </row>
    <row r="619" spans="2:4" ht="14.25" customHeight="1" x14ac:dyDescent="0.25">
      <c r="B619" s="8"/>
      <c r="D619" s="8"/>
    </row>
    <row r="620" spans="2:4" ht="14.25" customHeight="1" x14ac:dyDescent="0.25">
      <c r="B620" s="8"/>
      <c r="D620" s="8"/>
    </row>
    <row r="621" spans="2:4" ht="14.25" customHeight="1" x14ac:dyDescent="0.25">
      <c r="B621" s="8"/>
      <c r="D621" s="8"/>
    </row>
    <row r="622" spans="2:4" ht="14.25" customHeight="1" x14ac:dyDescent="0.25">
      <c r="B622" s="8"/>
      <c r="D622" s="8"/>
    </row>
    <row r="623" spans="2:4" ht="14.25" customHeight="1" x14ac:dyDescent="0.25">
      <c r="B623" s="8"/>
      <c r="D623" s="8"/>
    </row>
    <row r="624" spans="2:4" ht="14.25" customHeight="1" x14ac:dyDescent="0.25">
      <c r="B624" s="8"/>
      <c r="D624" s="8"/>
    </row>
    <row r="625" spans="2:4" ht="14.25" customHeight="1" x14ac:dyDescent="0.25">
      <c r="B625" s="8"/>
      <c r="D625" s="8"/>
    </row>
    <row r="626" spans="2:4" ht="14.25" customHeight="1" x14ac:dyDescent="0.25">
      <c r="B626" s="8"/>
      <c r="D626" s="8"/>
    </row>
    <row r="627" spans="2:4" ht="14.25" customHeight="1" x14ac:dyDescent="0.25">
      <c r="B627" s="8"/>
      <c r="D627" s="8"/>
    </row>
    <row r="628" spans="2:4" ht="14.25" customHeight="1" x14ac:dyDescent="0.25">
      <c r="B628" s="8"/>
      <c r="D628" s="8"/>
    </row>
    <row r="629" spans="2:4" ht="14.25" customHeight="1" x14ac:dyDescent="0.25">
      <c r="B629" s="8"/>
      <c r="D629" s="8"/>
    </row>
    <row r="630" spans="2:4" ht="14.25" customHeight="1" x14ac:dyDescent="0.25">
      <c r="B630" s="8"/>
      <c r="D630" s="8"/>
    </row>
    <row r="631" spans="2:4" ht="14.25" customHeight="1" x14ac:dyDescent="0.25">
      <c r="B631" s="8"/>
      <c r="D631" s="8"/>
    </row>
    <row r="632" spans="2:4" ht="14.25" customHeight="1" x14ac:dyDescent="0.25">
      <c r="B632" s="8"/>
      <c r="D632" s="8"/>
    </row>
    <row r="633" spans="2:4" ht="14.25" customHeight="1" x14ac:dyDescent="0.25">
      <c r="B633" s="8"/>
      <c r="D633" s="8"/>
    </row>
    <row r="634" spans="2:4" ht="14.25" customHeight="1" x14ac:dyDescent="0.25">
      <c r="B634" s="8"/>
      <c r="D634" s="8"/>
    </row>
    <row r="635" spans="2:4" ht="14.25" customHeight="1" x14ac:dyDescent="0.25">
      <c r="B635" s="8"/>
      <c r="D635" s="8"/>
    </row>
    <row r="636" spans="2:4" ht="14.25" customHeight="1" x14ac:dyDescent="0.25">
      <c r="B636" s="8"/>
      <c r="D636" s="8"/>
    </row>
    <row r="637" spans="2:4" ht="14.25" customHeight="1" x14ac:dyDescent="0.25">
      <c r="B637" s="8"/>
      <c r="D637" s="8"/>
    </row>
    <row r="638" spans="2:4" ht="14.25" customHeight="1" x14ac:dyDescent="0.25">
      <c r="B638" s="8"/>
      <c r="D638" s="8"/>
    </row>
    <row r="639" spans="2:4" ht="14.25" customHeight="1" x14ac:dyDescent="0.25">
      <c r="B639" s="8"/>
      <c r="D639" s="8"/>
    </row>
    <row r="640" spans="2:4" ht="14.25" customHeight="1" x14ac:dyDescent="0.25">
      <c r="B640" s="8"/>
      <c r="D640" s="8"/>
    </row>
    <row r="641" spans="2:4" ht="14.25" customHeight="1" x14ac:dyDescent="0.25">
      <c r="B641" s="8"/>
      <c r="D641" s="8"/>
    </row>
    <row r="642" spans="2:4" ht="14.25" customHeight="1" x14ac:dyDescent="0.25">
      <c r="B642" s="8"/>
      <c r="D642" s="8"/>
    </row>
    <row r="643" spans="2:4" ht="14.25" customHeight="1" x14ac:dyDescent="0.25">
      <c r="B643" s="8"/>
      <c r="D643" s="8"/>
    </row>
    <row r="644" spans="2:4" ht="14.25" customHeight="1" x14ac:dyDescent="0.25">
      <c r="B644" s="8"/>
      <c r="D644" s="8"/>
    </row>
    <row r="645" spans="2:4" ht="14.25" customHeight="1" x14ac:dyDescent="0.25">
      <c r="B645" s="8"/>
      <c r="D645" s="8"/>
    </row>
    <row r="646" spans="2:4" ht="14.25" customHeight="1" x14ac:dyDescent="0.25">
      <c r="B646" s="8"/>
      <c r="D646" s="8"/>
    </row>
    <row r="647" spans="2:4" ht="14.25" customHeight="1" x14ac:dyDescent="0.25">
      <c r="B647" s="8"/>
      <c r="D647" s="8"/>
    </row>
    <row r="648" spans="2:4" ht="14.25" customHeight="1" x14ac:dyDescent="0.25">
      <c r="B648" s="8"/>
      <c r="D648" s="8"/>
    </row>
    <row r="649" spans="2:4" ht="14.25" customHeight="1" x14ac:dyDescent="0.25">
      <c r="B649" s="8"/>
      <c r="D649" s="8"/>
    </row>
    <row r="650" spans="2:4" ht="14.25" customHeight="1" x14ac:dyDescent="0.25">
      <c r="B650" s="8"/>
      <c r="D650" s="8"/>
    </row>
    <row r="651" spans="2:4" ht="14.25" customHeight="1" x14ac:dyDescent="0.25">
      <c r="B651" s="8"/>
      <c r="D651" s="8"/>
    </row>
    <row r="652" spans="2:4" ht="14.25" customHeight="1" x14ac:dyDescent="0.25">
      <c r="B652" s="8"/>
      <c r="D652" s="8"/>
    </row>
    <row r="653" spans="2:4" ht="14.25" customHeight="1" x14ac:dyDescent="0.25">
      <c r="B653" s="8"/>
      <c r="D653" s="8"/>
    </row>
    <row r="654" spans="2:4" ht="14.25" customHeight="1" x14ac:dyDescent="0.25">
      <c r="B654" s="8"/>
      <c r="D654" s="8"/>
    </row>
    <row r="655" spans="2:4" ht="14.25" customHeight="1" x14ac:dyDescent="0.25">
      <c r="B655" s="8"/>
      <c r="D655" s="8"/>
    </row>
    <row r="656" spans="2:4" ht="14.25" customHeight="1" x14ac:dyDescent="0.25">
      <c r="B656" s="8"/>
      <c r="D656" s="8"/>
    </row>
    <row r="657" spans="2:4" ht="14.25" customHeight="1" x14ac:dyDescent="0.25">
      <c r="B657" s="8"/>
      <c r="D657" s="8"/>
    </row>
    <row r="658" spans="2:4" ht="14.25" customHeight="1" x14ac:dyDescent="0.25">
      <c r="B658" s="8"/>
      <c r="D658" s="8"/>
    </row>
    <row r="659" spans="2:4" ht="14.25" customHeight="1" x14ac:dyDescent="0.25">
      <c r="B659" s="8"/>
      <c r="D659" s="8"/>
    </row>
    <row r="660" spans="2:4" ht="14.25" customHeight="1" x14ac:dyDescent="0.25">
      <c r="B660" s="8"/>
      <c r="D660" s="8"/>
    </row>
    <row r="661" spans="2:4" ht="14.25" customHeight="1" x14ac:dyDescent="0.25">
      <c r="B661" s="8"/>
      <c r="D661" s="8"/>
    </row>
    <row r="662" spans="2:4" ht="14.25" customHeight="1" x14ac:dyDescent="0.25">
      <c r="B662" s="8"/>
      <c r="D662" s="8"/>
    </row>
    <row r="663" spans="2:4" ht="14.25" customHeight="1" x14ac:dyDescent="0.25">
      <c r="B663" s="8"/>
      <c r="D663" s="8"/>
    </row>
    <row r="664" spans="2:4" ht="14.25" customHeight="1" x14ac:dyDescent="0.25">
      <c r="B664" s="8"/>
      <c r="D664" s="8"/>
    </row>
    <row r="665" spans="2:4" ht="14.25" customHeight="1" x14ac:dyDescent="0.25">
      <c r="B665" s="8"/>
      <c r="D665" s="8"/>
    </row>
    <row r="666" spans="2:4" ht="14.25" customHeight="1" x14ac:dyDescent="0.25">
      <c r="B666" s="8"/>
      <c r="D666" s="8"/>
    </row>
    <row r="667" spans="2:4" ht="14.25" customHeight="1" x14ac:dyDescent="0.25">
      <c r="B667" s="8"/>
      <c r="D667" s="8"/>
    </row>
    <row r="668" spans="2:4" ht="14.25" customHeight="1" x14ac:dyDescent="0.25">
      <c r="B668" s="8"/>
      <c r="D668" s="8"/>
    </row>
    <row r="669" spans="2:4" ht="14.25" customHeight="1" x14ac:dyDescent="0.25">
      <c r="B669" s="8"/>
      <c r="D669" s="8"/>
    </row>
    <row r="670" spans="2:4" ht="14.25" customHeight="1" x14ac:dyDescent="0.25">
      <c r="B670" s="8"/>
      <c r="D670" s="8"/>
    </row>
    <row r="671" spans="2:4" ht="14.25" customHeight="1" x14ac:dyDescent="0.25">
      <c r="B671" s="8"/>
      <c r="D671" s="8"/>
    </row>
    <row r="672" spans="2:4" ht="14.25" customHeight="1" x14ac:dyDescent="0.25">
      <c r="B672" s="8"/>
      <c r="D672" s="8"/>
    </row>
    <row r="673" spans="2:4" ht="14.25" customHeight="1" x14ac:dyDescent="0.25">
      <c r="B673" s="8"/>
      <c r="D673" s="8"/>
    </row>
    <row r="674" spans="2:4" ht="14.25" customHeight="1" x14ac:dyDescent="0.25">
      <c r="B674" s="8"/>
      <c r="D674" s="8"/>
    </row>
    <row r="675" spans="2:4" ht="14.25" customHeight="1" x14ac:dyDescent="0.25">
      <c r="B675" s="8"/>
      <c r="D675" s="8"/>
    </row>
    <row r="676" spans="2:4" ht="14.25" customHeight="1" x14ac:dyDescent="0.25">
      <c r="B676" s="8"/>
      <c r="D676" s="8"/>
    </row>
    <row r="677" spans="2:4" ht="14.25" customHeight="1" x14ac:dyDescent="0.25">
      <c r="B677" s="8"/>
      <c r="D677" s="8"/>
    </row>
    <row r="678" spans="2:4" ht="14.25" customHeight="1" x14ac:dyDescent="0.25">
      <c r="B678" s="8"/>
      <c r="D678" s="8"/>
    </row>
    <row r="679" spans="2:4" ht="14.25" customHeight="1" x14ac:dyDescent="0.25">
      <c r="B679" s="8"/>
      <c r="D679" s="8"/>
    </row>
    <row r="680" spans="2:4" ht="14.25" customHeight="1" x14ac:dyDescent="0.25">
      <c r="B680" s="8"/>
      <c r="D680" s="8"/>
    </row>
    <row r="681" spans="2:4" ht="14.25" customHeight="1" x14ac:dyDescent="0.25">
      <c r="B681" s="8"/>
      <c r="D681" s="8"/>
    </row>
    <row r="682" spans="2:4" ht="14.25" customHeight="1" x14ac:dyDescent="0.25">
      <c r="B682" s="8"/>
      <c r="D682" s="8"/>
    </row>
    <row r="683" spans="2:4" ht="14.25" customHeight="1" x14ac:dyDescent="0.25">
      <c r="B683" s="8"/>
      <c r="D683" s="8"/>
    </row>
    <row r="684" spans="2:4" ht="14.25" customHeight="1" x14ac:dyDescent="0.25">
      <c r="B684" s="8"/>
      <c r="D684" s="8"/>
    </row>
    <row r="685" spans="2:4" ht="14.25" customHeight="1" x14ac:dyDescent="0.25">
      <c r="B685" s="8"/>
      <c r="D685" s="8"/>
    </row>
    <row r="686" spans="2:4" ht="14.25" customHeight="1" x14ac:dyDescent="0.25">
      <c r="B686" s="8"/>
      <c r="D686" s="8"/>
    </row>
    <row r="687" spans="2:4" ht="14.25" customHeight="1" x14ac:dyDescent="0.25">
      <c r="B687" s="8"/>
      <c r="D687" s="8"/>
    </row>
    <row r="688" spans="2:4" ht="14.25" customHeight="1" x14ac:dyDescent="0.25">
      <c r="B688" s="8"/>
      <c r="D688" s="8"/>
    </row>
    <row r="689" spans="2:4" ht="14.25" customHeight="1" x14ac:dyDescent="0.25">
      <c r="B689" s="8"/>
      <c r="D689" s="8"/>
    </row>
    <row r="690" spans="2:4" ht="14.25" customHeight="1" x14ac:dyDescent="0.25">
      <c r="B690" s="8"/>
      <c r="D690" s="8"/>
    </row>
    <row r="691" spans="2:4" ht="14.25" customHeight="1" x14ac:dyDescent="0.25">
      <c r="B691" s="8"/>
      <c r="D691" s="8"/>
    </row>
    <row r="692" spans="2:4" ht="14.25" customHeight="1" x14ac:dyDescent="0.25">
      <c r="B692" s="8"/>
      <c r="D692" s="8"/>
    </row>
    <row r="693" spans="2:4" ht="14.25" customHeight="1" x14ac:dyDescent="0.25">
      <c r="B693" s="8"/>
      <c r="D693" s="8"/>
    </row>
    <row r="694" spans="2:4" ht="14.25" customHeight="1" x14ac:dyDescent="0.25">
      <c r="B694" s="8"/>
      <c r="D694" s="8"/>
    </row>
    <row r="695" spans="2:4" ht="14.25" customHeight="1" x14ac:dyDescent="0.25">
      <c r="B695" s="8"/>
      <c r="D695" s="8"/>
    </row>
    <row r="696" spans="2:4" ht="14.25" customHeight="1" x14ac:dyDescent="0.25">
      <c r="B696" s="8"/>
      <c r="D696" s="8"/>
    </row>
    <row r="697" spans="2:4" ht="14.25" customHeight="1" x14ac:dyDescent="0.25">
      <c r="B697" s="8"/>
      <c r="D697" s="8"/>
    </row>
    <row r="698" spans="2:4" ht="14.25" customHeight="1" x14ac:dyDescent="0.25">
      <c r="B698" s="8"/>
      <c r="D698" s="8"/>
    </row>
    <row r="699" spans="2:4" ht="14.25" customHeight="1" x14ac:dyDescent="0.25">
      <c r="B699" s="8"/>
      <c r="D699" s="8"/>
    </row>
    <row r="700" spans="2:4" ht="14.25" customHeight="1" x14ac:dyDescent="0.25">
      <c r="B700" s="8"/>
      <c r="D700" s="8"/>
    </row>
    <row r="701" spans="2:4" ht="14.25" customHeight="1" x14ac:dyDescent="0.25">
      <c r="B701" s="8"/>
      <c r="D701" s="8"/>
    </row>
    <row r="702" spans="2:4" ht="14.25" customHeight="1" x14ac:dyDescent="0.25">
      <c r="B702" s="8"/>
      <c r="D702" s="8"/>
    </row>
    <row r="703" spans="2:4" ht="14.25" customHeight="1" x14ac:dyDescent="0.25">
      <c r="B703" s="8"/>
      <c r="D703" s="8"/>
    </row>
    <row r="704" spans="2:4" ht="14.25" customHeight="1" x14ac:dyDescent="0.25">
      <c r="B704" s="8"/>
      <c r="D704" s="8"/>
    </row>
    <row r="705" spans="2:4" ht="14.25" customHeight="1" x14ac:dyDescent="0.25">
      <c r="B705" s="8"/>
      <c r="D705" s="8"/>
    </row>
    <row r="706" spans="2:4" ht="14.25" customHeight="1" x14ac:dyDescent="0.25">
      <c r="B706" s="8"/>
      <c r="D706" s="8"/>
    </row>
    <row r="707" spans="2:4" ht="14.25" customHeight="1" x14ac:dyDescent="0.25">
      <c r="B707" s="8"/>
      <c r="D707" s="8"/>
    </row>
    <row r="708" spans="2:4" ht="14.25" customHeight="1" x14ac:dyDescent="0.25">
      <c r="B708" s="8"/>
      <c r="D708" s="8"/>
    </row>
    <row r="709" spans="2:4" ht="14.25" customHeight="1" x14ac:dyDescent="0.25">
      <c r="B709" s="8"/>
      <c r="D709" s="8"/>
    </row>
    <row r="710" spans="2:4" ht="14.25" customHeight="1" x14ac:dyDescent="0.25">
      <c r="B710" s="8"/>
      <c r="D710" s="8"/>
    </row>
    <row r="711" spans="2:4" ht="14.25" customHeight="1" x14ac:dyDescent="0.25">
      <c r="B711" s="8"/>
      <c r="D711" s="8"/>
    </row>
    <row r="712" spans="2:4" ht="14.25" customHeight="1" x14ac:dyDescent="0.25">
      <c r="B712" s="8"/>
      <c r="D712" s="8"/>
    </row>
    <row r="713" spans="2:4" ht="14.25" customHeight="1" x14ac:dyDescent="0.25">
      <c r="B713" s="8"/>
      <c r="D713" s="8"/>
    </row>
    <row r="714" spans="2:4" ht="14.25" customHeight="1" x14ac:dyDescent="0.25">
      <c r="B714" s="8"/>
      <c r="D714" s="8"/>
    </row>
    <row r="715" spans="2:4" ht="14.25" customHeight="1" x14ac:dyDescent="0.25">
      <c r="B715" s="8"/>
      <c r="D715" s="8"/>
    </row>
    <row r="716" spans="2:4" ht="14.25" customHeight="1" x14ac:dyDescent="0.25">
      <c r="B716" s="8"/>
      <c r="D716" s="8"/>
    </row>
    <row r="717" spans="2:4" ht="14.25" customHeight="1" x14ac:dyDescent="0.25">
      <c r="B717" s="8"/>
      <c r="D717" s="8"/>
    </row>
    <row r="718" spans="2:4" ht="14.25" customHeight="1" x14ac:dyDescent="0.25">
      <c r="B718" s="8"/>
      <c r="D718" s="8"/>
    </row>
    <row r="719" spans="2:4" ht="14.25" customHeight="1" x14ac:dyDescent="0.25">
      <c r="B719" s="8"/>
      <c r="D719" s="8"/>
    </row>
    <row r="720" spans="2:4" ht="14.25" customHeight="1" x14ac:dyDescent="0.25">
      <c r="B720" s="8"/>
      <c r="D720" s="8"/>
    </row>
    <row r="721" spans="2:4" ht="14.25" customHeight="1" x14ac:dyDescent="0.25">
      <c r="B721" s="8"/>
      <c r="D721" s="8"/>
    </row>
    <row r="722" spans="2:4" ht="14.25" customHeight="1" x14ac:dyDescent="0.25">
      <c r="B722" s="8"/>
      <c r="D722" s="8"/>
    </row>
    <row r="723" spans="2:4" ht="14.25" customHeight="1" x14ac:dyDescent="0.25">
      <c r="B723" s="8"/>
      <c r="D723" s="8"/>
    </row>
    <row r="724" spans="2:4" ht="14.25" customHeight="1" x14ac:dyDescent="0.25">
      <c r="B724" s="8"/>
      <c r="D724" s="8"/>
    </row>
    <row r="725" spans="2:4" ht="14.25" customHeight="1" x14ac:dyDescent="0.25">
      <c r="B725" s="8"/>
      <c r="D725" s="8"/>
    </row>
    <row r="726" spans="2:4" ht="14.25" customHeight="1" x14ac:dyDescent="0.25">
      <c r="B726" s="8"/>
      <c r="D726" s="8"/>
    </row>
    <row r="727" spans="2:4" ht="14.25" customHeight="1" x14ac:dyDescent="0.25">
      <c r="B727" s="8"/>
      <c r="D727" s="8"/>
    </row>
    <row r="728" spans="2:4" ht="14.25" customHeight="1" x14ac:dyDescent="0.25">
      <c r="B728" s="8"/>
      <c r="D728" s="8"/>
    </row>
    <row r="729" spans="2:4" ht="14.25" customHeight="1" x14ac:dyDescent="0.25">
      <c r="B729" s="8"/>
      <c r="D729" s="8"/>
    </row>
    <row r="730" spans="2:4" ht="14.25" customHeight="1" x14ac:dyDescent="0.25">
      <c r="B730" s="8"/>
      <c r="D730" s="8"/>
    </row>
    <row r="731" spans="2:4" ht="14.25" customHeight="1" x14ac:dyDescent="0.25">
      <c r="B731" s="8"/>
      <c r="D731" s="8"/>
    </row>
    <row r="732" spans="2:4" ht="14.25" customHeight="1" x14ac:dyDescent="0.25">
      <c r="B732" s="8"/>
      <c r="D732" s="8"/>
    </row>
    <row r="733" spans="2:4" ht="14.25" customHeight="1" x14ac:dyDescent="0.25">
      <c r="B733" s="8"/>
      <c r="D733" s="8"/>
    </row>
    <row r="734" spans="2:4" ht="14.25" customHeight="1" x14ac:dyDescent="0.25">
      <c r="B734" s="8"/>
      <c r="D734" s="8"/>
    </row>
    <row r="735" spans="2:4" ht="14.25" customHeight="1" x14ac:dyDescent="0.25">
      <c r="B735" s="8"/>
      <c r="D735" s="8"/>
    </row>
    <row r="736" spans="2:4" ht="14.25" customHeight="1" x14ac:dyDescent="0.25">
      <c r="B736" s="8"/>
      <c r="D736" s="8"/>
    </row>
    <row r="737" spans="2:4" ht="14.25" customHeight="1" x14ac:dyDescent="0.25">
      <c r="B737" s="8"/>
      <c r="D737" s="8"/>
    </row>
    <row r="738" spans="2:4" ht="14.25" customHeight="1" x14ac:dyDescent="0.25">
      <c r="B738" s="8"/>
      <c r="D738" s="8"/>
    </row>
    <row r="739" spans="2:4" ht="14.25" customHeight="1" x14ac:dyDescent="0.25">
      <c r="B739" s="8"/>
      <c r="D739" s="8"/>
    </row>
    <row r="740" spans="2:4" ht="14.25" customHeight="1" x14ac:dyDescent="0.25">
      <c r="B740" s="8"/>
      <c r="D740" s="8"/>
    </row>
    <row r="741" spans="2:4" ht="14.25" customHeight="1" x14ac:dyDescent="0.25">
      <c r="B741" s="8"/>
      <c r="D741" s="8"/>
    </row>
    <row r="742" spans="2:4" ht="14.25" customHeight="1" x14ac:dyDescent="0.25">
      <c r="B742" s="8"/>
      <c r="D742" s="8"/>
    </row>
    <row r="743" spans="2:4" ht="14.25" customHeight="1" x14ac:dyDescent="0.25">
      <c r="B743" s="8"/>
      <c r="D743" s="8"/>
    </row>
    <row r="744" spans="2:4" ht="14.25" customHeight="1" x14ac:dyDescent="0.25">
      <c r="B744" s="8"/>
      <c r="D744" s="8"/>
    </row>
    <row r="745" spans="2:4" ht="14.25" customHeight="1" x14ac:dyDescent="0.25">
      <c r="B745" s="8"/>
      <c r="D745" s="8"/>
    </row>
    <row r="746" spans="2:4" ht="14.25" customHeight="1" x14ac:dyDescent="0.25">
      <c r="B746" s="8"/>
      <c r="D746" s="8"/>
    </row>
    <row r="747" spans="2:4" ht="14.25" customHeight="1" x14ac:dyDescent="0.25">
      <c r="B747" s="8"/>
      <c r="D747" s="8"/>
    </row>
    <row r="748" spans="2:4" ht="14.25" customHeight="1" x14ac:dyDescent="0.25">
      <c r="B748" s="8"/>
      <c r="D748" s="8"/>
    </row>
    <row r="749" spans="2:4" ht="14.25" customHeight="1" x14ac:dyDescent="0.25">
      <c r="B749" s="8"/>
      <c r="D749" s="8"/>
    </row>
    <row r="750" spans="2:4" ht="14.25" customHeight="1" x14ac:dyDescent="0.25">
      <c r="B750" s="8"/>
      <c r="D750" s="8"/>
    </row>
    <row r="751" spans="2:4" ht="14.25" customHeight="1" x14ac:dyDescent="0.25">
      <c r="B751" s="8"/>
      <c r="D751" s="8"/>
    </row>
    <row r="752" spans="2:4" ht="14.25" customHeight="1" x14ac:dyDescent="0.25">
      <c r="B752" s="8"/>
      <c r="D752" s="8"/>
    </row>
    <row r="753" spans="2:4" ht="14.25" customHeight="1" x14ac:dyDescent="0.25">
      <c r="B753" s="8"/>
      <c r="D753" s="8"/>
    </row>
    <row r="754" spans="2:4" ht="14.25" customHeight="1" x14ac:dyDescent="0.25">
      <c r="B754" s="8"/>
      <c r="D754" s="8"/>
    </row>
    <row r="755" spans="2:4" ht="14.25" customHeight="1" x14ac:dyDescent="0.25">
      <c r="B755" s="8"/>
      <c r="D755" s="8"/>
    </row>
    <row r="756" spans="2:4" ht="14.25" customHeight="1" x14ac:dyDescent="0.25">
      <c r="B756" s="8"/>
      <c r="D756" s="8"/>
    </row>
    <row r="757" spans="2:4" ht="14.25" customHeight="1" x14ac:dyDescent="0.25">
      <c r="B757" s="8"/>
      <c r="D757" s="8"/>
    </row>
    <row r="758" spans="2:4" ht="14.25" customHeight="1" x14ac:dyDescent="0.25">
      <c r="B758" s="8"/>
      <c r="D758" s="8"/>
    </row>
    <row r="759" spans="2:4" ht="14.25" customHeight="1" x14ac:dyDescent="0.25">
      <c r="B759" s="8"/>
      <c r="D759" s="8"/>
    </row>
    <row r="760" spans="2:4" ht="14.25" customHeight="1" x14ac:dyDescent="0.25">
      <c r="B760" s="8"/>
      <c r="D760" s="8"/>
    </row>
    <row r="761" spans="2:4" ht="14.25" customHeight="1" x14ac:dyDescent="0.25">
      <c r="B761" s="8"/>
      <c r="D761" s="8"/>
    </row>
    <row r="762" spans="2:4" ht="14.25" customHeight="1" x14ac:dyDescent="0.25">
      <c r="B762" s="8"/>
      <c r="D762" s="8"/>
    </row>
    <row r="763" spans="2:4" ht="14.25" customHeight="1" x14ac:dyDescent="0.25">
      <c r="B763" s="8"/>
      <c r="D763" s="8"/>
    </row>
    <row r="764" spans="2:4" ht="14.25" customHeight="1" x14ac:dyDescent="0.25">
      <c r="B764" s="8"/>
      <c r="D764" s="8"/>
    </row>
    <row r="765" spans="2:4" ht="14.25" customHeight="1" x14ac:dyDescent="0.25">
      <c r="B765" s="8"/>
      <c r="D765" s="8"/>
    </row>
    <row r="766" spans="2:4" ht="14.25" customHeight="1" x14ac:dyDescent="0.25">
      <c r="B766" s="8"/>
      <c r="D766" s="8"/>
    </row>
    <row r="767" spans="2:4" ht="14.25" customHeight="1" x14ac:dyDescent="0.25">
      <c r="B767" s="8"/>
      <c r="D767" s="8"/>
    </row>
    <row r="768" spans="2:4" ht="14.25" customHeight="1" x14ac:dyDescent="0.25">
      <c r="B768" s="8"/>
      <c r="D768" s="8"/>
    </row>
    <row r="769" spans="2:4" ht="14.25" customHeight="1" x14ac:dyDescent="0.25">
      <c r="B769" s="8"/>
      <c r="D769" s="8"/>
    </row>
    <row r="770" spans="2:4" ht="14.25" customHeight="1" x14ac:dyDescent="0.25">
      <c r="B770" s="8"/>
      <c r="D770" s="8"/>
    </row>
    <row r="771" spans="2:4" ht="14.25" customHeight="1" x14ac:dyDescent="0.25">
      <c r="B771" s="8"/>
      <c r="D771" s="8"/>
    </row>
    <row r="772" spans="2:4" ht="14.25" customHeight="1" x14ac:dyDescent="0.25">
      <c r="B772" s="8"/>
      <c r="D772" s="8"/>
    </row>
    <row r="773" spans="2:4" ht="14.25" customHeight="1" x14ac:dyDescent="0.25">
      <c r="B773" s="8"/>
      <c r="D773" s="8"/>
    </row>
    <row r="774" spans="2:4" ht="14.25" customHeight="1" x14ac:dyDescent="0.25">
      <c r="B774" s="8"/>
      <c r="D774" s="8"/>
    </row>
    <row r="775" spans="2:4" ht="14.25" customHeight="1" x14ac:dyDescent="0.25">
      <c r="B775" s="8"/>
      <c r="D775" s="8"/>
    </row>
    <row r="776" spans="2:4" ht="14.25" customHeight="1" x14ac:dyDescent="0.25">
      <c r="B776" s="8"/>
      <c r="D776" s="8"/>
    </row>
    <row r="777" spans="2:4" ht="14.25" customHeight="1" x14ac:dyDescent="0.25">
      <c r="B777" s="8"/>
      <c r="D777" s="8"/>
    </row>
    <row r="778" spans="2:4" ht="14.25" customHeight="1" x14ac:dyDescent="0.25">
      <c r="B778" s="8"/>
      <c r="D778" s="8"/>
    </row>
    <row r="779" spans="2:4" ht="14.25" customHeight="1" x14ac:dyDescent="0.25">
      <c r="B779" s="8"/>
      <c r="D779" s="8"/>
    </row>
    <row r="780" spans="2:4" ht="14.25" customHeight="1" x14ac:dyDescent="0.25">
      <c r="B780" s="8"/>
      <c r="D780" s="8"/>
    </row>
    <row r="781" spans="2:4" ht="14.25" customHeight="1" x14ac:dyDescent="0.25">
      <c r="B781" s="8"/>
      <c r="D781" s="8"/>
    </row>
    <row r="782" spans="2:4" ht="14.25" customHeight="1" x14ac:dyDescent="0.25">
      <c r="B782" s="8"/>
      <c r="D782" s="8"/>
    </row>
    <row r="783" spans="2:4" ht="14.25" customHeight="1" x14ac:dyDescent="0.25">
      <c r="B783" s="8"/>
      <c r="D783" s="8"/>
    </row>
    <row r="784" spans="2:4" ht="14.25" customHeight="1" x14ac:dyDescent="0.25">
      <c r="B784" s="8"/>
      <c r="D784" s="8"/>
    </row>
    <row r="785" spans="2:4" ht="14.25" customHeight="1" x14ac:dyDescent="0.25">
      <c r="B785" s="8"/>
      <c r="D785" s="8"/>
    </row>
    <row r="786" spans="2:4" ht="14.25" customHeight="1" x14ac:dyDescent="0.25">
      <c r="B786" s="8"/>
      <c r="D786" s="8"/>
    </row>
    <row r="787" spans="2:4" ht="14.25" customHeight="1" x14ac:dyDescent="0.25">
      <c r="B787" s="8"/>
      <c r="D787" s="8"/>
    </row>
    <row r="788" spans="2:4" ht="14.25" customHeight="1" x14ac:dyDescent="0.25">
      <c r="B788" s="8"/>
      <c r="D788" s="8"/>
    </row>
    <row r="789" spans="2:4" ht="14.25" customHeight="1" x14ac:dyDescent="0.25">
      <c r="B789" s="8"/>
      <c r="D789" s="8"/>
    </row>
    <row r="790" spans="2:4" ht="14.25" customHeight="1" x14ac:dyDescent="0.25">
      <c r="B790" s="8"/>
      <c r="D790" s="8"/>
    </row>
    <row r="791" spans="2:4" ht="14.25" customHeight="1" x14ac:dyDescent="0.25">
      <c r="B791" s="8"/>
      <c r="D791" s="8"/>
    </row>
    <row r="792" spans="2:4" ht="14.25" customHeight="1" x14ac:dyDescent="0.25">
      <c r="B792" s="8"/>
      <c r="D792" s="8"/>
    </row>
    <row r="793" spans="2:4" ht="14.25" customHeight="1" x14ac:dyDescent="0.25">
      <c r="B793" s="8"/>
      <c r="D793" s="8"/>
    </row>
    <row r="794" spans="2:4" ht="14.25" customHeight="1" x14ac:dyDescent="0.25">
      <c r="B794" s="8"/>
      <c r="D794" s="8"/>
    </row>
    <row r="795" spans="2:4" ht="14.25" customHeight="1" x14ac:dyDescent="0.25">
      <c r="B795" s="8"/>
      <c r="D795" s="8"/>
    </row>
    <row r="796" spans="2:4" ht="14.25" customHeight="1" x14ac:dyDescent="0.25">
      <c r="B796" s="8"/>
      <c r="D796" s="8"/>
    </row>
    <row r="797" spans="2:4" ht="14.25" customHeight="1" x14ac:dyDescent="0.25">
      <c r="B797" s="8"/>
      <c r="D797" s="8"/>
    </row>
    <row r="798" spans="2:4" ht="14.25" customHeight="1" x14ac:dyDescent="0.25">
      <c r="B798" s="8"/>
      <c r="D798" s="8"/>
    </row>
    <row r="799" spans="2:4" ht="14.25" customHeight="1" x14ac:dyDescent="0.25">
      <c r="B799" s="8"/>
      <c r="D799" s="8"/>
    </row>
    <row r="800" spans="2:4" ht="14.25" customHeight="1" x14ac:dyDescent="0.25">
      <c r="B800" s="8"/>
      <c r="D800" s="8"/>
    </row>
    <row r="801" spans="2:4" ht="14.25" customHeight="1" x14ac:dyDescent="0.25">
      <c r="B801" s="8"/>
      <c r="D801" s="8"/>
    </row>
    <row r="802" spans="2:4" ht="14.25" customHeight="1" x14ac:dyDescent="0.25">
      <c r="B802" s="8"/>
      <c r="D802" s="8"/>
    </row>
    <row r="803" spans="2:4" ht="14.25" customHeight="1" x14ac:dyDescent="0.25">
      <c r="B803" s="8"/>
      <c r="D803" s="8"/>
    </row>
    <row r="804" spans="2:4" ht="14.25" customHeight="1" x14ac:dyDescent="0.25">
      <c r="B804" s="8"/>
      <c r="D804" s="8"/>
    </row>
    <row r="805" spans="2:4" ht="14.25" customHeight="1" x14ac:dyDescent="0.25">
      <c r="B805" s="8"/>
      <c r="D805" s="8"/>
    </row>
    <row r="806" spans="2:4" ht="14.25" customHeight="1" x14ac:dyDescent="0.25">
      <c r="B806" s="8"/>
      <c r="D806" s="8"/>
    </row>
    <row r="807" spans="2:4" ht="14.25" customHeight="1" x14ac:dyDescent="0.25">
      <c r="B807" s="8"/>
      <c r="D807" s="8"/>
    </row>
    <row r="808" spans="2:4" ht="14.25" customHeight="1" x14ac:dyDescent="0.25">
      <c r="B808" s="8"/>
      <c r="D808" s="8"/>
    </row>
    <row r="809" spans="2:4" ht="14.25" customHeight="1" x14ac:dyDescent="0.25">
      <c r="B809" s="8"/>
      <c r="D809" s="8"/>
    </row>
    <row r="810" spans="2:4" ht="14.25" customHeight="1" x14ac:dyDescent="0.25">
      <c r="B810" s="8"/>
      <c r="D810" s="8"/>
    </row>
    <row r="811" spans="2:4" ht="14.25" customHeight="1" x14ac:dyDescent="0.25">
      <c r="B811" s="8"/>
      <c r="D811" s="8"/>
    </row>
    <row r="812" spans="2:4" ht="14.25" customHeight="1" x14ac:dyDescent="0.25">
      <c r="B812" s="8"/>
      <c r="D812" s="8"/>
    </row>
    <row r="813" spans="2:4" ht="14.25" customHeight="1" x14ac:dyDescent="0.25">
      <c r="B813" s="8"/>
      <c r="D813" s="8"/>
    </row>
    <row r="814" spans="2:4" ht="14.25" customHeight="1" x14ac:dyDescent="0.25">
      <c r="B814" s="8"/>
      <c r="D814" s="8"/>
    </row>
    <row r="815" spans="2:4" ht="14.25" customHeight="1" x14ac:dyDescent="0.25">
      <c r="B815" s="8"/>
      <c r="D815" s="8"/>
    </row>
    <row r="816" spans="2:4" ht="14.25" customHeight="1" x14ac:dyDescent="0.25">
      <c r="B816" s="8"/>
      <c r="D816" s="8"/>
    </row>
    <row r="817" spans="2:4" ht="14.25" customHeight="1" x14ac:dyDescent="0.25">
      <c r="B817" s="8"/>
      <c r="D817" s="8"/>
    </row>
    <row r="818" spans="2:4" ht="14.25" customHeight="1" x14ac:dyDescent="0.25">
      <c r="B818" s="8"/>
      <c r="D818" s="8"/>
    </row>
    <row r="819" spans="2:4" ht="14.25" customHeight="1" x14ac:dyDescent="0.25">
      <c r="B819" s="8"/>
      <c r="D819" s="8"/>
    </row>
    <row r="820" spans="2:4" ht="14.25" customHeight="1" x14ac:dyDescent="0.25">
      <c r="B820" s="8"/>
      <c r="D820" s="8"/>
    </row>
    <row r="821" spans="2:4" ht="14.25" customHeight="1" x14ac:dyDescent="0.25">
      <c r="B821" s="8"/>
      <c r="D821" s="8"/>
    </row>
    <row r="822" spans="2:4" ht="14.25" customHeight="1" x14ac:dyDescent="0.25">
      <c r="B822" s="8"/>
      <c r="D822" s="8"/>
    </row>
    <row r="823" spans="2:4" ht="14.25" customHeight="1" x14ac:dyDescent="0.25">
      <c r="B823" s="8"/>
      <c r="D823" s="8"/>
    </row>
    <row r="824" spans="2:4" ht="14.25" customHeight="1" x14ac:dyDescent="0.25">
      <c r="B824" s="8"/>
      <c r="D824" s="8"/>
    </row>
    <row r="825" spans="2:4" ht="14.25" customHeight="1" x14ac:dyDescent="0.25">
      <c r="B825" s="8"/>
      <c r="D825" s="8"/>
    </row>
    <row r="826" spans="2:4" ht="14.25" customHeight="1" x14ac:dyDescent="0.25">
      <c r="B826" s="8"/>
      <c r="D826" s="8"/>
    </row>
    <row r="827" spans="2:4" ht="14.25" customHeight="1" x14ac:dyDescent="0.25">
      <c r="B827" s="8"/>
      <c r="D827" s="8"/>
    </row>
    <row r="828" spans="2:4" ht="14.25" customHeight="1" x14ac:dyDescent="0.25">
      <c r="B828" s="8"/>
      <c r="D828" s="8"/>
    </row>
    <row r="829" spans="2:4" ht="14.25" customHeight="1" x14ac:dyDescent="0.25">
      <c r="B829" s="8"/>
      <c r="D829" s="8"/>
    </row>
    <row r="830" spans="2:4" ht="14.25" customHeight="1" x14ac:dyDescent="0.25">
      <c r="B830" s="8"/>
      <c r="D830" s="8"/>
    </row>
    <row r="831" spans="2:4" ht="14.25" customHeight="1" x14ac:dyDescent="0.25">
      <c r="B831" s="8"/>
      <c r="D831" s="8"/>
    </row>
    <row r="832" spans="2:4" ht="14.25" customHeight="1" x14ac:dyDescent="0.25">
      <c r="B832" s="8"/>
      <c r="D832" s="8"/>
    </row>
    <row r="833" spans="2:4" ht="14.25" customHeight="1" x14ac:dyDescent="0.25">
      <c r="B833" s="8"/>
      <c r="D833" s="8"/>
    </row>
    <row r="834" spans="2:4" ht="14.25" customHeight="1" x14ac:dyDescent="0.25">
      <c r="B834" s="8"/>
      <c r="D834" s="8"/>
    </row>
    <row r="835" spans="2:4" ht="14.25" customHeight="1" x14ac:dyDescent="0.25">
      <c r="B835" s="8"/>
      <c r="D835" s="8"/>
    </row>
    <row r="836" spans="2:4" ht="14.25" customHeight="1" x14ac:dyDescent="0.25">
      <c r="B836" s="8"/>
      <c r="D836" s="8"/>
    </row>
    <row r="837" spans="2:4" ht="14.25" customHeight="1" x14ac:dyDescent="0.25">
      <c r="B837" s="8"/>
      <c r="D837" s="8"/>
    </row>
    <row r="838" spans="2:4" ht="14.25" customHeight="1" x14ac:dyDescent="0.25">
      <c r="B838" s="8"/>
      <c r="D838" s="8"/>
    </row>
    <row r="839" spans="2:4" ht="14.25" customHeight="1" x14ac:dyDescent="0.25">
      <c r="B839" s="8"/>
      <c r="D839" s="8"/>
    </row>
    <row r="840" spans="2:4" ht="14.25" customHeight="1" x14ac:dyDescent="0.25">
      <c r="B840" s="8"/>
      <c r="D840" s="8"/>
    </row>
    <row r="841" spans="2:4" ht="14.25" customHeight="1" x14ac:dyDescent="0.25">
      <c r="B841" s="8"/>
      <c r="D841" s="8"/>
    </row>
    <row r="842" spans="2:4" ht="14.25" customHeight="1" x14ac:dyDescent="0.25">
      <c r="B842" s="8"/>
      <c r="D842" s="8"/>
    </row>
    <row r="843" spans="2:4" ht="14.25" customHeight="1" x14ac:dyDescent="0.25">
      <c r="B843" s="8"/>
      <c r="D843" s="8"/>
    </row>
    <row r="844" spans="2:4" ht="14.25" customHeight="1" x14ac:dyDescent="0.25">
      <c r="B844" s="8"/>
      <c r="D844" s="8"/>
    </row>
    <row r="845" spans="2:4" ht="14.25" customHeight="1" x14ac:dyDescent="0.25">
      <c r="B845" s="8"/>
      <c r="D845" s="8"/>
    </row>
    <row r="846" spans="2:4" ht="14.25" customHeight="1" x14ac:dyDescent="0.25">
      <c r="B846" s="8"/>
      <c r="D846" s="8"/>
    </row>
    <row r="847" spans="2:4" ht="14.25" customHeight="1" x14ac:dyDescent="0.25">
      <c r="B847" s="8"/>
      <c r="D847" s="8"/>
    </row>
    <row r="848" spans="2:4" ht="14.25" customHeight="1" x14ac:dyDescent="0.25">
      <c r="B848" s="8"/>
      <c r="D848" s="8"/>
    </row>
    <row r="849" spans="2:4" ht="14.25" customHeight="1" x14ac:dyDescent="0.25">
      <c r="B849" s="8"/>
      <c r="D849" s="8"/>
    </row>
    <row r="850" spans="2:4" ht="14.25" customHeight="1" x14ac:dyDescent="0.25">
      <c r="B850" s="8"/>
      <c r="D850" s="8"/>
    </row>
    <row r="851" spans="2:4" ht="14.25" customHeight="1" x14ac:dyDescent="0.25">
      <c r="B851" s="8"/>
      <c r="D851" s="8"/>
    </row>
    <row r="852" spans="2:4" ht="14.25" customHeight="1" x14ac:dyDescent="0.25">
      <c r="B852" s="8"/>
      <c r="D852" s="8"/>
    </row>
    <row r="853" spans="2:4" ht="14.25" customHeight="1" x14ac:dyDescent="0.25">
      <c r="B853" s="8"/>
      <c r="D853" s="8"/>
    </row>
    <row r="854" spans="2:4" ht="14.25" customHeight="1" x14ac:dyDescent="0.25">
      <c r="B854" s="8"/>
      <c r="D854" s="8"/>
    </row>
    <row r="855" spans="2:4" ht="14.25" customHeight="1" x14ac:dyDescent="0.25">
      <c r="B855" s="8"/>
      <c r="D855" s="8"/>
    </row>
    <row r="856" spans="2:4" ht="14.25" customHeight="1" x14ac:dyDescent="0.25">
      <c r="B856" s="8"/>
      <c r="D856" s="8"/>
    </row>
    <row r="857" spans="2:4" ht="14.25" customHeight="1" x14ac:dyDescent="0.25">
      <c r="B857" s="8"/>
      <c r="D857" s="8"/>
    </row>
    <row r="858" spans="2:4" ht="14.25" customHeight="1" x14ac:dyDescent="0.25">
      <c r="B858" s="8"/>
      <c r="D858" s="8"/>
    </row>
    <row r="859" spans="2:4" ht="14.25" customHeight="1" x14ac:dyDescent="0.25">
      <c r="B859" s="8"/>
      <c r="D859" s="8"/>
    </row>
    <row r="860" spans="2:4" ht="14.25" customHeight="1" x14ac:dyDescent="0.25">
      <c r="B860" s="8"/>
      <c r="D860" s="8"/>
    </row>
    <row r="861" spans="2:4" ht="14.25" customHeight="1" x14ac:dyDescent="0.25">
      <c r="B861" s="8"/>
      <c r="D861" s="8"/>
    </row>
    <row r="862" spans="2:4" ht="14.25" customHeight="1" x14ac:dyDescent="0.25">
      <c r="B862" s="8"/>
      <c r="D862" s="8"/>
    </row>
    <row r="863" spans="2:4" ht="14.25" customHeight="1" x14ac:dyDescent="0.25">
      <c r="B863" s="8"/>
      <c r="D863" s="8"/>
    </row>
    <row r="864" spans="2:4" ht="14.25" customHeight="1" x14ac:dyDescent="0.25">
      <c r="B864" s="8"/>
      <c r="D864" s="8"/>
    </row>
    <row r="865" spans="2:4" ht="14.25" customHeight="1" x14ac:dyDescent="0.25">
      <c r="B865" s="8"/>
      <c r="D865" s="8"/>
    </row>
    <row r="866" spans="2:4" ht="14.25" customHeight="1" x14ac:dyDescent="0.25">
      <c r="B866" s="8"/>
      <c r="D866" s="8"/>
    </row>
    <row r="867" spans="2:4" ht="14.25" customHeight="1" x14ac:dyDescent="0.25">
      <c r="B867" s="8"/>
      <c r="D867" s="8"/>
    </row>
    <row r="868" spans="2:4" ht="14.25" customHeight="1" x14ac:dyDescent="0.25">
      <c r="B868" s="8"/>
      <c r="D868" s="8"/>
    </row>
    <row r="869" spans="2:4" ht="14.25" customHeight="1" x14ac:dyDescent="0.25">
      <c r="B869" s="8"/>
      <c r="D869" s="8"/>
    </row>
    <row r="870" spans="2:4" ht="14.25" customHeight="1" x14ac:dyDescent="0.25">
      <c r="B870" s="8"/>
      <c r="D870" s="8"/>
    </row>
    <row r="871" spans="2:4" ht="14.25" customHeight="1" x14ac:dyDescent="0.25">
      <c r="B871" s="8"/>
      <c r="D871" s="8"/>
    </row>
    <row r="872" spans="2:4" ht="14.25" customHeight="1" x14ac:dyDescent="0.25">
      <c r="B872" s="8"/>
      <c r="D872" s="8"/>
    </row>
    <row r="873" spans="2:4" ht="14.25" customHeight="1" x14ac:dyDescent="0.25">
      <c r="B873" s="8"/>
      <c r="D873" s="8"/>
    </row>
    <row r="874" spans="2:4" ht="14.25" customHeight="1" x14ac:dyDescent="0.25">
      <c r="B874" s="8"/>
      <c r="D874" s="8"/>
    </row>
    <row r="875" spans="2:4" ht="14.25" customHeight="1" x14ac:dyDescent="0.25">
      <c r="B875" s="8"/>
      <c r="D875" s="8"/>
    </row>
    <row r="876" spans="2:4" ht="14.25" customHeight="1" x14ac:dyDescent="0.25">
      <c r="B876" s="8"/>
      <c r="D876" s="8"/>
    </row>
    <row r="877" spans="2:4" ht="14.25" customHeight="1" x14ac:dyDescent="0.25">
      <c r="B877" s="8"/>
      <c r="D877" s="8"/>
    </row>
    <row r="878" spans="2:4" ht="14.25" customHeight="1" x14ac:dyDescent="0.25">
      <c r="B878" s="8"/>
      <c r="D878" s="8"/>
    </row>
    <row r="879" spans="2:4" ht="14.25" customHeight="1" x14ac:dyDescent="0.25">
      <c r="B879" s="8"/>
      <c r="D879" s="8"/>
    </row>
    <row r="880" spans="2:4" ht="14.25" customHeight="1" x14ac:dyDescent="0.25">
      <c r="B880" s="8"/>
      <c r="D880" s="8"/>
    </row>
    <row r="881" spans="2:4" ht="14.25" customHeight="1" x14ac:dyDescent="0.25">
      <c r="B881" s="8"/>
      <c r="D881" s="8"/>
    </row>
    <row r="882" spans="2:4" ht="14.25" customHeight="1" x14ac:dyDescent="0.25">
      <c r="B882" s="8"/>
      <c r="D882" s="8"/>
    </row>
    <row r="883" spans="2:4" ht="14.25" customHeight="1" x14ac:dyDescent="0.25">
      <c r="B883" s="8"/>
      <c r="D883" s="8"/>
    </row>
    <row r="884" spans="2:4" ht="14.25" customHeight="1" x14ac:dyDescent="0.25">
      <c r="B884" s="8"/>
      <c r="D884" s="8"/>
    </row>
    <row r="885" spans="2:4" ht="14.25" customHeight="1" x14ac:dyDescent="0.25">
      <c r="B885" s="8"/>
      <c r="D885" s="8"/>
    </row>
    <row r="886" spans="2:4" ht="14.25" customHeight="1" x14ac:dyDescent="0.25">
      <c r="B886" s="8"/>
      <c r="D886" s="8"/>
    </row>
    <row r="887" spans="2:4" ht="14.25" customHeight="1" x14ac:dyDescent="0.25">
      <c r="B887" s="8"/>
      <c r="D887" s="8"/>
    </row>
    <row r="888" spans="2:4" ht="14.25" customHeight="1" x14ac:dyDescent="0.25">
      <c r="B888" s="8"/>
      <c r="D888" s="8"/>
    </row>
    <row r="889" spans="2:4" ht="14.25" customHeight="1" x14ac:dyDescent="0.25">
      <c r="B889" s="8"/>
      <c r="D889" s="8"/>
    </row>
    <row r="890" spans="2:4" ht="14.25" customHeight="1" x14ac:dyDescent="0.25">
      <c r="B890" s="8"/>
      <c r="D890" s="8"/>
    </row>
    <row r="891" spans="2:4" ht="14.25" customHeight="1" x14ac:dyDescent="0.25">
      <c r="B891" s="8"/>
      <c r="D891" s="8"/>
    </row>
    <row r="892" spans="2:4" ht="14.25" customHeight="1" x14ac:dyDescent="0.25">
      <c r="B892" s="8"/>
      <c r="D892" s="8"/>
    </row>
    <row r="893" spans="2:4" ht="14.25" customHeight="1" x14ac:dyDescent="0.25">
      <c r="B893" s="8"/>
      <c r="D893" s="8"/>
    </row>
    <row r="894" spans="2:4" ht="14.25" customHeight="1" x14ac:dyDescent="0.25">
      <c r="B894" s="8"/>
      <c r="D894" s="8"/>
    </row>
    <row r="895" spans="2:4" ht="14.25" customHeight="1" x14ac:dyDescent="0.25">
      <c r="B895" s="8"/>
      <c r="D895" s="8"/>
    </row>
    <row r="896" spans="2:4" ht="14.25" customHeight="1" x14ac:dyDescent="0.25">
      <c r="B896" s="8"/>
      <c r="D896" s="8"/>
    </row>
    <row r="897" spans="2:4" ht="14.25" customHeight="1" x14ac:dyDescent="0.25">
      <c r="B897" s="8"/>
      <c r="D897" s="8"/>
    </row>
    <row r="898" spans="2:4" ht="14.25" customHeight="1" x14ac:dyDescent="0.25">
      <c r="B898" s="8"/>
      <c r="D898" s="8"/>
    </row>
    <row r="899" spans="2:4" ht="14.25" customHeight="1" x14ac:dyDescent="0.25">
      <c r="B899" s="8"/>
      <c r="D899" s="8"/>
    </row>
    <row r="900" spans="2:4" ht="14.25" customHeight="1" x14ac:dyDescent="0.25">
      <c r="B900" s="8"/>
      <c r="D900" s="8"/>
    </row>
    <row r="901" spans="2:4" ht="14.25" customHeight="1" x14ac:dyDescent="0.25">
      <c r="B901" s="8"/>
      <c r="D901" s="8"/>
    </row>
    <row r="902" spans="2:4" ht="14.25" customHeight="1" x14ac:dyDescent="0.25">
      <c r="B902" s="8"/>
      <c r="D902" s="8"/>
    </row>
    <row r="903" spans="2:4" ht="14.25" customHeight="1" x14ac:dyDescent="0.25">
      <c r="B903" s="8"/>
      <c r="D903" s="8"/>
    </row>
    <row r="904" spans="2:4" ht="14.25" customHeight="1" x14ac:dyDescent="0.25">
      <c r="B904" s="8"/>
      <c r="D904" s="8"/>
    </row>
    <row r="905" spans="2:4" ht="14.25" customHeight="1" x14ac:dyDescent="0.25">
      <c r="B905" s="8"/>
      <c r="D905" s="8"/>
    </row>
    <row r="906" spans="2:4" ht="14.25" customHeight="1" x14ac:dyDescent="0.25">
      <c r="B906" s="8"/>
      <c r="D906" s="8"/>
    </row>
    <row r="907" spans="2:4" ht="14.25" customHeight="1" x14ac:dyDescent="0.25">
      <c r="B907" s="8"/>
      <c r="D907" s="8"/>
    </row>
    <row r="908" spans="2:4" ht="14.25" customHeight="1" x14ac:dyDescent="0.25">
      <c r="B908" s="8"/>
      <c r="D908" s="8"/>
    </row>
    <row r="909" spans="2:4" ht="14.25" customHeight="1" x14ac:dyDescent="0.25">
      <c r="B909" s="8"/>
      <c r="D909" s="8"/>
    </row>
    <row r="910" spans="2:4" ht="14.25" customHeight="1" x14ac:dyDescent="0.25">
      <c r="B910" s="8"/>
      <c r="D910" s="8"/>
    </row>
    <row r="911" spans="2:4" ht="14.25" customHeight="1" x14ac:dyDescent="0.25">
      <c r="B911" s="8"/>
      <c r="D911" s="8"/>
    </row>
    <row r="912" spans="2:4" ht="14.25" customHeight="1" x14ac:dyDescent="0.25">
      <c r="B912" s="8"/>
      <c r="D912" s="8"/>
    </row>
    <row r="913" spans="2:4" ht="14.25" customHeight="1" x14ac:dyDescent="0.25">
      <c r="B913" s="8"/>
      <c r="D913" s="8"/>
    </row>
    <row r="914" spans="2:4" ht="14.25" customHeight="1" x14ac:dyDescent="0.25">
      <c r="B914" s="8"/>
      <c r="D914" s="8"/>
    </row>
    <row r="915" spans="2:4" ht="14.25" customHeight="1" x14ac:dyDescent="0.25">
      <c r="B915" s="8"/>
      <c r="D915" s="8"/>
    </row>
    <row r="916" spans="2:4" ht="14.25" customHeight="1" x14ac:dyDescent="0.25">
      <c r="B916" s="8"/>
      <c r="D916" s="8"/>
    </row>
    <row r="917" spans="2:4" ht="14.25" customHeight="1" x14ac:dyDescent="0.25">
      <c r="B917" s="8"/>
      <c r="D917" s="8"/>
    </row>
    <row r="918" spans="2:4" ht="14.25" customHeight="1" x14ac:dyDescent="0.25">
      <c r="B918" s="8"/>
      <c r="D918" s="8"/>
    </row>
    <row r="919" spans="2:4" ht="14.25" customHeight="1" x14ac:dyDescent="0.25">
      <c r="B919" s="8"/>
      <c r="D919" s="8"/>
    </row>
    <row r="920" spans="2:4" ht="14.25" customHeight="1" x14ac:dyDescent="0.25">
      <c r="B920" s="8"/>
      <c r="D920" s="8"/>
    </row>
    <row r="921" spans="2:4" ht="14.25" customHeight="1" x14ac:dyDescent="0.25">
      <c r="B921" s="8"/>
      <c r="D921" s="8"/>
    </row>
    <row r="922" spans="2:4" ht="14.25" customHeight="1" x14ac:dyDescent="0.25">
      <c r="B922" s="8"/>
      <c r="D922" s="8"/>
    </row>
    <row r="923" spans="2:4" ht="14.25" customHeight="1" x14ac:dyDescent="0.25">
      <c r="B923" s="8"/>
      <c r="D923" s="8"/>
    </row>
    <row r="924" spans="2:4" ht="14.25" customHeight="1" x14ac:dyDescent="0.25">
      <c r="B924" s="8"/>
      <c r="D924" s="8"/>
    </row>
    <row r="925" spans="2:4" ht="14.25" customHeight="1" x14ac:dyDescent="0.25">
      <c r="B925" s="8"/>
      <c r="D925" s="8"/>
    </row>
    <row r="926" spans="2:4" ht="14.25" customHeight="1" x14ac:dyDescent="0.25">
      <c r="B926" s="8"/>
      <c r="D926" s="8"/>
    </row>
    <row r="927" spans="2:4" ht="14.25" customHeight="1" x14ac:dyDescent="0.25">
      <c r="B927" s="8"/>
      <c r="D927" s="8"/>
    </row>
    <row r="928" spans="2:4" ht="14.25" customHeight="1" x14ac:dyDescent="0.25">
      <c r="B928" s="8"/>
      <c r="D928" s="8"/>
    </row>
    <row r="929" spans="2:4" ht="14.25" customHeight="1" x14ac:dyDescent="0.25">
      <c r="B929" s="8"/>
      <c r="D929" s="8"/>
    </row>
    <row r="930" spans="2:4" ht="14.25" customHeight="1" x14ac:dyDescent="0.25">
      <c r="B930" s="8"/>
      <c r="D930" s="8"/>
    </row>
    <row r="931" spans="2:4" ht="14.25" customHeight="1" x14ac:dyDescent="0.25">
      <c r="B931" s="8"/>
      <c r="D931" s="8"/>
    </row>
    <row r="932" spans="2:4" ht="14.25" customHeight="1" x14ac:dyDescent="0.25">
      <c r="B932" s="8"/>
      <c r="D932" s="8"/>
    </row>
    <row r="933" spans="2:4" ht="14.25" customHeight="1" x14ac:dyDescent="0.25">
      <c r="B933" s="8"/>
      <c r="D933" s="8"/>
    </row>
    <row r="934" spans="2:4" ht="14.25" customHeight="1" x14ac:dyDescent="0.25">
      <c r="B934" s="8"/>
      <c r="D934" s="8"/>
    </row>
    <row r="935" spans="2:4" ht="14.25" customHeight="1" x14ac:dyDescent="0.25">
      <c r="B935" s="8"/>
      <c r="D935" s="8"/>
    </row>
    <row r="936" spans="2:4" ht="14.25" customHeight="1" x14ac:dyDescent="0.25">
      <c r="B936" s="8"/>
      <c r="D936" s="8"/>
    </row>
    <row r="937" spans="2:4" ht="14.25" customHeight="1" x14ac:dyDescent="0.25">
      <c r="B937" s="8"/>
      <c r="D937" s="8"/>
    </row>
    <row r="938" spans="2:4" ht="14.25" customHeight="1" x14ac:dyDescent="0.25">
      <c r="B938" s="8"/>
      <c r="D938" s="8"/>
    </row>
    <row r="939" spans="2:4" ht="14.25" customHeight="1" x14ac:dyDescent="0.25">
      <c r="B939" s="8"/>
      <c r="D939" s="8"/>
    </row>
    <row r="940" spans="2:4" ht="14.25" customHeight="1" x14ac:dyDescent="0.25">
      <c r="B940" s="8"/>
      <c r="D940" s="8"/>
    </row>
    <row r="941" spans="2:4" ht="14.25" customHeight="1" x14ac:dyDescent="0.25">
      <c r="B941" s="8"/>
      <c r="D941" s="8"/>
    </row>
    <row r="942" spans="2:4" ht="14.25" customHeight="1" x14ac:dyDescent="0.25">
      <c r="B942" s="8"/>
      <c r="D942" s="8"/>
    </row>
    <row r="943" spans="2:4" ht="14.25" customHeight="1" x14ac:dyDescent="0.25">
      <c r="B943" s="8"/>
      <c r="D943" s="8"/>
    </row>
    <row r="944" spans="2:4" ht="14.25" customHeight="1" x14ac:dyDescent="0.25">
      <c r="B944" s="8"/>
      <c r="D944" s="8"/>
    </row>
    <row r="945" spans="2:4" ht="14.25" customHeight="1" x14ac:dyDescent="0.25">
      <c r="B945" s="8"/>
      <c r="D945" s="8"/>
    </row>
    <row r="946" spans="2:4" ht="14.25" customHeight="1" x14ac:dyDescent="0.25">
      <c r="B946" s="8"/>
      <c r="D946" s="8"/>
    </row>
    <row r="947" spans="2:4" ht="14.25" customHeight="1" x14ac:dyDescent="0.25">
      <c r="B947" s="8"/>
      <c r="D947" s="8"/>
    </row>
    <row r="948" spans="2:4" ht="14.25" customHeight="1" x14ac:dyDescent="0.25">
      <c r="B948" s="8"/>
      <c r="D948" s="8"/>
    </row>
    <row r="949" spans="2:4" ht="14.25" customHeight="1" x14ac:dyDescent="0.25">
      <c r="B949" s="8"/>
      <c r="D949" s="8"/>
    </row>
    <row r="950" spans="2:4" ht="14.25" customHeight="1" x14ac:dyDescent="0.25">
      <c r="B950" s="8"/>
      <c r="D950" s="8"/>
    </row>
    <row r="951" spans="2:4" ht="14.25" customHeight="1" x14ac:dyDescent="0.25">
      <c r="B951" s="8"/>
      <c r="D951" s="8"/>
    </row>
    <row r="952" spans="2:4" ht="14.25" customHeight="1" x14ac:dyDescent="0.25">
      <c r="B952" s="8"/>
      <c r="D952" s="8"/>
    </row>
    <row r="953" spans="2:4" ht="14.25" customHeight="1" x14ac:dyDescent="0.25">
      <c r="B953" s="8"/>
      <c r="D953" s="8"/>
    </row>
    <row r="954" spans="2:4" ht="14.25" customHeight="1" x14ac:dyDescent="0.25">
      <c r="B954" s="8"/>
      <c r="D954" s="8"/>
    </row>
    <row r="955" spans="2:4" ht="14.25" customHeight="1" x14ac:dyDescent="0.25">
      <c r="B955" s="8"/>
      <c r="D955" s="8"/>
    </row>
    <row r="956" spans="2:4" ht="14.25" customHeight="1" x14ac:dyDescent="0.25">
      <c r="B956" s="8"/>
      <c r="D956" s="8"/>
    </row>
    <row r="957" spans="2:4" ht="14.25" customHeight="1" x14ac:dyDescent="0.25">
      <c r="B957" s="8"/>
      <c r="D957" s="8"/>
    </row>
    <row r="958" spans="2:4" ht="14.25" customHeight="1" x14ac:dyDescent="0.25">
      <c r="B958" s="8"/>
      <c r="D958" s="8"/>
    </row>
    <row r="959" spans="2:4" ht="14.25" customHeight="1" x14ac:dyDescent="0.25">
      <c r="B959" s="8"/>
      <c r="D959" s="8"/>
    </row>
    <row r="960" spans="2:4" ht="14.25" customHeight="1" x14ac:dyDescent="0.25">
      <c r="B960" s="8"/>
      <c r="D960" s="8"/>
    </row>
    <row r="961" spans="2:4" ht="14.25" customHeight="1" x14ac:dyDescent="0.25">
      <c r="B961" s="8"/>
      <c r="D961" s="8"/>
    </row>
    <row r="962" spans="2:4" ht="14.25" customHeight="1" x14ac:dyDescent="0.25">
      <c r="B962" s="8"/>
      <c r="D962" s="8"/>
    </row>
    <row r="963" spans="2:4" ht="14.25" customHeight="1" x14ac:dyDescent="0.25">
      <c r="B963" s="8"/>
      <c r="D963" s="8"/>
    </row>
    <row r="964" spans="2:4" ht="14.25" customHeight="1" x14ac:dyDescent="0.25">
      <c r="B964" s="8"/>
      <c r="D964" s="8"/>
    </row>
    <row r="965" spans="2:4" ht="14.25" customHeight="1" x14ac:dyDescent="0.25">
      <c r="B965" s="8"/>
      <c r="D965" s="8"/>
    </row>
    <row r="966" spans="2:4" ht="14.25" customHeight="1" x14ac:dyDescent="0.25">
      <c r="B966" s="8"/>
      <c r="D966" s="8"/>
    </row>
    <row r="967" spans="2:4" ht="14.25" customHeight="1" x14ac:dyDescent="0.25">
      <c r="B967" s="8"/>
      <c r="D967" s="8"/>
    </row>
    <row r="968" spans="2:4" ht="14.25" customHeight="1" x14ac:dyDescent="0.25">
      <c r="B968" s="8"/>
      <c r="D968" s="8"/>
    </row>
    <row r="969" spans="2:4" ht="14.25" customHeight="1" x14ac:dyDescent="0.25">
      <c r="B969" s="8"/>
      <c r="D969" s="8"/>
    </row>
    <row r="970" spans="2:4" ht="14.25" customHeight="1" x14ac:dyDescent="0.25">
      <c r="B970" s="8"/>
      <c r="D970" s="8"/>
    </row>
    <row r="971" spans="2:4" ht="14.25" customHeight="1" x14ac:dyDescent="0.25">
      <c r="B971" s="8"/>
      <c r="D971" s="8"/>
    </row>
    <row r="972" spans="2:4" ht="14.25" customHeight="1" x14ac:dyDescent="0.25">
      <c r="B972" s="8"/>
      <c r="D972" s="8"/>
    </row>
    <row r="973" spans="2:4" ht="14.25" customHeight="1" x14ac:dyDescent="0.25">
      <c r="B973" s="8"/>
      <c r="D973" s="8"/>
    </row>
    <row r="974" spans="2:4" ht="14.25" customHeight="1" x14ac:dyDescent="0.25">
      <c r="B974" s="8"/>
      <c r="D974" s="8"/>
    </row>
    <row r="975" spans="2:4" ht="14.25" customHeight="1" x14ac:dyDescent="0.25">
      <c r="B975" s="8"/>
      <c r="D975" s="8"/>
    </row>
    <row r="976" spans="2:4" ht="14.25" customHeight="1" x14ac:dyDescent="0.25">
      <c r="B976" s="8"/>
      <c r="D976" s="8"/>
    </row>
    <row r="977" spans="2:4" ht="14.25" customHeight="1" x14ac:dyDescent="0.25">
      <c r="B977" s="8"/>
      <c r="D977" s="8"/>
    </row>
    <row r="978" spans="2:4" ht="14.25" customHeight="1" x14ac:dyDescent="0.25">
      <c r="B978" s="8"/>
      <c r="D978" s="8"/>
    </row>
    <row r="979" spans="2:4" ht="14.25" customHeight="1" x14ac:dyDescent="0.25">
      <c r="B979" s="8"/>
      <c r="D979" s="8"/>
    </row>
    <row r="980" spans="2:4" ht="14.25" customHeight="1" x14ac:dyDescent="0.25">
      <c r="B980" s="8"/>
      <c r="D980" s="8"/>
    </row>
    <row r="981" spans="2:4" ht="14.25" customHeight="1" x14ac:dyDescent="0.25">
      <c r="B981" s="8"/>
      <c r="D981" s="8"/>
    </row>
    <row r="982" spans="2:4" ht="14.25" customHeight="1" x14ac:dyDescent="0.25">
      <c r="B982" s="8"/>
      <c r="D982" s="8"/>
    </row>
    <row r="983" spans="2:4" ht="14.25" customHeight="1" x14ac:dyDescent="0.25">
      <c r="B983" s="8"/>
      <c r="D983" s="8"/>
    </row>
    <row r="984" spans="2:4" ht="14.25" customHeight="1" x14ac:dyDescent="0.25">
      <c r="B984" s="8"/>
      <c r="D984" s="8"/>
    </row>
    <row r="985" spans="2:4" ht="14.25" customHeight="1" x14ac:dyDescent="0.25">
      <c r="B985" s="8"/>
      <c r="D985" s="8"/>
    </row>
    <row r="986" spans="2:4" ht="14.25" customHeight="1" x14ac:dyDescent="0.25">
      <c r="B986" s="8"/>
      <c r="D986" s="8"/>
    </row>
    <row r="987" spans="2:4" ht="14.25" customHeight="1" x14ac:dyDescent="0.25">
      <c r="B987" s="8"/>
      <c r="D987" s="8"/>
    </row>
    <row r="988" spans="2:4" ht="14.25" customHeight="1" x14ac:dyDescent="0.25">
      <c r="B988" s="8"/>
      <c r="D988" s="8"/>
    </row>
    <row r="989" spans="2:4" ht="14.25" customHeight="1" x14ac:dyDescent="0.25">
      <c r="B989" s="8"/>
      <c r="D989" s="8"/>
    </row>
    <row r="990" spans="2:4" ht="14.25" customHeight="1" x14ac:dyDescent="0.25">
      <c r="B990" s="8"/>
      <c r="D990" s="8"/>
    </row>
    <row r="991" spans="2:4" ht="14.25" customHeight="1" x14ac:dyDescent="0.25">
      <c r="B991" s="8"/>
      <c r="D991" s="8"/>
    </row>
    <row r="992" spans="2:4" ht="14.25" customHeight="1" x14ac:dyDescent="0.25">
      <c r="B992" s="8"/>
      <c r="D992" s="8"/>
    </row>
    <row r="993" spans="2:4" ht="14.25" customHeight="1" x14ac:dyDescent="0.25">
      <c r="B993" s="8"/>
      <c r="D993" s="8"/>
    </row>
    <row r="994" spans="2:4" ht="14.25" customHeight="1" x14ac:dyDescent="0.25">
      <c r="B994" s="8"/>
      <c r="D994" s="8"/>
    </row>
    <row r="995" spans="2:4" ht="14.25" customHeight="1" x14ac:dyDescent="0.25">
      <c r="B995" s="8"/>
      <c r="D995" s="8"/>
    </row>
    <row r="996" spans="2:4" ht="14.25" customHeight="1" x14ac:dyDescent="0.25">
      <c r="B996" s="8"/>
      <c r="D996" s="8"/>
    </row>
    <row r="997" spans="2:4" ht="14.25" customHeight="1" x14ac:dyDescent="0.25">
      <c r="B997" s="8"/>
      <c r="D997" s="8"/>
    </row>
    <row r="998" spans="2:4" ht="14.25" customHeight="1" x14ac:dyDescent="0.25">
      <c r="B998" s="8"/>
      <c r="D998" s="8"/>
    </row>
    <row r="999" spans="2:4" ht="14.25" customHeight="1" x14ac:dyDescent="0.25">
      <c r="B999" s="8"/>
      <c r="D999" s="8"/>
    </row>
    <row r="1000" spans="2:4" ht="14.25" customHeight="1" x14ac:dyDescent="0.25">
      <c r="B1000" s="8"/>
      <c r="D1000" s="8"/>
    </row>
    <row r="1001" spans="2:4" ht="14.25" customHeight="1" x14ac:dyDescent="0.25">
      <c r="B1001" s="8"/>
      <c r="D1001" s="8"/>
    </row>
    <row r="1002" spans="2:4" ht="14.25" customHeight="1" x14ac:dyDescent="0.25">
      <c r="B1002" s="8"/>
      <c r="D1002" s="8"/>
    </row>
    <row r="1003" spans="2:4" ht="14.25" customHeight="1" x14ac:dyDescent="0.25">
      <c r="B1003" s="8"/>
      <c r="D1003" s="8"/>
    </row>
    <row r="1004" spans="2:4" ht="14.25" customHeight="1" x14ac:dyDescent="0.25">
      <c r="B1004" s="8"/>
      <c r="D1004" s="8"/>
    </row>
    <row r="1005" spans="2:4" ht="14.25" customHeight="1" x14ac:dyDescent="0.25">
      <c r="B1005" s="8"/>
      <c r="D1005" s="8"/>
    </row>
    <row r="1006" spans="2:4" ht="14.25" customHeight="1" x14ac:dyDescent="0.25">
      <c r="B1006" s="8"/>
      <c r="D1006" s="8"/>
    </row>
    <row r="1007" spans="2:4" ht="14.25" customHeight="1" x14ac:dyDescent="0.25">
      <c r="B1007" s="8"/>
      <c r="D1007" s="8"/>
    </row>
    <row r="1008" spans="2:4" ht="14.25" customHeight="1" x14ac:dyDescent="0.25">
      <c r="B1008" s="8"/>
      <c r="D1008" s="8"/>
    </row>
    <row r="1009" spans="2:4" ht="14.25" customHeight="1" x14ac:dyDescent="0.25">
      <c r="B1009" s="8"/>
      <c r="D1009" s="8"/>
    </row>
    <row r="1010" spans="2:4" ht="14.25" customHeight="1" x14ac:dyDescent="0.25">
      <c r="B1010" s="8"/>
      <c r="D1010" s="8"/>
    </row>
    <row r="1011" spans="2:4" ht="14.25" customHeight="1" x14ac:dyDescent="0.25">
      <c r="B1011" s="8"/>
      <c r="D1011" s="8"/>
    </row>
    <row r="1012" spans="2:4" ht="14.25" customHeight="1" x14ac:dyDescent="0.25">
      <c r="B1012" s="8"/>
      <c r="D1012" s="8"/>
    </row>
    <row r="1013" spans="2:4" ht="14.25" customHeight="1" x14ac:dyDescent="0.25">
      <c r="B1013" s="8"/>
      <c r="D1013" s="8"/>
    </row>
    <row r="1014" spans="2:4" ht="14.25" customHeight="1" x14ac:dyDescent="0.25">
      <c r="B1014" s="8"/>
      <c r="D1014" s="8"/>
    </row>
    <row r="1015" spans="2:4" ht="14.25" customHeight="1" x14ac:dyDescent="0.25">
      <c r="B1015" s="8"/>
      <c r="D1015" s="8"/>
    </row>
    <row r="1016" spans="2:4" ht="14.25" customHeight="1" x14ac:dyDescent="0.25">
      <c r="B1016" s="8"/>
      <c r="D1016" s="8"/>
    </row>
    <row r="1017" spans="2:4" ht="14.25" customHeight="1" x14ac:dyDescent="0.25">
      <c r="B1017" s="8"/>
      <c r="D1017" s="8"/>
    </row>
    <row r="1018" spans="2:4" ht="14.25" customHeight="1" x14ac:dyDescent="0.25">
      <c r="B1018" s="8"/>
      <c r="D1018" s="8"/>
    </row>
    <row r="1019" spans="2:4" ht="14.25" customHeight="1" x14ac:dyDescent="0.25">
      <c r="B1019" s="8"/>
      <c r="D1019" s="8"/>
    </row>
    <row r="1020" spans="2:4" ht="14.25" customHeight="1" x14ac:dyDescent="0.25">
      <c r="B1020" s="8"/>
      <c r="D1020" s="8"/>
    </row>
    <row r="1021" spans="2:4" ht="14.25" customHeight="1" x14ac:dyDescent="0.25">
      <c r="B1021" s="8"/>
      <c r="D1021" s="8"/>
    </row>
    <row r="1022" spans="2:4" ht="14.25" customHeight="1" x14ac:dyDescent="0.25">
      <c r="B1022" s="8"/>
      <c r="D1022" s="8"/>
    </row>
    <row r="1023" spans="2:4" ht="14.25" customHeight="1" x14ac:dyDescent="0.25">
      <c r="B1023" s="8"/>
      <c r="D1023" s="8"/>
    </row>
    <row r="1024" spans="2:4" ht="14.25" customHeight="1" x14ac:dyDescent="0.25">
      <c r="B1024" s="8"/>
      <c r="D1024" s="8"/>
    </row>
    <row r="1025" spans="2:4" ht="14.25" customHeight="1" x14ac:dyDescent="0.25">
      <c r="B1025" s="8"/>
      <c r="D1025" s="8"/>
    </row>
    <row r="1026" spans="2:4" ht="14.25" customHeight="1" x14ac:dyDescent="0.25">
      <c r="B1026" s="8"/>
      <c r="D1026" s="8"/>
    </row>
    <row r="1027" spans="2:4" ht="14.25" customHeight="1" x14ac:dyDescent="0.25">
      <c r="B1027" s="8"/>
      <c r="D1027" s="8"/>
    </row>
    <row r="1028" spans="2:4" ht="14.25" customHeight="1" x14ac:dyDescent="0.25">
      <c r="B1028" s="8"/>
      <c r="D1028" s="8"/>
    </row>
    <row r="1029" spans="2:4" ht="14.25" customHeight="1" x14ac:dyDescent="0.25">
      <c r="B1029" s="8"/>
      <c r="D1029" s="8"/>
    </row>
    <row r="1030" spans="2:4" ht="14.25" customHeight="1" x14ac:dyDescent="0.25">
      <c r="B1030" s="8"/>
      <c r="D1030" s="8"/>
    </row>
    <row r="1031" spans="2:4" ht="14.25" customHeight="1" x14ac:dyDescent="0.25">
      <c r="B1031" s="8"/>
      <c r="D1031" s="8"/>
    </row>
    <row r="1032" spans="2:4" ht="14.25" customHeight="1" x14ac:dyDescent="0.25">
      <c r="B1032" s="8"/>
      <c r="D1032" s="8"/>
    </row>
    <row r="1033" spans="2:4" ht="14.25" customHeight="1" x14ac:dyDescent="0.25">
      <c r="B1033" s="8"/>
      <c r="D1033" s="8"/>
    </row>
    <row r="1034" spans="2:4" ht="14.25" customHeight="1" x14ac:dyDescent="0.25">
      <c r="B1034" s="8"/>
      <c r="D1034" s="8"/>
    </row>
    <row r="1035" spans="2:4" ht="14.25" customHeight="1" x14ac:dyDescent="0.25">
      <c r="B1035" s="8"/>
      <c r="D1035" s="8"/>
    </row>
    <row r="1036" spans="2:4" ht="14.25" customHeight="1" x14ac:dyDescent="0.25">
      <c r="B1036" s="8"/>
      <c r="D1036" s="8"/>
    </row>
    <row r="1037" spans="2:4" ht="14.25" customHeight="1" x14ac:dyDescent="0.25">
      <c r="B1037" s="8"/>
      <c r="D1037" s="8"/>
    </row>
    <row r="1038" spans="2:4" ht="14.25" customHeight="1" x14ac:dyDescent="0.25">
      <c r="B1038" s="8"/>
      <c r="D1038" s="8"/>
    </row>
    <row r="1039" spans="2:4" ht="14.25" customHeight="1" x14ac:dyDescent="0.25">
      <c r="B1039" s="8"/>
      <c r="D1039" s="8"/>
    </row>
    <row r="1040" spans="2:4" ht="14.25" customHeight="1" x14ac:dyDescent="0.25">
      <c r="B1040" s="8"/>
      <c r="D1040" s="8"/>
    </row>
    <row r="1041" spans="2:4" ht="14.25" customHeight="1" x14ac:dyDescent="0.25">
      <c r="B1041" s="8"/>
      <c r="D1041" s="8"/>
    </row>
    <row r="1042" spans="2:4" ht="14.25" customHeight="1" x14ac:dyDescent="0.25">
      <c r="B1042" s="8"/>
      <c r="D1042" s="8"/>
    </row>
    <row r="1043" spans="2:4" ht="14.25" customHeight="1" x14ac:dyDescent="0.25">
      <c r="B1043" s="8"/>
      <c r="D1043" s="8"/>
    </row>
    <row r="1044" spans="2:4" ht="14.25" customHeight="1" x14ac:dyDescent="0.25">
      <c r="B1044" s="8"/>
      <c r="D1044" s="8"/>
    </row>
    <row r="1045" spans="2:4" ht="14.25" customHeight="1" x14ac:dyDescent="0.25">
      <c r="B1045" s="8"/>
      <c r="D1045" s="8"/>
    </row>
    <row r="1046" spans="2:4" ht="14.25" customHeight="1" x14ac:dyDescent="0.25">
      <c r="B1046" s="8"/>
      <c r="D1046" s="8"/>
    </row>
    <row r="1047" spans="2:4" ht="14.25" customHeight="1" x14ac:dyDescent="0.25">
      <c r="B1047" s="8"/>
      <c r="D1047" s="8"/>
    </row>
    <row r="1048" spans="2:4" ht="14.25" customHeight="1" x14ac:dyDescent="0.25">
      <c r="B1048" s="8"/>
      <c r="D1048" s="8"/>
    </row>
    <row r="1049" spans="2:4" ht="14.25" customHeight="1" x14ac:dyDescent="0.25">
      <c r="B1049" s="8"/>
      <c r="D1049" s="8"/>
    </row>
    <row r="1050" spans="2:4" ht="14.25" customHeight="1" x14ac:dyDescent="0.25">
      <c r="B1050" s="8"/>
      <c r="D1050" s="8"/>
    </row>
    <row r="1051" spans="2:4" ht="14.25" customHeight="1" x14ac:dyDescent="0.25">
      <c r="B1051" s="8"/>
      <c r="D1051" s="8"/>
    </row>
    <row r="1052" spans="2:4" ht="14.25" customHeight="1" x14ac:dyDescent="0.25">
      <c r="B1052" s="8"/>
      <c r="D1052" s="8"/>
    </row>
    <row r="1053" spans="2:4" ht="14.25" customHeight="1" x14ac:dyDescent="0.25">
      <c r="B1053" s="8"/>
      <c r="D1053" s="8"/>
    </row>
    <row r="1054" spans="2:4" ht="14.25" customHeight="1" x14ac:dyDescent="0.25">
      <c r="B1054" s="8"/>
      <c r="D1054" s="8"/>
    </row>
    <row r="1055" spans="2:4" ht="14.25" customHeight="1" x14ac:dyDescent="0.25">
      <c r="B1055" s="8"/>
      <c r="D1055" s="8"/>
    </row>
    <row r="1056" spans="2:4" ht="14.25" customHeight="1" x14ac:dyDescent="0.25">
      <c r="B1056" s="8"/>
      <c r="D1056" s="8"/>
    </row>
    <row r="1057" spans="2:4" ht="14.25" customHeight="1" x14ac:dyDescent="0.25">
      <c r="B1057" s="8"/>
      <c r="D1057" s="8"/>
    </row>
    <row r="1058" spans="2:4" ht="14.25" customHeight="1" x14ac:dyDescent="0.25">
      <c r="B1058" s="8"/>
      <c r="D1058" s="8"/>
    </row>
    <row r="1059" spans="2:4" ht="14.25" customHeight="1" x14ac:dyDescent="0.25">
      <c r="B1059" s="8"/>
      <c r="D1059" s="8"/>
    </row>
    <row r="1060" spans="2:4" ht="14.25" customHeight="1" x14ac:dyDescent="0.25">
      <c r="B1060" s="8"/>
      <c r="D1060" s="8"/>
    </row>
    <row r="1061" spans="2:4" ht="14.25" customHeight="1" x14ac:dyDescent="0.25">
      <c r="B1061" s="8"/>
      <c r="D1061" s="8"/>
    </row>
    <row r="1062" spans="2:4" ht="14.25" customHeight="1" x14ac:dyDescent="0.25">
      <c r="B1062" s="8"/>
      <c r="D1062" s="8"/>
    </row>
    <row r="1063" spans="2:4" ht="14.25" customHeight="1" x14ac:dyDescent="0.25">
      <c r="B1063" s="8"/>
      <c r="D1063" s="8"/>
    </row>
    <row r="1064" spans="2:4" ht="14.25" customHeight="1" x14ac:dyDescent="0.25">
      <c r="B1064" s="8"/>
      <c r="D1064" s="8"/>
    </row>
    <row r="1065" spans="2:4" ht="14.25" customHeight="1" x14ac:dyDescent="0.25">
      <c r="B1065" s="8"/>
      <c r="D1065" s="8"/>
    </row>
    <row r="1066" spans="2:4" ht="14.25" customHeight="1" x14ac:dyDescent="0.25">
      <c r="B1066" s="8"/>
      <c r="D1066" s="8"/>
    </row>
    <row r="1067" spans="2:4" ht="14.25" customHeight="1" x14ac:dyDescent="0.25">
      <c r="B1067" s="8"/>
      <c r="D1067" s="8"/>
    </row>
    <row r="1068" spans="2:4" ht="14.25" customHeight="1" x14ac:dyDescent="0.25">
      <c r="B1068" s="8"/>
      <c r="D1068" s="8"/>
    </row>
    <row r="1069" spans="2:4" ht="14.25" customHeight="1" x14ac:dyDescent="0.25">
      <c r="B1069" s="8"/>
      <c r="D1069" s="8"/>
    </row>
    <row r="1070" spans="2:4" ht="14.25" customHeight="1" x14ac:dyDescent="0.25">
      <c r="B1070" s="8"/>
      <c r="D1070" s="8"/>
    </row>
    <row r="1071" spans="2:4" ht="14.25" customHeight="1" x14ac:dyDescent="0.25">
      <c r="B1071" s="8"/>
      <c r="D1071" s="8"/>
    </row>
    <row r="1072" spans="2:4" ht="14.25" customHeight="1" x14ac:dyDescent="0.25">
      <c r="B1072" s="8"/>
      <c r="D1072" s="8"/>
    </row>
    <row r="1073" spans="2:4" ht="14.25" customHeight="1" x14ac:dyDescent="0.25">
      <c r="B1073" s="8"/>
      <c r="D1073" s="8"/>
    </row>
    <row r="1074" spans="2:4" ht="14.25" customHeight="1" x14ac:dyDescent="0.25">
      <c r="B1074" s="8"/>
      <c r="D1074" s="8"/>
    </row>
    <row r="1075" spans="2:4" ht="14.25" customHeight="1" x14ac:dyDescent="0.25">
      <c r="B1075" s="8"/>
      <c r="D1075" s="8"/>
    </row>
    <row r="1076" spans="2:4" ht="14.25" customHeight="1" x14ac:dyDescent="0.25">
      <c r="B1076" s="8"/>
      <c r="D1076" s="8"/>
    </row>
    <row r="1077" spans="2:4" ht="14.25" customHeight="1" x14ac:dyDescent="0.25">
      <c r="B1077" s="8"/>
      <c r="D1077" s="8"/>
    </row>
    <row r="1078" spans="2:4" ht="14.25" customHeight="1" x14ac:dyDescent="0.25">
      <c r="B1078" s="8"/>
      <c r="D1078" s="8"/>
    </row>
    <row r="1079" spans="2:4" ht="14.25" customHeight="1" x14ac:dyDescent="0.25">
      <c r="B1079" s="8"/>
      <c r="D1079" s="8"/>
    </row>
    <row r="1080" spans="2:4" ht="14.25" customHeight="1" x14ac:dyDescent="0.25">
      <c r="B1080" s="8"/>
      <c r="D1080" s="8"/>
    </row>
    <row r="1081" spans="2:4" ht="14.25" customHeight="1" x14ac:dyDescent="0.25">
      <c r="B1081" s="8"/>
      <c r="D1081" s="8"/>
    </row>
    <row r="1082" spans="2:4" ht="14.25" customHeight="1" x14ac:dyDescent="0.25">
      <c r="B1082" s="8"/>
      <c r="D1082" s="8"/>
    </row>
    <row r="1083" spans="2:4" ht="14.25" customHeight="1" x14ac:dyDescent="0.25">
      <c r="B1083" s="8"/>
      <c r="D1083" s="8"/>
    </row>
    <row r="1084" spans="2:4" ht="14.25" customHeight="1" x14ac:dyDescent="0.25">
      <c r="B1084" s="8"/>
      <c r="D1084" s="8"/>
    </row>
    <row r="1085" spans="2:4" ht="14.25" customHeight="1" x14ac:dyDescent="0.25">
      <c r="B1085" s="8"/>
      <c r="D1085" s="8"/>
    </row>
    <row r="1086" spans="2:4" ht="14.25" customHeight="1" x14ac:dyDescent="0.25">
      <c r="B1086" s="8"/>
      <c r="D1086" s="8"/>
    </row>
    <row r="1087" spans="2:4" ht="14.25" customHeight="1" x14ac:dyDescent="0.25">
      <c r="B1087" s="8"/>
      <c r="D1087" s="8"/>
    </row>
    <row r="1088" spans="2:4" ht="14.25" customHeight="1" x14ac:dyDescent="0.25">
      <c r="B1088" s="8"/>
      <c r="D1088" s="8"/>
    </row>
    <row r="1089" spans="2:4" ht="14.25" customHeight="1" x14ac:dyDescent="0.25">
      <c r="B1089" s="8"/>
      <c r="D1089" s="8"/>
    </row>
    <row r="1090" spans="2:4" ht="14.25" customHeight="1" x14ac:dyDescent="0.25">
      <c r="B1090" s="8"/>
      <c r="D1090" s="8"/>
    </row>
    <row r="1091" spans="2:4" ht="14.25" customHeight="1" x14ac:dyDescent="0.25">
      <c r="B1091" s="8"/>
      <c r="D1091" s="8"/>
    </row>
    <row r="1092" spans="2:4" ht="14.25" customHeight="1" x14ac:dyDescent="0.25">
      <c r="B1092" s="8"/>
      <c r="D1092" s="8"/>
    </row>
    <row r="1093" spans="2:4" ht="14.25" customHeight="1" x14ac:dyDescent="0.25">
      <c r="B1093" s="8"/>
      <c r="D1093" s="8"/>
    </row>
    <row r="1094" spans="2:4" ht="14.25" customHeight="1" x14ac:dyDescent="0.25">
      <c r="B1094" s="8"/>
      <c r="D1094" s="8"/>
    </row>
    <row r="1095" spans="2:4" ht="14.25" customHeight="1" x14ac:dyDescent="0.25">
      <c r="B1095" s="8"/>
      <c r="D1095" s="8"/>
    </row>
    <row r="1096" spans="2:4" ht="14.25" customHeight="1" x14ac:dyDescent="0.25">
      <c r="B1096" s="8"/>
      <c r="D1096" s="8"/>
    </row>
    <row r="1097" spans="2:4" ht="14.25" customHeight="1" x14ac:dyDescent="0.25">
      <c r="B1097" s="8"/>
      <c r="D1097" s="8"/>
    </row>
    <row r="1098" spans="2:4" ht="14.25" customHeight="1" x14ac:dyDescent="0.25">
      <c r="B1098" s="8"/>
      <c r="D1098" s="8"/>
    </row>
    <row r="1099" spans="2:4" ht="14.25" customHeight="1" x14ac:dyDescent="0.25">
      <c r="B1099" s="8"/>
      <c r="D1099" s="8"/>
    </row>
    <row r="1100" spans="2:4" ht="14.25" customHeight="1" x14ac:dyDescent="0.25">
      <c r="B1100" s="8"/>
      <c r="D1100" s="8"/>
    </row>
    <row r="1101" spans="2:4" ht="14.25" customHeight="1" x14ac:dyDescent="0.25">
      <c r="B1101" s="8"/>
      <c r="D1101" s="8"/>
    </row>
    <row r="1102" spans="2:4" ht="14.25" customHeight="1" x14ac:dyDescent="0.25">
      <c r="B1102" s="8"/>
      <c r="D1102" s="8"/>
    </row>
    <row r="1103" spans="2:4" ht="14.25" customHeight="1" x14ac:dyDescent="0.25">
      <c r="B1103" s="8"/>
      <c r="D1103" s="8"/>
    </row>
    <row r="1104" spans="2:4" ht="14.25" customHeight="1" x14ac:dyDescent="0.25">
      <c r="B1104" s="8"/>
      <c r="D1104" s="8"/>
    </row>
    <row r="1105" spans="2:4" ht="14.25" customHeight="1" x14ac:dyDescent="0.25">
      <c r="B1105" s="8"/>
      <c r="D1105" s="8"/>
    </row>
    <row r="1106" spans="2:4" ht="14.25" customHeight="1" x14ac:dyDescent="0.25">
      <c r="B1106" s="8"/>
      <c r="D1106" s="8"/>
    </row>
    <row r="1107" spans="2:4" ht="14.25" customHeight="1" x14ac:dyDescent="0.25">
      <c r="B1107" s="8"/>
      <c r="D1107" s="8"/>
    </row>
    <row r="1108" spans="2:4" ht="14.25" customHeight="1" x14ac:dyDescent="0.25">
      <c r="B1108" s="8"/>
      <c r="D1108" s="8"/>
    </row>
    <row r="1109" spans="2:4" ht="14.25" customHeight="1" x14ac:dyDescent="0.25">
      <c r="B1109" s="8"/>
      <c r="D1109" s="8"/>
    </row>
    <row r="1110" spans="2:4" ht="14.25" customHeight="1" x14ac:dyDescent="0.25">
      <c r="B1110" s="8"/>
      <c r="D1110" s="8"/>
    </row>
    <row r="1111" spans="2:4" ht="14.25" customHeight="1" x14ac:dyDescent="0.25">
      <c r="B1111" s="8"/>
      <c r="D1111" s="8"/>
    </row>
    <row r="1112" spans="2:4" ht="14.25" customHeight="1" x14ac:dyDescent="0.25">
      <c r="B1112" s="8"/>
      <c r="D1112" s="8"/>
    </row>
    <row r="1113" spans="2:4" ht="14.25" customHeight="1" x14ac:dyDescent="0.25">
      <c r="B1113" s="8"/>
      <c r="D1113" s="8"/>
    </row>
    <row r="1114" spans="2:4" ht="14.25" customHeight="1" x14ac:dyDescent="0.25">
      <c r="B1114" s="8"/>
      <c r="D1114" s="8"/>
    </row>
    <row r="1115" spans="2:4" ht="14.25" customHeight="1" x14ac:dyDescent="0.25">
      <c r="B1115" s="8"/>
      <c r="D1115" s="8"/>
    </row>
    <row r="1116" spans="2:4" ht="14.25" customHeight="1" x14ac:dyDescent="0.25">
      <c r="B1116" s="8"/>
      <c r="D1116" s="8"/>
    </row>
    <row r="1117" spans="2:4" ht="14.25" customHeight="1" x14ac:dyDescent="0.25">
      <c r="B1117" s="8"/>
      <c r="D1117" s="8"/>
    </row>
    <row r="1118" spans="2:4" ht="14.25" customHeight="1" x14ac:dyDescent="0.25">
      <c r="B1118" s="8"/>
      <c r="D1118" s="8"/>
    </row>
    <row r="1119" spans="2:4" ht="14.25" customHeight="1" x14ac:dyDescent="0.25">
      <c r="B1119" s="8"/>
      <c r="D1119" s="8"/>
    </row>
    <row r="1120" spans="2:4" ht="14.25" customHeight="1" x14ac:dyDescent="0.25">
      <c r="B1120" s="8"/>
      <c r="D1120" s="8"/>
    </row>
    <row r="1121" spans="2:4" ht="14.25" customHeight="1" x14ac:dyDescent="0.25">
      <c r="B1121" s="8"/>
      <c r="D1121" s="8"/>
    </row>
    <row r="1122" spans="2:4" ht="14.25" customHeight="1" x14ac:dyDescent="0.25">
      <c r="B1122" s="8"/>
      <c r="D1122" s="8"/>
    </row>
    <row r="1123" spans="2:4" ht="14.25" customHeight="1" x14ac:dyDescent="0.25">
      <c r="B1123" s="8"/>
      <c r="D1123" s="8"/>
    </row>
    <row r="1124" spans="2:4" ht="14.25" customHeight="1" x14ac:dyDescent="0.25">
      <c r="B1124" s="8"/>
      <c r="D1124" s="8"/>
    </row>
    <row r="1125" spans="2:4" ht="14.25" customHeight="1" x14ac:dyDescent="0.25">
      <c r="B1125" s="8"/>
      <c r="D1125" s="8"/>
    </row>
    <row r="1126" spans="2:4" ht="14.25" customHeight="1" x14ac:dyDescent="0.25">
      <c r="B1126" s="8"/>
      <c r="D1126" s="8"/>
    </row>
    <row r="1127" spans="2:4" ht="14.25" customHeight="1" x14ac:dyDescent="0.25">
      <c r="B1127" s="8"/>
      <c r="D1127" s="8"/>
    </row>
    <row r="1128" spans="2:4" ht="14.25" customHeight="1" x14ac:dyDescent="0.25">
      <c r="B1128" s="8"/>
      <c r="D1128" s="8"/>
    </row>
    <row r="1129" spans="2:4" ht="14.25" customHeight="1" x14ac:dyDescent="0.25">
      <c r="B1129" s="8"/>
      <c r="D1129" s="8"/>
    </row>
    <row r="1130" spans="2:4" ht="14.25" customHeight="1" x14ac:dyDescent="0.25">
      <c r="B1130" s="8"/>
      <c r="D1130" s="8"/>
    </row>
    <row r="1131" spans="2:4" ht="14.25" customHeight="1" x14ac:dyDescent="0.25">
      <c r="B1131" s="8"/>
      <c r="D1131" s="8"/>
    </row>
    <row r="1132" spans="2:4" ht="14.25" customHeight="1" x14ac:dyDescent="0.25">
      <c r="B1132" s="8"/>
      <c r="D1132" s="8"/>
    </row>
    <row r="1133" spans="2:4" ht="14.25" customHeight="1" x14ac:dyDescent="0.25">
      <c r="B1133" s="8"/>
      <c r="D1133" s="8"/>
    </row>
    <row r="1134" spans="2:4" ht="14.25" customHeight="1" x14ac:dyDescent="0.25">
      <c r="B1134" s="8"/>
      <c r="D1134" s="8"/>
    </row>
    <row r="1135" spans="2:4" ht="14.25" customHeight="1" x14ac:dyDescent="0.25">
      <c r="B1135" s="8"/>
      <c r="D1135" s="8"/>
    </row>
    <row r="1136" spans="2:4" ht="14.25" customHeight="1" x14ac:dyDescent="0.25">
      <c r="B1136" s="8"/>
      <c r="D1136" s="8"/>
    </row>
    <row r="1137" spans="2:4" ht="15" customHeight="1" x14ac:dyDescent="0.25">
      <c r="B1137" s="8"/>
      <c r="D1137" s="8"/>
    </row>
    <row r="1138" spans="2:4" ht="15" customHeight="1" x14ac:dyDescent="0.25">
      <c r="B1138" s="8"/>
      <c r="D1138" s="8"/>
    </row>
    <row r="1139" spans="2:4" ht="15" customHeight="1" x14ac:dyDescent="0.25">
      <c r="B1139" s="8"/>
      <c r="D1139" s="8"/>
    </row>
    <row r="1140" spans="2:4" ht="15" customHeight="1" x14ac:dyDescent="0.25">
      <c r="B1140" s="8"/>
      <c r="D1140" s="8"/>
    </row>
    <row r="1141" spans="2:4" ht="15" customHeight="1" x14ac:dyDescent="0.25">
      <c r="B1141" s="8"/>
      <c r="D1141" s="8"/>
    </row>
    <row r="1142" spans="2:4" ht="15" customHeight="1" x14ac:dyDescent="0.25">
      <c r="B1142" s="8"/>
      <c r="D1142" s="8"/>
    </row>
    <row r="1143" spans="2:4" ht="15" customHeight="1" x14ac:dyDescent="0.25">
      <c r="B1143" s="8"/>
      <c r="D1143" s="8"/>
    </row>
    <row r="1144" spans="2:4" ht="15" customHeight="1" x14ac:dyDescent="0.25">
      <c r="B1144" s="8"/>
      <c r="D1144" s="8"/>
    </row>
    <row r="1145" spans="2:4" ht="15" customHeight="1" x14ac:dyDescent="0.25">
      <c r="B1145" s="8"/>
      <c r="D1145" s="8"/>
    </row>
    <row r="1146" spans="2:4" ht="15" customHeight="1" x14ac:dyDescent="0.25">
      <c r="B1146" s="8"/>
      <c r="D1146" s="8"/>
    </row>
    <row r="1147" spans="2:4" ht="15" customHeight="1" x14ac:dyDescent="0.25">
      <c r="B1147" s="8"/>
      <c r="D1147" s="8"/>
    </row>
    <row r="1148" spans="2:4" ht="15" customHeight="1" x14ac:dyDescent="0.25">
      <c r="B1148" s="8"/>
      <c r="D1148" s="8"/>
    </row>
    <row r="1149" spans="2:4" ht="15" customHeight="1" x14ac:dyDescent="0.25">
      <c r="B1149" s="8"/>
      <c r="D1149" s="8"/>
    </row>
    <row r="1150" spans="2:4" ht="15" customHeight="1" x14ac:dyDescent="0.25">
      <c r="B1150" s="8"/>
      <c r="D1150" s="8"/>
    </row>
    <row r="1151" spans="2:4" ht="15" customHeight="1" x14ac:dyDescent="0.25">
      <c r="B1151" s="8"/>
      <c r="D1151" s="8"/>
    </row>
    <row r="1152" spans="2:4" ht="15" customHeight="1" x14ac:dyDescent="0.25">
      <c r="B1152" s="8"/>
      <c r="D1152" s="8"/>
    </row>
    <row r="1153" spans="2:4" ht="15" customHeight="1" x14ac:dyDescent="0.25">
      <c r="B1153" s="8"/>
      <c r="D1153" s="8"/>
    </row>
    <row r="1154" spans="2:4" ht="15" customHeight="1" x14ac:dyDescent="0.25">
      <c r="B1154" s="8"/>
      <c r="D1154" s="8"/>
    </row>
    <row r="1155" spans="2:4" ht="15" customHeight="1" x14ac:dyDescent="0.25">
      <c r="B1155" s="8"/>
      <c r="D1155" s="8"/>
    </row>
    <row r="1156" spans="2:4" ht="15" customHeight="1" x14ac:dyDescent="0.25">
      <c r="B1156" s="8"/>
      <c r="D1156" s="8"/>
    </row>
    <row r="1157" spans="2:4" ht="15" customHeight="1" x14ac:dyDescent="0.25">
      <c r="B1157" s="8"/>
      <c r="D1157" s="8"/>
    </row>
    <row r="1158" spans="2:4" ht="15" customHeight="1" x14ac:dyDescent="0.25">
      <c r="B1158" s="8"/>
      <c r="D1158" s="8"/>
    </row>
    <row r="1159" spans="2:4" ht="15" customHeight="1" x14ac:dyDescent="0.25">
      <c r="B1159" s="8"/>
      <c r="D1159" s="8"/>
    </row>
    <row r="1160" spans="2:4" ht="15" customHeight="1" x14ac:dyDescent="0.25">
      <c r="B1160" s="8"/>
      <c r="D1160" s="8"/>
    </row>
    <row r="1161" spans="2:4" ht="15" customHeight="1" x14ac:dyDescent="0.25">
      <c r="B1161" s="8"/>
      <c r="D1161" s="8"/>
    </row>
    <row r="1162" spans="2:4" ht="15" customHeight="1" x14ac:dyDescent="0.25">
      <c r="B1162" s="8"/>
      <c r="D1162" s="8"/>
    </row>
    <row r="1163" spans="2:4" ht="15" customHeight="1" x14ac:dyDescent="0.25">
      <c r="B1163" s="8"/>
      <c r="D1163" s="8"/>
    </row>
    <row r="1164" spans="2:4" ht="15" customHeight="1" x14ac:dyDescent="0.25">
      <c r="B1164" s="8"/>
      <c r="D1164" s="8"/>
    </row>
    <row r="1165" spans="2:4" ht="15" customHeight="1" x14ac:dyDescent="0.25">
      <c r="B1165" s="8"/>
      <c r="D1165" s="8"/>
    </row>
    <row r="1166" spans="2:4" ht="15" customHeight="1" x14ac:dyDescent="0.25">
      <c r="B1166" s="8"/>
      <c r="D1166" s="8"/>
    </row>
    <row r="1167" spans="2:4" ht="15" customHeight="1" x14ac:dyDescent="0.25">
      <c r="B1167" s="8"/>
      <c r="D1167" s="8"/>
    </row>
    <row r="1168" spans="2:4" ht="15" customHeight="1" x14ac:dyDescent="0.25">
      <c r="B1168" s="8"/>
      <c r="D1168" s="8"/>
    </row>
    <row r="1169" spans="2:4" ht="15" customHeight="1" x14ac:dyDescent="0.25">
      <c r="B1169" s="8"/>
      <c r="D1169" s="8"/>
    </row>
    <row r="1170" spans="2:4" ht="15" customHeight="1" x14ac:dyDescent="0.25">
      <c r="B1170" s="8"/>
      <c r="D1170" s="8"/>
    </row>
    <row r="1171" spans="2:4" ht="15" customHeight="1" x14ac:dyDescent="0.25">
      <c r="B1171" s="8"/>
      <c r="D1171" s="8"/>
    </row>
    <row r="1172" spans="2:4" ht="15" customHeight="1" x14ac:dyDescent="0.25">
      <c r="B1172" s="8"/>
      <c r="D1172" s="8"/>
    </row>
    <row r="1173" spans="2:4" ht="15" customHeight="1" x14ac:dyDescent="0.25">
      <c r="B1173" s="8"/>
      <c r="D1173" s="8"/>
    </row>
    <row r="1174" spans="2:4" ht="15" customHeight="1" x14ac:dyDescent="0.25">
      <c r="B1174" s="8"/>
      <c r="D1174" s="8"/>
    </row>
    <row r="1175" spans="2:4" ht="15" customHeight="1" x14ac:dyDescent="0.25">
      <c r="B1175" s="8"/>
      <c r="D1175" s="8"/>
    </row>
    <row r="1176" spans="2:4" ht="15" customHeight="1" x14ac:dyDescent="0.25">
      <c r="B1176" s="8"/>
      <c r="D1176" s="8"/>
    </row>
    <row r="1177" spans="2:4" ht="15" customHeight="1" x14ac:dyDescent="0.25">
      <c r="B1177" s="8"/>
      <c r="D1177" s="8"/>
    </row>
    <row r="1178" spans="2:4" ht="15" customHeight="1" x14ac:dyDescent="0.25">
      <c r="B1178" s="8"/>
      <c r="D1178" s="8"/>
    </row>
    <row r="1179" spans="2:4" ht="15" customHeight="1" x14ac:dyDescent="0.25">
      <c r="B1179" s="8"/>
      <c r="D1179" s="8"/>
    </row>
    <row r="1180" spans="2:4" ht="15" customHeight="1" x14ac:dyDescent="0.25">
      <c r="B1180" s="8"/>
      <c r="D1180" s="8"/>
    </row>
    <row r="1181" spans="2:4" ht="15" customHeight="1" x14ac:dyDescent="0.25">
      <c r="B1181" s="8"/>
      <c r="D1181" s="8"/>
    </row>
    <row r="1182" spans="2:4" ht="15" customHeight="1" x14ac:dyDescent="0.25">
      <c r="B1182" s="8"/>
      <c r="D1182" s="8"/>
    </row>
    <row r="1183" spans="2:4" ht="15" customHeight="1" x14ac:dyDescent="0.25">
      <c r="B1183" s="8"/>
      <c r="D1183" s="8"/>
    </row>
    <row r="1184" spans="2:4" ht="15" customHeight="1" x14ac:dyDescent="0.25">
      <c r="B1184" s="8"/>
      <c r="D1184" s="8"/>
    </row>
    <row r="1185" spans="2:4" ht="15" customHeight="1" x14ac:dyDescent="0.25">
      <c r="B1185" s="8"/>
      <c r="D1185" s="8"/>
    </row>
    <row r="1186" spans="2:4" ht="15" customHeight="1" x14ac:dyDescent="0.25">
      <c r="B1186" s="8"/>
      <c r="D1186" s="8"/>
    </row>
    <row r="1187" spans="2:4" ht="15" customHeight="1" x14ac:dyDescent="0.25">
      <c r="B1187" s="8"/>
      <c r="D1187" s="8"/>
    </row>
    <row r="1188" spans="2:4" ht="15" customHeight="1" x14ac:dyDescent="0.25">
      <c r="B1188" s="8"/>
      <c r="D1188" s="8"/>
    </row>
    <row r="1189" spans="2:4" ht="15" customHeight="1" x14ac:dyDescent="0.25">
      <c r="B1189" s="8"/>
      <c r="D1189" s="8"/>
    </row>
    <row r="1190" spans="2:4" ht="15" customHeight="1" x14ac:dyDescent="0.25">
      <c r="B1190" s="8"/>
      <c r="D1190" s="8"/>
    </row>
    <row r="1191" spans="2:4" ht="15" customHeight="1" x14ac:dyDescent="0.25">
      <c r="B1191" s="8"/>
      <c r="D1191" s="8"/>
    </row>
    <row r="1192" spans="2:4" ht="15" customHeight="1" x14ac:dyDescent="0.25">
      <c r="B1192" s="8"/>
      <c r="D1192" s="8"/>
    </row>
    <row r="1193" spans="2:4" ht="15" customHeight="1" x14ac:dyDescent="0.25">
      <c r="B1193" s="8"/>
      <c r="D1193" s="8"/>
    </row>
    <row r="1194" spans="2:4" ht="15" customHeight="1" x14ac:dyDescent="0.25">
      <c r="B1194" s="8"/>
      <c r="D1194" s="8"/>
    </row>
    <row r="1195" spans="2:4" ht="15" customHeight="1" x14ac:dyDescent="0.25">
      <c r="B1195" s="8"/>
      <c r="D1195" s="8"/>
    </row>
    <row r="1196" spans="2:4" ht="15" customHeight="1" x14ac:dyDescent="0.25">
      <c r="B1196" s="8"/>
      <c r="D1196" s="8"/>
    </row>
    <row r="1197" spans="2:4" ht="15" customHeight="1" x14ac:dyDescent="0.25">
      <c r="B1197" s="8"/>
      <c r="D1197" s="8"/>
    </row>
    <row r="1198" spans="2:4" ht="15" customHeight="1" x14ac:dyDescent="0.25">
      <c r="B1198" s="8"/>
      <c r="D1198" s="8"/>
    </row>
    <row r="1199" spans="2:4" ht="15" customHeight="1" x14ac:dyDescent="0.25">
      <c r="B1199" s="8"/>
      <c r="D1199" s="8"/>
    </row>
    <row r="1200" spans="2:4" ht="15" customHeight="1" x14ac:dyDescent="0.25">
      <c r="B1200" s="8"/>
      <c r="D1200" s="8"/>
    </row>
    <row r="1201" spans="2:4" ht="15" customHeight="1" x14ac:dyDescent="0.25">
      <c r="B1201" s="8"/>
      <c r="D1201" s="8"/>
    </row>
    <row r="1202" spans="2:4" ht="15" customHeight="1" x14ac:dyDescent="0.25">
      <c r="B1202" s="8"/>
      <c r="D1202" s="8"/>
    </row>
    <row r="1203" spans="2:4" ht="15" customHeight="1" x14ac:dyDescent="0.25">
      <c r="B1203" s="8"/>
      <c r="D1203" s="8"/>
    </row>
    <row r="1204" spans="2:4" ht="15" customHeight="1" x14ac:dyDescent="0.25">
      <c r="B1204" s="8"/>
      <c r="D1204" s="8"/>
    </row>
    <row r="1205" spans="2:4" ht="15" customHeight="1" x14ac:dyDescent="0.25">
      <c r="B1205" s="8"/>
      <c r="D1205" s="8"/>
    </row>
    <row r="1206" spans="2:4" ht="15" customHeight="1" x14ac:dyDescent="0.25">
      <c r="B1206" s="8"/>
      <c r="D1206" s="8"/>
    </row>
    <row r="1207" spans="2:4" ht="15" customHeight="1" x14ac:dyDescent="0.25">
      <c r="B1207" s="8"/>
      <c r="D1207" s="8"/>
    </row>
    <row r="1208" spans="2:4" ht="15" customHeight="1" x14ac:dyDescent="0.25">
      <c r="B1208" s="8"/>
      <c r="D1208" s="8"/>
    </row>
    <row r="1209" spans="2:4" ht="15" customHeight="1" x14ac:dyDescent="0.25">
      <c r="B1209" s="8"/>
      <c r="D1209" s="8"/>
    </row>
    <row r="1210" spans="2:4" ht="15" customHeight="1" x14ac:dyDescent="0.25">
      <c r="B1210" s="8"/>
      <c r="D1210" s="8"/>
    </row>
    <row r="1211" spans="2:4" ht="15" customHeight="1" x14ac:dyDescent="0.25">
      <c r="B1211" s="8"/>
      <c r="D1211" s="8"/>
    </row>
    <row r="1212" spans="2:4" ht="15" customHeight="1" x14ac:dyDescent="0.25">
      <c r="B1212" s="8"/>
      <c r="D1212" s="8"/>
    </row>
    <row r="1213" spans="2:4" ht="15" customHeight="1" x14ac:dyDescent="0.25">
      <c r="B1213" s="8"/>
      <c r="D1213" s="8"/>
    </row>
    <row r="1214" spans="2:4" ht="15" customHeight="1" x14ac:dyDescent="0.25">
      <c r="B1214" s="8"/>
      <c r="D1214" s="8"/>
    </row>
    <row r="1215" spans="2:4" ht="15" customHeight="1" x14ac:dyDescent="0.25">
      <c r="B1215" s="8"/>
      <c r="D1215" s="8"/>
    </row>
    <row r="1216" spans="2:4" ht="15" customHeight="1" x14ac:dyDescent="0.25">
      <c r="B1216" s="8"/>
      <c r="D1216" s="8"/>
    </row>
    <row r="1217" spans="2:4" ht="15" customHeight="1" x14ac:dyDescent="0.25">
      <c r="B1217" s="8"/>
      <c r="D1217" s="8"/>
    </row>
    <row r="1218" spans="2:4" ht="15" customHeight="1" x14ac:dyDescent="0.25">
      <c r="B1218" s="8"/>
      <c r="D1218" s="8"/>
    </row>
    <row r="1219" spans="2:4" ht="15" customHeight="1" x14ac:dyDescent="0.25">
      <c r="B1219" s="8"/>
      <c r="D1219" s="8"/>
    </row>
    <row r="1220" spans="2:4" ht="15" customHeight="1" x14ac:dyDescent="0.25">
      <c r="B1220" s="8"/>
      <c r="D1220" s="8"/>
    </row>
    <row r="1221" spans="2:4" ht="15" customHeight="1" x14ac:dyDescent="0.25">
      <c r="B1221" s="8"/>
      <c r="D1221" s="8"/>
    </row>
    <row r="1222" spans="2:4" ht="15" customHeight="1" x14ac:dyDescent="0.25">
      <c r="B1222" s="8"/>
      <c r="D1222" s="8"/>
    </row>
    <row r="1223" spans="2:4" ht="15" customHeight="1" x14ac:dyDescent="0.25">
      <c r="B1223" s="8"/>
      <c r="D1223" s="8"/>
    </row>
    <row r="1224" spans="2:4" ht="15" customHeight="1" x14ac:dyDescent="0.25">
      <c r="B1224" s="8"/>
      <c r="D1224" s="8"/>
    </row>
    <row r="1225" spans="2:4" ht="15" customHeight="1" x14ac:dyDescent="0.25">
      <c r="B1225" s="8"/>
      <c r="D1225" s="8"/>
    </row>
    <row r="1226" spans="2:4" ht="15" customHeight="1" x14ac:dyDescent="0.25">
      <c r="B1226" s="8"/>
      <c r="D1226" s="8"/>
    </row>
    <row r="1227" spans="2:4" ht="15" customHeight="1" x14ac:dyDescent="0.25">
      <c r="B1227" s="8"/>
      <c r="D1227" s="8"/>
    </row>
    <row r="1228" spans="2:4" ht="15" customHeight="1" x14ac:dyDescent="0.25">
      <c r="B1228" s="8"/>
      <c r="D1228" s="8"/>
    </row>
    <row r="1229" spans="2:4" ht="15" customHeight="1" x14ac:dyDescent="0.25">
      <c r="B1229" s="8"/>
      <c r="D1229" s="8"/>
    </row>
    <row r="1230" spans="2:4" ht="15" customHeight="1" x14ac:dyDescent="0.25">
      <c r="B1230" s="8"/>
      <c r="D1230" s="8"/>
    </row>
    <row r="1231" spans="2:4" ht="15" customHeight="1" x14ac:dyDescent="0.25">
      <c r="B1231" s="8"/>
      <c r="D1231" s="8"/>
    </row>
    <row r="1232" spans="2:4" ht="15" customHeight="1" x14ac:dyDescent="0.25">
      <c r="B1232" s="8"/>
      <c r="D1232" s="8"/>
    </row>
    <row r="1233" spans="2:4" ht="15" customHeight="1" x14ac:dyDescent="0.25">
      <c r="B1233" s="8"/>
      <c r="D1233" s="8"/>
    </row>
    <row r="1234" spans="2:4" ht="15" customHeight="1" x14ac:dyDescent="0.25">
      <c r="B1234" s="8"/>
      <c r="D1234" s="8"/>
    </row>
    <row r="1235" spans="2:4" ht="15" customHeight="1" x14ac:dyDescent="0.25">
      <c r="B1235" s="8"/>
      <c r="D1235" s="8"/>
    </row>
    <row r="1236" spans="2:4" ht="15" customHeight="1" x14ac:dyDescent="0.25">
      <c r="B1236" s="8"/>
      <c r="D1236" s="8"/>
    </row>
    <row r="1237" spans="2:4" ht="15" customHeight="1" x14ac:dyDescent="0.25">
      <c r="B1237" s="8"/>
      <c r="D1237" s="8"/>
    </row>
    <row r="1238" spans="2:4" ht="15" customHeight="1" x14ac:dyDescent="0.25">
      <c r="B1238" s="8"/>
      <c r="D1238" s="8"/>
    </row>
    <row r="1239" spans="2:4" ht="15" customHeight="1" x14ac:dyDescent="0.25">
      <c r="B1239" s="8"/>
      <c r="D1239" s="8"/>
    </row>
    <row r="1240" spans="2:4" ht="15" customHeight="1" x14ac:dyDescent="0.25">
      <c r="B1240" s="8"/>
      <c r="D1240" s="8"/>
    </row>
    <row r="1241" spans="2:4" ht="15" customHeight="1" x14ac:dyDescent="0.25">
      <c r="B1241" s="8"/>
      <c r="D1241" s="8"/>
    </row>
    <row r="1242" spans="2:4" ht="15" customHeight="1" x14ac:dyDescent="0.25">
      <c r="B1242" s="8"/>
      <c r="D1242" s="8"/>
    </row>
    <row r="1243" spans="2:4" ht="15" customHeight="1" x14ac:dyDescent="0.25">
      <c r="B1243" s="8"/>
      <c r="D1243" s="8"/>
    </row>
    <row r="1244" spans="2:4" ht="15" customHeight="1" x14ac:dyDescent="0.25">
      <c r="B1244" s="8"/>
      <c r="D1244" s="8"/>
    </row>
    <row r="1245" spans="2:4" ht="15" customHeight="1" x14ac:dyDescent="0.25">
      <c r="B1245" s="8"/>
      <c r="D1245" s="8"/>
    </row>
    <row r="1246" spans="2:4" ht="15" customHeight="1" x14ac:dyDescent="0.25">
      <c r="B1246" s="8"/>
      <c r="D1246" s="8"/>
    </row>
    <row r="1247" spans="2:4" ht="15" customHeight="1" x14ac:dyDescent="0.25">
      <c r="B1247" s="8"/>
      <c r="D1247" s="8"/>
    </row>
    <row r="1248" spans="2:4" ht="15" customHeight="1" x14ac:dyDescent="0.25">
      <c r="B1248" s="8"/>
      <c r="D1248" s="8"/>
    </row>
    <row r="1249" spans="2:4" ht="15" customHeight="1" x14ac:dyDescent="0.25">
      <c r="B1249" s="8"/>
      <c r="D1249" s="8"/>
    </row>
    <row r="1250" spans="2:4" ht="15" customHeight="1" x14ac:dyDescent="0.25">
      <c r="B1250" s="8"/>
      <c r="D1250" s="8"/>
    </row>
    <row r="1251" spans="2:4" ht="15" customHeight="1" x14ac:dyDescent="0.25">
      <c r="B1251" s="8"/>
      <c r="D1251" s="8"/>
    </row>
    <row r="1252" spans="2:4" ht="15" customHeight="1" x14ac:dyDescent="0.25">
      <c r="B1252" s="8"/>
      <c r="D1252" s="8"/>
    </row>
    <row r="1253" spans="2:4" ht="15" customHeight="1" x14ac:dyDescent="0.25">
      <c r="B1253" s="8"/>
      <c r="D1253" s="8"/>
    </row>
    <row r="1254" spans="2:4" ht="15" customHeight="1" x14ac:dyDescent="0.25">
      <c r="B1254" s="8"/>
      <c r="D1254" s="8"/>
    </row>
    <row r="1255" spans="2:4" ht="15" customHeight="1" x14ac:dyDescent="0.25">
      <c r="B1255" s="8"/>
      <c r="D1255" s="8"/>
    </row>
    <row r="1256" spans="2:4" ht="15" customHeight="1" x14ac:dyDescent="0.25">
      <c r="B1256" s="8"/>
      <c r="D1256" s="8"/>
    </row>
    <row r="1257" spans="2:4" ht="15" customHeight="1" x14ac:dyDescent="0.25">
      <c r="B1257" s="8"/>
      <c r="D1257" s="8"/>
    </row>
    <row r="1258" spans="2:4" ht="15" customHeight="1" x14ac:dyDescent="0.25">
      <c r="B1258" s="8"/>
      <c r="D1258" s="8"/>
    </row>
    <row r="1259" spans="2:4" ht="15" customHeight="1" x14ac:dyDescent="0.25">
      <c r="B1259" s="8"/>
      <c r="D1259" s="8"/>
    </row>
    <row r="1260" spans="2:4" ht="15" customHeight="1" x14ac:dyDescent="0.25">
      <c r="B1260" s="8"/>
      <c r="D1260" s="8"/>
    </row>
    <row r="1261" spans="2:4" ht="15" customHeight="1" x14ac:dyDescent="0.25">
      <c r="B1261" s="8"/>
      <c r="D1261" s="8"/>
    </row>
  </sheetData>
  <mergeCells count="26">
    <mergeCell ref="A1:E1"/>
    <mergeCell ref="A2:E2"/>
    <mergeCell ref="A3:E3"/>
    <mergeCell ref="A4:B4"/>
    <mergeCell ref="C4:E4"/>
    <mergeCell ref="A5:B5"/>
    <mergeCell ref="C5:E5"/>
    <mergeCell ref="A9:B9"/>
    <mergeCell ref="A10:B10"/>
    <mergeCell ref="A11:B11"/>
    <mergeCell ref="C10:E10"/>
    <mergeCell ref="C11:E11"/>
    <mergeCell ref="A6:B6"/>
    <mergeCell ref="C6:E6"/>
    <mergeCell ref="A7:B7"/>
    <mergeCell ref="C7:E7"/>
    <mergeCell ref="A8:B8"/>
    <mergeCell ref="C8:E8"/>
    <mergeCell ref="C9:E9"/>
    <mergeCell ref="A12:E12"/>
    <mergeCell ref="A285:E285"/>
    <mergeCell ref="A287:E287"/>
    <mergeCell ref="A290:E292"/>
    <mergeCell ref="A289:E289"/>
    <mergeCell ref="A288:E288"/>
    <mergeCell ref="A286:E286"/>
  </mergeCells>
  <pageMargins left="0.25" right="0.25" top="0.75" bottom="0.75" header="0" footer="0"/>
  <pageSetup paperSize="9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 Windows</cp:lastModifiedBy>
  <dcterms:created xsi:type="dcterms:W3CDTF">2020-04-06T11:02:20Z</dcterms:created>
  <dcterms:modified xsi:type="dcterms:W3CDTF">2026-06-22T07:47:37Z</dcterms:modified>
</cp:coreProperties>
</file>