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ttps://chemonics-my.sharepoint.com/personal/oveitsel_chemonics_com/Documents/Desktop/PAR/PFRU2-2025-634.2_Water tanks and compact mobile water filtration stations_ITT/02 Solicitation/To be published/"/>
    </mc:Choice>
  </mc:AlternateContent>
  <xr:revisionPtr revIDLastSave="745" documentId="6_{80C86804-721C-4D60-B8DC-6DA0827E8964}" xr6:coauthVersionLast="47" xr6:coauthVersionMax="47" xr10:uidLastSave="{1B5A5AEA-6A7C-4F49-A237-5E5CF29D8D26}"/>
  <bookViews>
    <workbookView xWindow="-60" yWindow="-18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ToR!$A$3:$I$7</definedName>
    <definedName name="_xlnm.Print_Area" localSheetId="0">ToR!$A$1:$H$7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3" l="1"/>
  <c r="I6" i="13"/>
  <c r="I5" i="13"/>
  <c r="A5" i="13"/>
  <c r="A6" i="13" s="1"/>
  <c r="A7" i="13" s="1"/>
  <c r="I4"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<sst xmlns="http://schemas.openxmlformats.org/spreadsheetml/2006/main" count="80" uniqueCount="68">
  <si>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</si>
  <si>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</si>
  <si>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</si>
  <si>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</si>
  <si>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Proposed description &amp; technical specifications (include brand &amp; model (if applicable), etc.) 
|
Пропонований опис і технічні характеристики (включаючи марку та модель (за наявності), тощо)</t>
  </si>
  <si>
    <t>Unit Price, GBP excl. VAT
| 
Ціна за од-цю, Фунти Стерлінги без ПДВ</t>
  </si>
  <si>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</si>
  <si>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</si>
  <si>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</si>
  <si>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</si>
  <si>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</si>
  <si>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</si>
  <si>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</si>
  <si>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</si>
  <si>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</si>
  <si>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</si>
  <si>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</si>
  <si>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</si>
  <si>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</si>
  <si>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</si>
  <si>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</si>
  <si>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</si>
  <si>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</si>
  <si>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</si>
  <si>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</si>
  <si>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</si>
  <si>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</si>
  <si>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</si>
  <si>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</si>
  <si>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</si>
  <si>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</si>
  <si>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</si>
  <si>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</si>
  <si>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</si>
  <si>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</si>
  <si>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</si>
  <si>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</si>
  <si>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</si>
  <si>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</si>
  <si>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</si>
  <si>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</si>
  <si>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</si>
  <si>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</si>
  <si>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</si>
  <si>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</si>
  <si>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</si>
  <si>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</si>
  <si>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</si>
  <si>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</si>
  <si>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</si>
  <si>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</si>
  <si>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</si>
  <si>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</si>
  <si>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UoM 
|
Од. виміру</t>
  </si>
  <si>
    <t>Delivery time - calendar days (after PO signing): |
Термін поставки - календарні дні (після підписання Договору на поставку):</t>
  </si>
  <si>
    <t>pcs / шт.</t>
  </si>
  <si>
    <r>
      <rPr>
        <b/>
        <sz val="14"/>
        <color rgb="FF000000"/>
        <rFont val="Calibri"/>
        <family val="2"/>
        <scheme val="minor"/>
      </rPr>
      <t xml:space="preserve">Core note 1: </t>
    </r>
    <r>
      <rPr>
        <sz val="14"/>
        <color rgb="FF000000"/>
        <rFont val="Calibri"/>
        <family val="2"/>
        <scheme val="minor"/>
      </rPr>
      <t>Delivery destination</t>
    </r>
    <r>
      <rPr>
        <b/>
        <sz val="14"/>
        <color rgb="FF000000"/>
        <rFont val="Calibri"/>
        <family val="2"/>
        <scheme val="minor"/>
      </rPr>
      <t xml:space="preserve"> - </t>
    </r>
    <r>
      <rPr>
        <sz val="14"/>
        <color rgb="FF000000"/>
        <rFont val="Calibri"/>
        <family val="2"/>
        <scheme val="minor"/>
      </rPr>
      <t xml:space="preserve">Kyiv region, Martusivka village. The contractual delivery address will be provided to the successful bidder in the purchase order. /
</t>
    </r>
    <r>
      <rPr>
        <b/>
        <sz val="14"/>
        <color rgb="FF000000"/>
        <rFont val="Calibri"/>
        <family val="2"/>
        <scheme val="minor"/>
      </rPr>
      <t xml:space="preserve">Основна примітка 1: </t>
    </r>
    <r>
      <rPr>
        <sz val="14"/>
        <color rgb="FF000000"/>
        <rFont val="Calibri"/>
        <family val="2"/>
        <scheme val="minor"/>
      </rPr>
      <t>Місце доставки -</t>
    </r>
    <r>
      <rPr>
        <sz val="14"/>
        <color rgb="FFFF0000"/>
        <rFont val="Calibri"/>
        <family val="2"/>
        <scheme val="minor"/>
      </rPr>
      <t xml:space="preserve"> </t>
    </r>
    <r>
      <rPr>
        <sz val="14"/>
        <color rgb="FF000000"/>
        <rFont val="Calibri"/>
        <family val="2"/>
        <scheme val="minor"/>
      </rPr>
      <t xml:space="preserve">Київська область, село Мартусівка.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 xml:space="preserve">The exchange rate for this ITT as of the issue date - </t>
    </r>
    <r>
      <rPr>
        <u/>
        <sz val="14"/>
        <rFont val="Calibri"/>
        <family val="2"/>
        <scheme val="minor"/>
      </rPr>
      <t xml:space="preserve">59.8772 </t>
    </r>
    <r>
      <rPr>
        <u/>
        <sz val="14"/>
        <color rgb="FF000000"/>
        <rFont val="Calibri"/>
        <family val="2"/>
        <scheme val="minor"/>
      </rPr>
      <t>UAH.</t>
    </r>
    <r>
      <rPr>
        <sz val="14"/>
        <color rgb="FF000000"/>
        <rFont val="Calibri"/>
        <family val="2"/>
        <scheme val="minor"/>
      </rPr>
      <t xml:space="preserve"> / 
</t>
    </r>
    <r>
      <rPr>
        <b/>
        <sz val="14"/>
        <color rgb="FF000000"/>
        <rFont val="Calibri"/>
        <family val="2"/>
        <scheme val="minor"/>
      </rPr>
      <t xml:space="preserve">Основна примітка 2: </t>
    </r>
    <r>
      <rPr>
        <sz val="14"/>
        <color rgb="FF000000"/>
        <rFont val="Calibri"/>
        <family val="2"/>
        <scheme val="minor"/>
      </rPr>
      <t>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t>
    </r>
    <r>
      <rPr>
        <u/>
        <sz val="14"/>
        <color rgb="FF000000"/>
        <rFont val="Calibri"/>
        <family val="2"/>
        <scheme val="minor"/>
      </rPr>
      <t xml:space="preserve"> Обмінний курс для цієї ІТТ на дату публікації - </t>
    </r>
    <r>
      <rPr>
        <u/>
        <sz val="14"/>
        <rFont val="Calibri"/>
        <family val="2"/>
        <scheme val="minor"/>
      </rPr>
      <t>59.8772</t>
    </r>
    <r>
      <rPr>
        <u/>
        <sz val="14"/>
        <color rgb="FF000000"/>
        <rFont val="Calibri"/>
        <family val="2"/>
        <scheme val="minor"/>
      </rPr>
      <t xml:space="preserve">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</si>
  <si>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ITT No. PFRU2-2025-634.2 Procurement of water tanks and compact mobile water filtration stations | ITT № PFRU2-2025-634.2 Закупівля резервуарів для води та компактних мобільних станцій фільтрації води
Volume 3 - Terms of Reference (ToR)/Specifications | Розділ 3 - Технічне завдання (ТЗ)/Специфікації</t>
  </si>
  <si>
    <r>
      <rPr>
        <b/>
        <sz val="11"/>
        <color theme="1"/>
        <rFont val="Arial"/>
        <family val="2"/>
      </rPr>
      <t xml:space="preserve">200L Water Tank or equivalent in terms of characteristics: </t>
    </r>
    <r>
      <rPr>
        <sz val="11"/>
        <color theme="1"/>
        <rFont val="Arial"/>
        <family val="2"/>
      </rPr>
      <t xml:space="preserve">
Volume: 200 litres
Dimensions (L × W × H): 87 × 56 × 54 cm ± 5%
Neck diameter: 22 cm
Drain fitting: ¾ inch
Non-food-grade, black.
Material: UV-resistant polyethylene, suitable for both indoor and outdoor use at temperatures from −10°C to +60°C.</t>
    </r>
  </si>
  <si>
    <r>
      <rPr>
        <b/>
        <sz val="11"/>
        <color theme="1"/>
        <rFont val="Arial"/>
        <family val="2"/>
      </rPr>
      <t xml:space="preserve">1000L Water Tank or equivalent in terms of characteristics: </t>
    </r>
    <r>
      <rPr>
        <sz val="11"/>
        <color theme="1"/>
        <rFont val="Arial"/>
        <family val="2"/>
      </rPr>
      <t xml:space="preserve">
Volume: 1,000 litres
Dimensions (Ø × H): 106 × 152 cm ± 5%
Neck diameter: 34 cm
Drain fitting: ½ or ¾ inch (plastic or brass)
Layers: Triple-layer, food-grade</t>
    </r>
  </si>
  <si>
    <r>
      <rPr>
        <b/>
        <sz val="11"/>
        <color theme="1"/>
        <rFont val="Arial"/>
        <family val="2"/>
      </rPr>
      <t xml:space="preserve">Compact Mobile Water Filtration Station ECOSOFT OASIS C-300 or equivalent in terms of characteristics: </t>
    </r>
    <r>
      <rPr>
        <sz val="11"/>
        <color theme="1"/>
        <rFont val="Arial"/>
        <family val="2"/>
      </rPr>
      <t xml:space="preserve">
Output capacity: 250–300 L/hr
Module dimensions (L × W × H): 0.9 × 0.55 × 1.0 m
Weight (transport-ready, without water): up to 100 kg
Power supply: 12V vehicle connection via inverter; 220V mains operation also supported
Power consumption: up to 650 W
Scope of supply:
Mechanical pre-filtration filters
Storage tank
Pump station
Iron removal filters
Reverse osmosis assembly
Pipework and fittings
Automation components</t>
    </r>
  </si>
  <si>
    <r>
      <rPr>
        <b/>
        <sz val="11"/>
        <color theme="1"/>
        <rFont val="Arial"/>
        <family val="2"/>
      </rPr>
      <t>Резервуар для води 200л або еквівалент відповідно до характеристик:</t>
    </r>
    <r>
      <rPr>
        <sz val="11"/>
        <color theme="1"/>
        <rFont val="Arial"/>
        <family val="2"/>
      </rPr>
      <t xml:space="preserve">
Об’єм: 200 літрів
Довжина/ширина/висота: 87 x 56 x 54 см ± 5%
Діаметр горловини: 22 см 
Штуцер під злив: 3/4 дюйма 
Ємність нехарчова чорна. 
Матеріал - стійкий до ультрафіолетових променів поліетилен дозволяє експлуатувати як в приміщенні, так і на вулиці при температурі від -10 до + 60° С.</t>
    </r>
  </si>
  <si>
    <r>
      <rPr>
        <b/>
        <sz val="11"/>
        <color theme="1"/>
        <rFont val="Arial"/>
        <family val="2"/>
      </rPr>
      <t>Резервуар для води - 1000л або еквівалент відповідно до характеристик:</t>
    </r>
    <r>
      <rPr>
        <sz val="11"/>
        <color theme="1"/>
        <rFont val="Arial"/>
        <family val="2"/>
      </rPr>
      <t xml:space="preserve">
Об’єм	1000 літрів
Д/В	106 x 152 см ± 5%
Діаметр горловини 34 см
Штуцер під злив	1/2, 3/4 дюйма (пластиковий або латунний)
Кількість шарів	3 шари, харчова</t>
    </r>
  </si>
  <si>
    <r>
      <rPr>
        <b/>
        <sz val="11"/>
        <color theme="1"/>
        <rFont val="Arial"/>
        <family val="2"/>
      </rPr>
      <t>Компактна мобільна станція фільтрації води ECOSOFT ОАЗИС С-300 або еквівалент відповідно до характеристик:</t>
    </r>
    <r>
      <rPr>
        <sz val="11"/>
        <color theme="1"/>
        <rFont val="Arial"/>
        <family val="2"/>
      </rPr>
      <t xml:space="preserve">
Продуктивність, л/год: 250 – 300
Розміри модуля: Д х Ш х В, м   0,9 х 0,55 х 1
Вага в транспортному стані: до 100 кг (без води)
Енергоспоживання:Підключення до мережі автомобіля 12В через інвертор. Можлива робота від мережі 220В 
Електрична потужність: до 650 Вт 
Комплектація:
Фільтри механічного очищення
Накопичувальна ємність
Насосна станція
Фільтри для видалення заліза
Накопичувальна ємність
Насосна станція
Система зворотного осмосу в зборі
Трубна обв'язка
Об'єкти автоматизації</t>
    </r>
  </si>
  <si>
    <t>Offered Qty
| 
Запропонована к-ть</t>
  </si>
  <si>
    <t>Lead time (calendar days after PO is signed) 
|
Строк постачання (календарні дні з дати підписання договору)</t>
  </si>
  <si>
    <r>
      <rPr>
        <b/>
        <sz val="11"/>
        <color theme="1"/>
        <rFont val="Arial"/>
        <family val="2"/>
      </rPr>
      <t xml:space="preserve">500L Water  Tank or equivalent in terms of characteristics: </t>
    </r>
    <r>
      <rPr>
        <sz val="11"/>
        <color theme="1"/>
        <rFont val="Arial"/>
        <family val="2"/>
      </rPr>
      <t xml:space="preserve">
Volume: 500 litres
Dimensions (Ø × H): 68 × 155 cm ± 5%
Drain fitting: ½ inch (brass fitting included)
Layers: Single-layer
Material: UV-resistant polyethylene, suitable for both indoor and outdoor use at temperatures from −20°C to +60°C. Suitable for a wide range of food-grade and non-food-grade substances: water, oils.</t>
    </r>
  </si>
  <si>
    <r>
      <rPr>
        <b/>
        <sz val="11"/>
        <color theme="1"/>
        <rFont val="Arial"/>
        <family val="2"/>
      </rPr>
      <t>Резервуар для води - 500л або еквівалент відповідно до характеристик:</t>
    </r>
    <r>
      <rPr>
        <sz val="11"/>
        <color theme="1"/>
        <rFont val="Arial"/>
        <family val="2"/>
      </rPr>
      <t xml:space="preserve">
Об’єм	500 літрів
Д/В 68 x 155 см ± 5%
Штуцер під злив	1/2 дюйма (латунний в комплекті)
Кількість шарів	1 шар
Матеріал - стійкий до ультрафіолетових променів поліетилен дозволяє експлуатувати ємність як в приміщенні, так і на вулиці при температурі від -20 до +60°C. Ємність призначена для роботи з широким спектром харчових і не харчових речовин: вода, масла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</si>
</sst>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b/>
      <sz val="14"/>
      <color rgb="FF000000"/>
      <name val="Calibri"/>
      <family val="2"/>
      <scheme val="minor"/>
    </font>
    <font>
      <sz val="14"/>
      <color rgb="FFFF0000"/>
      <name val="Calibri"/>
      <family val="2"/>
      <scheme val="minor"/>
    </font>
    <font>
      <u/>
      <sz val="14"/>
      <color rgb="FF000000"/>
      <name val="Calibri"/>
      <family val="2"/>
      <scheme val="minor"/>
    </font>
    <font>
      <u/>
      <sz val="14"/>
      <name val="Calibri"/>
      <family val="2"/>
      <scheme val="minor"/>
    </font>
    <font>
      <sz val="11"/>
      <color theme="1"/>
      <name val="Arial"/>
      <family val="2"/>
    </font>
    <font>
      <b/>
      <sz val="11"/>
      <color theme="1"/>
      <name val="Arial"/>
      <family val="2"/>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70">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5" xfId="0" applyFont="1" applyFill="1" applyBorder="1" applyAlignment="1">
      <alignment horizontal="centerContinuous" vertical="center" wrapText="1"/>
    </xf>
    <xf numFmtId="0" fontId="7" fillId="3" borderId="5" xfId="0" applyFont="1" applyFill="1" applyBorder="1" applyAlignment="1">
      <alignment horizontal="centerContinuous" vertical="center"/>
    </xf>
    <xf numFmtId="0" fontId="6" fillId="0" borderId="5" xfId="0" applyFont="1" applyBorder="1" applyAlignment="1">
      <alignment vertical="top"/>
    </xf>
    <xf numFmtId="0" fontId="9" fillId="2" borderId="6" xfId="0" applyFont="1" applyFill="1" applyBorder="1" applyAlignment="1">
      <alignment horizontal="center" vertical="center" wrapText="1"/>
    </xf>
    <xf numFmtId="0" fontId="10" fillId="3" borderId="12" xfId="0" applyFont="1" applyFill="1" applyBorder="1" applyAlignment="1">
      <alignment horizontal="centerContinuous" vertical="center" wrapText="1"/>
    </xf>
    <xf numFmtId="0" fontId="6" fillId="0" borderId="13" xfId="0" applyFont="1" applyBorder="1" applyAlignment="1">
      <alignment vertical="top"/>
    </xf>
    <xf numFmtId="0" fontId="13" fillId="3" borderId="1" xfId="0" applyFont="1" applyFill="1" applyBorder="1" applyAlignment="1">
      <alignment horizontal="left" vertical="top" wrapText="1"/>
    </xf>
    <xf numFmtId="0" fontId="15" fillId="2" borderId="1"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8" fillId="0" borderId="1" xfId="0" applyFont="1" applyBorder="1" applyAlignment="1">
      <alignment vertical="top" wrapText="1"/>
    </xf>
    <xf numFmtId="0" fontId="17" fillId="4" borderId="1" xfId="0" applyFont="1" applyFill="1" applyBorder="1" applyAlignment="1">
      <alignment horizontal="center" vertical="top" wrapText="1"/>
    </xf>
    <xf numFmtId="0" fontId="17" fillId="4" borderId="8" xfId="0" applyFont="1" applyFill="1" applyBorder="1" applyAlignment="1">
      <alignment horizontal="center" vertical="top" wrapText="1"/>
    </xf>
    <xf numFmtId="2" fontId="16" fillId="3" borderId="1" xfId="1" applyNumberFormat="1" applyFont="1" applyFill="1" applyBorder="1" applyAlignment="1">
      <alignment horizontal="center" vertical="top"/>
    </xf>
    <xf numFmtId="3" fontId="2" fillId="3" borderId="1" xfId="0" applyNumberFormat="1" applyFont="1" applyFill="1" applyBorder="1" applyAlignment="1">
      <alignment horizontal="left" vertical="top" wrapText="1"/>
    </xf>
    <xf numFmtId="0" fontId="9" fillId="2" borderId="26"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7" fillId="4" borderId="26" xfId="0" applyFont="1" applyFill="1" applyBorder="1" applyAlignment="1">
      <alignment horizontal="center" vertical="top" wrapText="1"/>
    </xf>
    <xf numFmtId="2" fontId="16" fillId="3" borderId="20" xfId="1" applyNumberFormat="1" applyFont="1" applyFill="1" applyBorder="1" applyAlignment="1">
      <alignment horizontal="center" vertical="top"/>
    </xf>
    <xf numFmtId="0" fontId="19" fillId="3" borderId="1"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9" fillId="3" borderId="12"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0" fillId="0" borderId="21" xfId="5" applyFont="1" applyBorder="1" applyAlignment="1">
      <alignment horizontal="left" vertical="center" wrapText="1"/>
    </xf>
    <xf numFmtId="0" fontId="20" fillId="0" borderId="22" xfId="5" applyFont="1" applyBorder="1" applyAlignment="1">
      <alignment horizontal="left" vertical="center" wrapText="1"/>
    </xf>
    <xf numFmtId="0" fontId="20" fillId="0" borderId="23" xfId="5" applyFont="1" applyBorder="1" applyAlignment="1">
      <alignment horizontal="left" vertical="center" wrapText="1"/>
    </xf>
    <xf numFmtId="0" fontId="19" fillId="3" borderId="9" xfId="5" applyFont="1" applyFill="1" applyBorder="1" applyAlignment="1">
      <alignment horizontal="right" vertical="center" wrapText="1"/>
    </xf>
    <xf numFmtId="0" fontId="19" fillId="3" borderId="10" xfId="5" applyFont="1" applyFill="1" applyBorder="1" applyAlignment="1">
      <alignment horizontal="right" vertical="center" wrapText="1"/>
    </xf>
    <xf numFmtId="0" fontId="19" fillId="3" borderId="18" xfId="5" applyFont="1" applyFill="1" applyBorder="1" applyAlignment="1">
      <alignment horizontal="right" vertical="center" wrapText="1"/>
    </xf>
    <xf numFmtId="0" fontId="19" fillId="3" borderId="0" xfId="5" applyFont="1" applyFill="1" applyAlignment="1">
      <alignment horizontal="right" vertical="center" wrapText="1"/>
    </xf>
    <xf numFmtId="0" fontId="22" fillId="3" borderId="18" xfId="5" applyFont="1" applyFill="1" applyBorder="1" applyAlignment="1">
      <alignment horizontal="right" vertical="center" wrapText="1"/>
    </xf>
    <xf numFmtId="0" fontId="22" fillId="3" borderId="0" xfId="5" applyFont="1" applyFill="1" applyAlignment="1">
      <alignment horizontal="right" vertical="center" wrapText="1"/>
    </xf>
    <xf numFmtId="0" fontId="19" fillId="3" borderId="18" xfId="5" applyFont="1" applyFill="1" applyBorder="1" applyAlignment="1">
      <alignment horizontal="right" vertical="center"/>
    </xf>
    <xf numFmtId="0" fontId="19" fillId="3" borderId="0" xfId="5" applyFont="1" applyFill="1" applyAlignment="1">
      <alignment horizontal="right" vertical="center"/>
    </xf>
    <xf numFmtId="0" fontId="19" fillId="3" borderId="1" xfId="5" applyFont="1" applyFill="1" applyBorder="1" applyAlignment="1">
      <alignment horizontal="center" vertical="center"/>
    </xf>
    <xf numFmtId="0" fontId="19" fillId="3" borderId="20" xfId="5"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8" xfId="0" applyFont="1" applyBorder="1" applyAlignment="1">
      <alignment horizontal="center" vertical="top"/>
    </xf>
    <xf numFmtId="0" fontId="6" fillId="0" borderId="15" xfId="0" applyFont="1" applyBorder="1" applyAlignment="1">
      <alignment horizontal="center" vertical="top"/>
    </xf>
    <xf numFmtId="0" fontId="23" fillId="0" borderId="16" xfId="5" applyFont="1" applyBorder="1" applyAlignment="1">
      <alignment horizontal="left" vertical="top" wrapText="1"/>
    </xf>
    <xf numFmtId="0" fontId="21" fillId="0" borderId="3" xfId="5" applyFont="1" applyBorder="1" applyAlignment="1">
      <alignment horizontal="left" vertical="top" wrapText="1"/>
    </xf>
    <xf numFmtId="0" fontId="21" fillId="0" borderId="17" xfId="5" applyFont="1" applyBorder="1" applyAlignment="1">
      <alignment horizontal="left" vertical="top" wrapText="1"/>
    </xf>
    <xf numFmtId="0" fontId="15" fillId="2" borderId="14" xfId="5" applyFont="1" applyFill="1" applyBorder="1" applyAlignment="1">
      <alignment horizontal="right" vertical="top"/>
    </xf>
    <xf numFmtId="0" fontId="15" fillId="2" borderId="7" xfId="5" applyFont="1" applyFill="1" applyBorder="1" applyAlignment="1">
      <alignment horizontal="right" vertical="top"/>
    </xf>
    <xf numFmtId="0" fontId="15" fillId="2" borderId="19"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0" xfId="5"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7" xfId="0" applyFont="1" applyFill="1" applyBorder="1" applyAlignment="1">
      <alignment horizontal="center" vertical="center"/>
    </xf>
    <xf numFmtId="0" fontId="19" fillId="3" borderId="24" xfId="5" applyFont="1" applyFill="1" applyBorder="1" applyAlignment="1">
      <alignment horizontal="center" vertical="center" wrapText="1"/>
    </xf>
    <xf numFmtId="0" fontId="19" fillId="3" borderId="25" xfId="5" applyFont="1" applyFill="1" applyBorder="1" applyAlignment="1">
      <alignment horizontal="center"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7</xdr:col>
      <xdr:colOff>0</xdr:colOff>
      <xdr:row>7</xdr:row>
      <xdr:rowOff>0</xdr:rowOff>
    </xdr:from>
    <xdr:ext cx="304800" cy="295868"/>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7</xdr:row>
      <xdr:rowOff>0</xdr:rowOff>
    </xdr:from>
    <xdr:ext cx="304800" cy="295868"/>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zoomScale="70" zoomScaleNormal="70" zoomScaleSheetLayoutView="85" zoomScalePageLayoutView="55" workbookViewId="0">
      <selection activeCell="C6" sqref="C6"/>
    </sheetView>
  </sheetViews>
  <sheetFormatPr defaultColWidth="9.140625" defaultRowHeight="12.75"/>
  <cols>
    <col min="1" max="1" width="5.7109375" style="2" customWidth="1"/>
    <col min="2" max="2" width="60.7109375" style="3" customWidth="1"/>
    <col min="3" max="3" width="64" style="3" customWidth="1"/>
    <col min="4" max="4" width="13.85546875" style="3" customWidth="1"/>
    <col min="5" max="5" width="13.85546875" style="4" customWidth="1"/>
    <col min="6" max="6" width="56.140625" style="2" customWidth="1"/>
    <col min="7" max="7" width="33.140625" style="2" customWidth="1"/>
    <col min="8" max="9" width="21.28515625" style="2" customWidth="1"/>
    <col min="10" max="16384" width="9.140625" style="2"/>
  </cols>
  <sheetData>
    <row r="1" spans="1:9" ht="63.75" customHeight="1">
      <c r="A1" s="50" t="s">
        <v>57</v>
      </c>
      <c r="B1" s="51"/>
      <c r="C1" s="51"/>
      <c r="D1" s="51"/>
      <c r="E1" s="51"/>
      <c r="F1" s="51"/>
      <c r="G1" s="51"/>
      <c r="H1" s="51"/>
      <c r="I1" s="52"/>
    </row>
    <row r="2" spans="1:9" ht="7.5" customHeight="1">
      <c r="A2" s="16"/>
      <c r="B2" s="13"/>
      <c r="C2" s="12"/>
      <c r="D2" s="12"/>
      <c r="E2" s="13"/>
      <c r="F2" s="13"/>
      <c r="G2" s="13"/>
      <c r="H2" s="14"/>
      <c r="I2" s="17"/>
    </row>
    <row r="3" spans="1:9" s="1" customFormat="1" ht="120.6" customHeight="1">
      <c r="A3" s="29" t="s">
        <v>0</v>
      </c>
      <c r="B3" s="15" t="s">
        <v>1</v>
      </c>
      <c r="C3" s="15" t="s">
        <v>2</v>
      </c>
      <c r="D3" s="15" t="s">
        <v>53</v>
      </c>
      <c r="E3" s="15" t="s">
        <v>3</v>
      </c>
      <c r="F3" s="15" t="s">
        <v>4</v>
      </c>
      <c r="G3" s="15" t="s">
        <v>65</v>
      </c>
      <c r="H3" s="19" t="s">
        <v>64</v>
      </c>
      <c r="I3" s="30" t="s">
        <v>5</v>
      </c>
    </row>
    <row r="4" spans="1:9" ht="144">
      <c r="A4" s="31">
        <v>1</v>
      </c>
      <c r="B4" s="24" t="s">
        <v>58</v>
      </c>
      <c r="C4" s="24" t="s">
        <v>61</v>
      </c>
      <c r="D4" s="26" t="s">
        <v>55</v>
      </c>
      <c r="E4" s="25">
        <v>260</v>
      </c>
      <c r="F4" s="18"/>
      <c r="G4" s="28"/>
      <c r="H4" s="27">
        <v>0</v>
      </c>
      <c r="I4" s="32">
        <f>E4*H4</f>
        <v>0</v>
      </c>
    </row>
    <row r="5" spans="1:9" ht="158.25">
      <c r="A5" s="31">
        <f>A4+1</f>
        <v>2</v>
      </c>
      <c r="B5" s="24" t="s">
        <v>66</v>
      </c>
      <c r="C5" s="24" t="s">
        <v>67</v>
      </c>
      <c r="D5" s="26" t="s">
        <v>55</v>
      </c>
      <c r="E5" s="25">
        <v>110</v>
      </c>
      <c r="F5" s="18"/>
      <c r="G5" s="28"/>
      <c r="H5" s="27">
        <v>0</v>
      </c>
      <c r="I5" s="32">
        <f>E5*H5</f>
        <v>0</v>
      </c>
    </row>
    <row r="6" spans="1:9" ht="101.25">
      <c r="A6" s="31">
        <f t="shared" ref="A6:A7" si="0">A5+1</f>
        <v>3</v>
      </c>
      <c r="B6" s="24" t="s">
        <v>59</v>
      </c>
      <c r="C6" s="24" t="s">
        <v>62</v>
      </c>
      <c r="D6" s="26" t="s">
        <v>55</v>
      </c>
      <c r="E6" s="25">
        <v>185</v>
      </c>
      <c r="F6" s="18"/>
      <c r="G6" s="28"/>
      <c r="H6" s="27">
        <v>0</v>
      </c>
      <c r="I6" s="32">
        <f>E6*H6</f>
        <v>0</v>
      </c>
    </row>
    <row r="7" spans="1:9" ht="273">
      <c r="A7" s="31">
        <f t="shared" si="0"/>
        <v>4</v>
      </c>
      <c r="B7" s="24" t="s">
        <v>60</v>
      </c>
      <c r="C7" s="24" t="s">
        <v>63</v>
      </c>
      <c r="D7" s="26" t="s">
        <v>55</v>
      </c>
      <c r="E7" s="25">
        <v>38</v>
      </c>
      <c r="F7" s="18"/>
      <c r="G7" s="28"/>
      <c r="H7" s="27">
        <v>0</v>
      </c>
      <c r="I7" s="32">
        <f>E7*H7</f>
        <v>0</v>
      </c>
    </row>
    <row r="8" spans="1:9" ht="394.5" customHeight="1">
      <c r="A8" s="55" t="s">
        <v>56</v>
      </c>
      <c r="B8" s="56"/>
      <c r="C8" s="56"/>
      <c r="D8" s="56"/>
      <c r="E8" s="56"/>
      <c r="F8" s="56"/>
      <c r="G8" s="56"/>
      <c r="H8" s="56"/>
      <c r="I8" s="57"/>
    </row>
    <row r="9" spans="1:9" ht="16.5" thickBot="1">
      <c r="A9" s="58" t="s">
        <v>6</v>
      </c>
      <c r="B9" s="59"/>
      <c r="C9" s="59"/>
      <c r="D9" s="59"/>
      <c r="E9" s="59"/>
      <c r="F9" s="59"/>
      <c r="G9" s="59"/>
      <c r="H9" s="59"/>
      <c r="I9" s="60"/>
    </row>
    <row r="10" spans="1:9" ht="18.75">
      <c r="A10" s="40" t="s">
        <v>7</v>
      </c>
      <c r="B10" s="41"/>
      <c r="C10" s="41"/>
      <c r="D10" s="41"/>
      <c r="E10" s="41"/>
      <c r="F10" s="41"/>
      <c r="G10" s="41"/>
      <c r="H10" s="65" t="s">
        <v>8</v>
      </c>
      <c r="I10" s="66"/>
    </row>
    <row r="11" spans="1:9" ht="37.9" customHeight="1">
      <c r="A11" s="42" t="s">
        <v>9</v>
      </c>
      <c r="B11" s="43"/>
      <c r="C11" s="43"/>
      <c r="D11" s="43"/>
      <c r="E11" s="43"/>
      <c r="F11" s="43"/>
      <c r="G11" s="43"/>
      <c r="H11" s="33"/>
      <c r="I11" s="34"/>
    </row>
    <row r="12" spans="1:9" ht="37.9" customHeight="1">
      <c r="A12" s="42" t="s">
        <v>54</v>
      </c>
      <c r="B12" s="43"/>
      <c r="C12" s="43"/>
      <c r="D12" s="43"/>
      <c r="E12" s="43"/>
      <c r="F12" s="43"/>
      <c r="G12" s="43"/>
      <c r="H12" s="33"/>
      <c r="I12" s="34"/>
    </row>
    <row r="13" spans="1:9" ht="37.9" customHeight="1">
      <c r="A13" s="44" t="s">
        <v>10</v>
      </c>
      <c r="B13" s="45"/>
      <c r="C13" s="45"/>
      <c r="D13" s="45"/>
      <c r="E13" s="45"/>
      <c r="F13" s="45"/>
      <c r="G13" s="45"/>
      <c r="H13" s="61"/>
      <c r="I13" s="62"/>
    </row>
    <row r="14" spans="1:9" ht="37.9" customHeight="1">
      <c r="A14" s="42" t="s">
        <v>11</v>
      </c>
      <c r="B14" s="43"/>
      <c r="C14" s="43"/>
      <c r="D14" s="43"/>
      <c r="E14" s="43"/>
      <c r="F14" s="43"/>
      <c r="G14" s="43"/>
      <c r="H14" s="63" t="s">
        <v>12</v>
      </c>
      <c r="I14" s="64"/>
    </row>
    <row r="15" spans="1:9" ht="37.9" customHeight="1">
      <c r="A15" s="42" t="s">
        <v>13</v>
      </c>
      <c r="B15" s="43"/>
      <c r="C15" s="43"/>
      <c r="D15" s="43"/>
      <c r="E15" s="43"/>
      <c r="F15" s="43"/>
      <c r="G15" s="43"/>
      <c r="H15" s="33"/>
      <c r="I15" s="34"/>
    </row>
    <row r="16" spans="1:9" ht="37.9" customHeight="1">
      <c r="A16" s="42" t="s">
        <v>14</v>
      </c>
      <c r="B16" s="43"/>
      <c r="C16" s="43"/>
      <c r="D16" s="43"/>
      <c r="E16" s="43"/>
      <c r="F16" s="43"/>
      <c r="G16" s="43"/>
      <c r="H16" s="33"/>
      <c r="I16" s="34"/>
    </row>
    <row r="17" spans="1:9" ht="37.9" customHeight="1">
      <c r="A17" s="46" t="s">
        <v>15</v>
      </c>
      <c r="B17" s="47"/>
      <c r="C17" s="47"/>
      <c r="D17" s="47"/>
      <c r="E17" s="47"/>
      <c r="F17" s="47"/>
      <c r="G17" s="47"/>
      <c r="H17" s="48"/>
      <c r="I17" s="49"/>
    </row>
    <row r="18" spans="1:9" ht="108" customHeight="1">
      <c r="A18" s="42" t="s">
        <v>16</v>
      </c>
      <c r="B18" s="43"/>
      <c r="C18" s="43"/>
      <c r="D18" s="43"/>
      <c r="E18" s="43"/>
      <c r="F18" s="43"/>
      <c r="G18" s="43"/>
      <c r="H18" s="33"/>
      <c r="I18" s="34"/>
    </row>
    <row r="19" spans="1:9" ht="37.9" customHeight="1">
      <c r="A19" s="46" t="s">
        <v>17</v>
      </c>
      <c r="B19" s="47"/>
      <c r="C19" s="47"/>
      <c r="D19" s="47"/>
      <c r="E19" s="47"/>
      <c r="F19" s="47"/>
      <c r="G19" s="47"/>
      <c r="H19" s="48"/>
      <c r="I19" s="49"/>
    </row>
    <row r="20" spans="1:9" ht="37.9" customHeight="1">
      <c r="A20" s="42" t="s">
        <v>18</v>
      </c>
      <c r="B20" s="43"/>
      <c r="C20" s="43"/>
      <c r="D20" s="43"/>
      <c r="E20" s="43"/>
      <c r="F20" s="43"/>
      <c r="G20" s="43"/>
      <c r="H20" s="33"/>
      <c r="I20" s="34"/>
    </row>
    <row r="21" spans="1:9" ht="37.9" customHeight="1">
      <c r="A21" s="46" t="s">
        <v>19</v>
      </c>
      <c r="B21" s="47"/>
      <c r="C21" s="47"/>
      <c r="D21" s="47"/>
      <c r="E21" s="47"/>
      <c r="F21" s="47"/>
      <c r="G21" s="47"/>
      <c r="H21" s="48"/>
      <c r="I21" s="49"/>
    </row>
    <row r="22" spans="1:9" ht="37.9" customHeight="1">
      <c r="A22" s="35" t="s">
        <v>20</v>
      </c>
      <c r="B22" s="36"/>
      <c r="C22" s="36"/>
      <c r="D22" s="36"/>
      <c r="E22" s="36"/>
      <c r="F22" s="36"/>
      <c r="G22" s="36"/>
      <c r="H22" s="53"/>
      <c r="I22" s="54"/>
    </row>
    <row r="23" spans="1:9" ht="39" customHeight="1" thickBot="1">
      <c r="A23" s="37" t="s">
        <v>21</v>
      </c>
      <c r="B23" s="38"/>
      <c r="C23" s="38"/>
      <c r="D23" s="38"/>
      <c r="E23" s="38"/>
      <c r="F23" s="38"/>
      <c r="G23" s="38"/>
      <c r="H23" s="38"/>
      <c r="I23" s="39"/>
    </row>
  </sheetData>
  <protectedRanges>
    <protectedRange sqref="H14" name="Диапазон2"/>
  </protectedRanges>
  <mergeCells count="30">
    <mergeCell ref="A1:I1"/>
    <mergeCell ref="H22:I22"/>
    <mergeCell ref="H20:I20"/>
    <mergeCell ref="H21:I21"/>
    <mergeCell ref="H17:I17"/>
    <mergeCell ref="H18:I18"/>
    <mergeCell ref="H15:I15"/>
    <mergeCell ref="A8:I8"/>
    <mergeCell ref="A9:I9"/>
    <mergeCell ref="H11:I11"/>
    <mergeCell ref="H13:I13"/>
    <mergeCell ref="H14:I14"/>
    <mergeCell ref="H10:I10"/>
    <mergeCell ref="A20:G20"/>
    <mergeCell ref="A21:G21"/>
    <mergeCell ref="H16:I16"/>
    <mergeCell ref="A22:G22"/>
    <mergeCell ref="A23:I23"/>
    <mergeCell ref="A10:G10"/>
    <mergeCell ref="A11:G11"/>
    <mergeCell ref="A13:G13"/>
    <mergeCell ref="A14:G14"/>
    <mergeCell ref="A15:G15"/>
    <mergeCell ref="A16:G16"/>
    <mergeCell ref="A17:G17"/>
    <mergeCell ref="A18:G18"/>
    <mergeCell ref="A19:G19"/>
    <mergeCell ref="H19:I19"/>
    <mergeCell ref="A12:G12"/>
    <mergeCell ref="H12:I12"/>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20" t="s">
        <v>22</v>
      </c>
    </row>
    <row r="4" spans="4:10">
      <c r="D4">
        <v>150</v>
      </c>
      <c r="E4">
        <v>19.420782939910104</v>
      </c>
      <c r="G4">
        <v>19.420000000000002</v>
      </c>
      <c r="I4" s="7">
        <f>D4*G4</f>
        <v>2913.0000000000005</v>
      </c>
    </row>
    <row r="5" spans="4:10">
      <c r="D5">
        <v>30</v>
      </c>
      <c r="E5">
        <v>22.562751967112074</v>
      </c>
      <c r="G5">
        <v>22.57</v>
      </c>
      <c r="I5" s="7">
        <f>G5*D5</f>
        <v>677.1</v>
      </c>
    </row>
    <row r="6" spans="4:10">
      <c r="I6" s="7">
        <f>SUM(I4:I5)</f>
        <v>3590.1000000000004</v>
      </c>
    </row>
    <row r="7" spans="4:10">
      <c r="E7">
        <f>(D4*E4)+(D5*E5)</f>
        <v>3589.9999999998781</v>
      </c>
    </row>
    <row r="8" spans="4:10">
      <c r="E8" s="7"/>
    </row>
    <row r="14" spans="4:10">
      <c r="F14" s="9" t="s">
        <v>23</v>
      </c>
      <c r="G14" s="9" t="s">
        <v>24</v>
      </c>
      <c r="H14" s="9" t="s">
        <v>25</v>
      </c>
      <c r="I14" s="9" t="s">
        <v>26</v>
      </c>
      <c r="J14" s="9" t="s">
        <v>27</v>
      </c>
    </row>
    <row r="15" spans="4:10" ht="180">
      <c r="F15" s="21" t="s">
        <v>28</v>
      </c>
      <c r="G15" s="21" t="s">
        <v>29</v>
      </c>
      <c r="H15" s="8">
        <v>22.57</v>
      </c>
      <c r="I15" s="8">
        <v>30</v>
      </c>
      <c r="J15" s="8">
        <f>H15*I15</f>
        <v>677.1</v>
      </c>
    </row>
    <row r="16" spans="4:10" ht="180">
      <c r="F16" s="21" t="s">
        <v>30</v>
      </c>
      <c r="G16" s="21" t="s">
        <v>31</v>
      </c>
      <c r="H16" s="8">
        <v>19.420000000000002</v>
      </c>
      <c r="I16" s="8">
        <v>150</v>
      </c>
      <c r="J16" s="8">
        <f>H16*I16</f>
        <v>2913.0000000000005</v>
      </c>
    </row>
    <row r="17" spans="10:10" ht="15.75">
      <c r="J17" s="10">
        <f>SUM(J15:J16)</f>
        <v>3590.1000000000004</v>
      </c>
    </row>
    <row r="47" spans="5:10">
      <c r="E47" s="67" t="s">
        <v>32</v>
      </c>
      <c r="F47" s="68"/>
      <c r="G47" s="68"/>
      <c r="H47" s="68"/>
      <c r="I47" s="68"/>
      <c r="J47" s="69"/>
    </row>
    <row r="48" spans="5:10">
      <c r="E48" s="5"/>
      <c r="F48" s="22" t="s">
        <v>33</v>
      </c>
      <c r="G48" s="22" t="s">
        <v>34</v>
      </c>
      <c r="H48" s="22" t="s">
        <v>35</v>
      </c>
      <c r="I48" s="22" t="s">
        <v>36</v>
      </c>
      <c r="J48" s="22" t="s">
        <v>37</v>
      </c>
    </row>
    <row r="49" spans="5:10" ht="120">
      <c r="E49" s="5">
        <v>227</v>
      </c>
      <c r="F49" s="23" t="s">
        <v>38</v>
      </c>
      <c r="G49" s="22" t="s">
        <v>39</v>
      </c>
      <c r="H49" s="5">
        <v>14</v>
      </c>
      <c r="I49" s="5">
        <v>188.3</v>
      </c>
      <c r="J49" s="8">
        <f>H49*I49</f>
        <v>2636.2000000000003</v>
      </c>
    </row>
    <row r="50" spans="5:10" ht="45">
      <c r="E50" s="5">
        <v>228</v>
      </c>
      <c r="F50" s="23" t="s">
        <v>40</v>
      </c>
      <c r="G50" s="22" t="s">
        <v>41</v>
      </c>
      <c r="H50" s="5">
        <v>510</v>
      </c>
      <c r="I50" s="5">
        <v>1.87</v>
      </c>
      <c r="J50" s="8">
        <f>H50*I50</f>
        <v>953.7</v>
      </c>
    </row>
    <row r="51" spans="5:10">
      <c r="E51" s="5"/>
      <c r="F51" s="5"/>
      <c r="G51" s="5"/>
      <c r="H51" s="5"/>
      <c r="I51" s="5"/>
      <c r="J51" s="11">
        <f>SUM(J49:J50)</f>
        <v>3589.9000000000005</v>
      </c>
    </row>
    <row r="52" spans="5:10">
      <c r="E52" s="67" t="s">
        <v>42</v>
      </c>
      <c r="F52" s="68"/>
      <c r="G52" s="68"/>
      <c r="H52" s="68"/>
      <c r="I52" s="68"/>
      <c r="J52" s="69"/>
    </row>
    <row r="53" spans="5:10" ht="60">
      <c r="E53" s="5">
        <v>227</v>
      </c>
      <c r="F53" s="23" t="s">
        <v>43</v>
      </c>
      <c r="G53" s="22" t="s">
        <v>44</v>
      </c>
      <c r="H53" s="5">
        <v>30</v>
      </c>
      <c r="I53" s="5">
        <v>22.57</v>
      </c>
      <c r="J53" s="8">
        <f>H53*I53</f>
        <v>677.1</v>
      </c>
    </row>
    <row r="54" spans="5:10" ht="75">
      <c r="E54" s="5">
        <v>228</v>
      </c>
      <c r="F54" s="23" t="s">
        <v>45</v>
      </c>
      <c r="G54" s="22" t="s">
        <v>44</v>
      </c>
      <c r="H54" s="5">
        <v>150</v>
      </c>
      <c r="I54" s="5">
        <v>19.41</v>
      </c>
      <c r="J54" s="8">
        <f>H54*I54</f>
        <v>2911.5</v>
      </c>
    </row>
    <row r="55" spans="5:10">
      <c r="E55" s="5"/>
      <c r="F55" s="5"/>
      <c r="G55" s="5"/>
      <c r="H55" s="5"/>
      <c r="I55" s="5"/>
      <c r="J55" s="11">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6" t="s">
        <v>46</v>
      </c>
      <c r="F2">
        <v>411</v>
      </c>
      <c r="G2" t="s">
        <v>47</v>
      </c>
      <c r="H2" t="s">
        <v>48</v>
      </c>
    </row>
    <row r="3" spans="5:8" ht="45">
      <c r="E3" s="6" t="s">
        <v>49</v>
      </c>
      <c r="F3">
        <v>186</v>
      </c>
      <c r="G3" t="s">
        <v>47</v>
      </c>
      <c r="H3" t="s">
        <v>48</v>
      </c>
    </row>
    <row r="4" spans="5:8" ht="60">
      <c r="E4" s="6" t="s">
        <v>50</v>
      </c>
      <c r="F4">
        <v>33</v>
      </c>
      <c r="G4" t="s">
        <v>47</v>
      </c>
      <c r="H4" t="s">
        <v>48</v>
      </c>
    </row>
    <row r="5" spans="5:8" ht="45">
      <c r="E5" s="6" t="s">
        <v>46</v>
      </c>
      <c r="F5">
        <v>250</v>
      </c>
      <c r="G5" t="s">
        <v>47</v>
      </c>
      <c r="H5" s="6" t="s">
        <v>51</v>
      </c>
    </row>
    <row r="6" spans="5:8" ht="45">
      <c r="E6" s="6" t="s">
        <v>46</v>
      </c>
      <c r="F6">
        <v>300</v>
      </c>
      <c r="G6" t="s">
        <v>47</v>
      </c>
      <c r="H6" s="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c7a56a3d-16e2-4b65-9c40-9ed138b763d7"/>
    <ds:schemaRef ds:uri="http://purl.org/dc/elements/1.1/"/>
    <ds:schemaRef ds:uri="http://schemas.openxmlformats.org/package/2006/metadata/core-properties"/>
    <ds:schemaRef ds:uri="8d7096d6-fc66-4344-9e3f-2445529a09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2026-06-12T08:55:03Z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