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abachynska_chemonics_com/Documents/Desktop/Projects/URGENT FIREFIGHTING_634/Solicitation/To be published/"/>
    </mc:Choice>
  </mc:AlternateContent>
  <xr:revisionPtr revIDLastSave="172" documentId="8_{A3AD5F4F-B6A4-43E1-AA5C-80146267BE11}" xr6:coauthVersionLast="47" xr6:coauthVersionMax="47" xr10:uidLastSave="{66469AA2-6B5B-4B2F-9581-07E3E27BCE3B}"/>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ToR!$A$3:$F$12</definedName>
    <definedName name="_xlnm.Print_Area" localSheetId="0">ToR!$A$1:$I$12</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3" l="1"/>
  <c r="J10" i="13"/>
  <c r="J11" i="13"/>
  <c r="J9" i="13"/>
  <c r="J8" i="13"/>
  <c r="J7" i="13"/>
  <c r="J6" i="13"/>
  <c r="J5" i="13"/>
  <c r="J4"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<sst xmlns="http://schemas.openxmlformats.org/spreadsheetml/2006/main" count="86" uniqueCount="77">
  <si>
    <t>ITT No. PFRU2-2025-634.1 Procurement of firefighting equipment and fire safety measures | ITT № PFRU2-2025-634.1 Закупівля обладнання для пожежогасіння та забезпечення пожежної безпеки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</si>
  <si>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</si>
  <si>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</si>
  <si>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</si>
  <si>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(pc)
|
Об'єм замовлення (шт)</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</si>
  <si>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</si>
  <si>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</si>
  <si>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 xml:space="preserve">Proposed q-ty, pcs.
 | 
Запропонована кількість,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</si>
  <si>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</si>
  <si>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</si>
  <si>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</si>
  <si>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i/>
        <sz val="12"/>
        <color rgb="FF000000"/>
        <rFont val="Calibri"/>
        <family val="2"/>
        <scheme val="minor"/>
      </rPr>
      <t xml:space="preserve">Self-inflating airframe tent for quick deployment
</t>
    </r>
    <r>
      <rPr>
        <sz val="12"/>
        <color rgb="FF000000"/>
        <rFont val="Calibri"/>
        <family val="2"/>
        <scheme val="minor"/>
      </rPr>
      <t xml:space="preserve">
</t>
    </r>
    <r>
      <rPr>
        <i/>
        <sz val="12"/>
        <color rgb="FF000000"/>
        <rFont val="Calibri"/>
        <family val="2"/>
        <scheme val="minor"/>
      </rPr>
      <t xml:space="preserve">Technical requirements:
</t>
    </r>
    <r>
      <rPr>
        <sz val="12"/>
        <color rgb="FF000000"/>
        <rFont val="Calibri"/>
        <family val="2"/>
        <scheme val="minor"/>
      </rPr>
      <t>Material: Fibreglass;
Dimensions±: 1.2 m × 1.8 m.</t>
    </r>
  </si>
  <si>
    <r>
      <rPr>
        <b/>
        <i/>
        <sz val="12"/>
        <color rgb="FF000000"/>
        <rFont val="Calibri"/>
        <family val="2"/>
        <scheme val="minor"/>
      </rPr>
      <t xml:space="preserve">Протипожежна ковдра
</t>
    </r>
    <r>
      <rPr>
        <i/>
        <sz val="12"/>
        <color rgb="FF000000"/>
        <rFont val="Calibri"/>
        <family val="2"/>
        <scheme val="minor"/>
      </rPr>
      <t xml:space="preserve">
Технічні вимоги:
</t>
    </r>
    <r>
      <rPr>
        <sz val="12"/>
        <color rgb="FF000000"/>
        <rFont val="Calibri"/>
        <family val="2"/>
        <scheme val="minor"/>
      </rPr>
      <t>Матеріал: скловолокно (fiberglass);
Розміри±: 1.2 м х 1.8 м﻿.</t>
    </r>
  </si>
  <si>
    <r>
      <rPr>
        <b/>
        <i/>
        <sz val="12"/>
        <color rgb="FF000000"/>
        <rFont val="Calibri"/>
        <family val="2"/>
        <scheme val="minor"/>
      </rPr>
      <t xml:space="preserve">Fire-Resistant Canvas Tarpaulin (50 linear metre rolls)
</t>
    </r>
    <r>
      <rPr>
        <sz val="12"/>
        <color rgb="FF000000"/>
        <rFont val="Calibri"/>
        <family val="2"/>
        <scheme val="minor"/>
      </rPr>
      <t xml:space="preserve">
</t>
    </r>
    <r>
      <rPr>
        <i/>
        <sz val="12"/>
        <color rgb="FF000000"/>
        <rFont val="Calibri"/>
        <family val="2"/>
        <scheme val="minor"/>
      </rPr>
      <t xml:space="preserve">Technical requirements:
</t>
    </r>
    <r>
      <rPr>
        <sz val="12"/>
        <color rgb="FF000000"/>
        <rFont val="Calibri"/>
        <family val="2"/>
        <scheme val="minor"/>
      </rPr>
      <t>Density: 450 g/m²;
Width±: 95 cm;
Treatment: Fire-retardant.</t>
    </r>
  </si>
  <si>
    <r>
      <rPr>
        <b/>
        <i/>
        <sz val="12"/>
        <color rgb="FF000000"/>
        <rFont val="Calibri"/>
        <family val="2"/>
        <scheme val="minor"/>
      </rPr>
      <t xml:space="preserve">Вогнестійкий брезент, (рулони по 50 пог. м.)
</t>
    </r>
    <r>
      <rPr>
        <i/>
        <sz val="12"/>
        <color rgb="FF000000"/>
        <rFont val="Calibri"/>
        <family val="2"/>
        <scheme val="minor"/>
      </rPr>
      <t xml:space="preserve">
Технічні вимоги:
</t>
    </r>
    <r>
      <rPr>
        <sz val="12"/>
        <color rgb="FF000000"/>
        <rFont val="Calibri"/>
        <family val="2"/>
        <scheme val="minor"/>
      </rPr>
      <t>Щільність: 450 г/м.кв;
Ширина±: 95 см;
Тип обробки: Вогнетривка.</t>
    </r>
  </si>
  <si>
    <r>
      <t xml:space="preserve">Dry Powder Fire Extinguisher VP-6 (OP-6)
</t>
    </r>
    <r>
      <rPr>
        <i/>
        <sz val="12"/>
        <rFont val="Calibri"/>
        <family val="2"/>
        <scheme val="minor"/>
      </rPr>
      <t xml:space="preserve">Technical requirements:
</t>
    </r>
    <r>
      <rPr>
        <sz val="12"/>
        <rFont val="Calibri"/>
        <family val="2"/>
        <scheme val="minor"/>
      </rPr>
      <t>Extinguishing agent: General-purpose mineral salt mixture with anti-caking compound;
Total weight±: 8.60 kg;
Charge weight±: 6.00 kg;
Discharge duration: approx. 5 seconds;
Maximum coverage area: up to 25 m²;
Dimensions±: 530 × 160 mm;
Jet throw distance: not less than 3 m;
Working pressure: 1.6 MPa (16 bar);
Storage temperature range: −20°C to +50°C.</t>
    </r>
  </si>
  <si>
    <r>
      <t xml:space="preserve">Вогнегасник порошковий ВП-6 (ОП-6)
</t>
    </r>
    <r>
      <rPr>
        <i/>
        <sz val="12"/>
        <rFont val="Calibri"/>
        <family val="2"/>
        <scheme val="minor"/>
      </rPr>
      <t>Технічні вимоги:</t>
    </r>
    <r>
      <rPr>
        <b/>
        <i/>
        <sz val="12"/>
        <rFont val="Calibri"/>
        <family val="2"/>
        <scheme val="minor"/>
      </rPr>
      <t xml:space="preserve">
</t>
    </r>
    <r>
      <rPr>
        <sz val="12"/>
        <rFont val="Calibri"/>
        <family val="2"/>
        <scheme val="minor"/>
      </rPr>
      <t>Робоча речовина - суміш мінеральних солей загального призначення з додаванням антікомкового складу;
повна вага вогнегасника±: 8.60 кілограм;
вага гасячого заряду±: 6.00 кілограм;
тривалість подачі речовини: близько 5 секунд;
максимальна площа гасіння: до 25 м.кв .;
габаритні розміри±: 530*160 мм.;
довжина викиду струменя: не менше 3 метрів;
робочий тиск: 1,6 мПа чи 16 бар;
діапазон допустимих температур зберігання: від -20°C до +50°C.</t>
    </r>
  </si>
  <si>
    <r>
      <t xml:space="preserve">Backpack Wildfire Extinguisher
</t>
    </r>
    <r>
      <rPr>
        <i/>
        <sz val="12"/>
        <rFont val="Calibri"/>
        <family val="2"/>
        <scheme val="minor"/>
      </rPr>
      <t xml:space="preserve">Technical requirements:
</t>
    </r>
    <r>
      <rPr>
        <sz val="12"/>
        <rFont val="Calibri"/>
        <family val="2"/>
        <scheme val="minor"/>
      </rPr>
      <t>Tank capacity: 18–20 L;
Loaded weight: 22–25 kg;
Working pressure: 0.2–0.4 MPa;
Jet throw distance: 3–5 m;
Continuous operating time (without refill): 4–6 min;
Extinguishing agent: Water / water with additives.</t>
    </r>
  </si>
  <si>
    <r>
      <t xml:space="preserve">Ранцевий лісовий вогнегасник
</t>
    </r>
    <r>
      <rPr>
        <i/>
        <sz val="12"/>
        <rFont val="Calibri"/>
        <family val="2"/>
        <scheme val="minor"/>
      </rPr>
      <t>Технічні вимоги:</t>
    </r>
    <r>
      <rPr>
        <b/>
        <i/>
        <sz val="12"/>
        <rFont val="Calibri"/>
        <family val="2"/>
        <scheme val="minor"/>
      </rPr>
      <t xml:space="preserve">
</t>
    </r>
    <r>
      <rPr>
        <sz val="12"/>
        <rFont val="Calibri"/>
        <family val="2"/>
        <scheme val="minor"/>
      </rPr>
      <t>Місткість резервуара: 18–20 л;
Маса спорядженого: 22–25 кг;
Робочий тиск: 0,2–0,4 Мпа;
Дальність подачі струменя: 3–5 м;
Час роботи без дозаправки: 4–6 хв (безперервно);
Тип вогнегасної речовини Вода / вода з добавками.</t>
    </r>
  </si>
  <si>
    <r>
      <t xml:space="preserve">Mobile Module with 150L Water Tank and Petrol-Driven Pump Station
</t>
    </r>
    <r>
      <rPr>
        <i/>
        <sz val="12"/>
        <rFont val="Calibri"/>
        <family val="2"/>
        <scheme val="minor"/>
      </rPr>
      <t xml:space="preserve">Technical requirements:
</t>
    </r>
    <r>
      <rPr>
        <sz val="12"/>
        <rFont val="Calibri"/>
        <family val="2"/>
        <scheme val="minor"/>
      </rPr>
      <t>Tank capacity: 150 L;
Weight±: 147 kg;
Dimensions±: 118 × 80 × 107 cm;
Flow rate:
Fine mist mode: 30 L/min;
Compact jet mode: 33 L/min;
Pump type: Self-priming diaphragm pump;
Foam dosing system: Built-in, with 12 L foam concentrate container;
Hose: ½″, 50 m, on manual rewind reel;
Nozzle: Firexpress.</t>
    </r>
  </si>
  <si>
    <r>
      <t xml:space="preserve">Мобільний модуль з резервуаром для води на 150 літрів та з насосною станцією з бензиновим двигуном
</t>
    </r>
    <r>
      <rPr>
        <i/>
        <sz val="12"/>
        <rFont val="Calibri"/>
        <family val="2"/>
        <scheme val="minor"/>
      </rPr>
      <t>Технічні вимоги:</t>
    </r>
    <r>
      <rPr>
        <b/>
        <i/>
        <sz val="12"/>
        <rFont val="Calibri"/>
        <family val="2"/>
        <scheme val="minor"/>
      </rPr>
      <t xml:space="preserve">
</t>
    </r>
    <r>
      <rPr>
        <sz val="12"/>
        <rFont val="Calibri"/>
        <family val="2"/>
        <scheme val="minor"/>
      </rPr>
      <t>Об’єм резервуара для води: 150 л;
Вага±: 147 кг;
Розміри±: 118 x 80 x 107 см
Витрата в режимі:
Тонко розпиленого струменю: 30 літрів / хв.
Компактного струменю: 33 літрів / хв.
Самовсмоктуючий насос мембранного типу;
Встроєна система дозування піни з 12 літровим контейнером для піни;
Шланг  ½” довжиною 50 метрів на котушці з ручним змотуванням назад;
Розпилювач Firexpress.</t>
    </r>
  </si>
  <si>
    <r>
      <t xml:space="preserve">Mobile Pump-Type Fire Unit, Petrol Module, 300L
</t>
    </r>
    <r>
      <rPr>
        <i/>
        <sz val="12"/>
        <rFont val="Calibri"/>
        <family val="2"/>
        <scheme val="minor"/>
      </rPr>
      <t xml:space="preserve">Technical requirements:
</t>
    </r>
    <r>
      <rPr>
        <sz val="12"/>
        <rFont val="Calibri"/>
        <family val="2"/>
        <scheme val="minor"/>
      </rPr>
      <t>Tank capacity: 300 L;
Weight±: 178 kg;
Dimensions±: 102 × 129 × 80 cm;
Flow rate:
Fine mist mode: 30 L/min;
Compact jet mode: 33 L/min;
Pump type: Self-priming diaphragm pump;
Foam dosing system: Built-in, with 12 L foam concentrate container;
Hose: ½″, 50 m, on manual rewind reel;
Nozzle: Firexpress.</t>
    </r>
  </si>
  <si>
    <r>
      <t xml:space="preserve">Мобільна пожежна установка насосного типу, модуль бензин 300л
</t>
    </r>
    <r>
      <rPr>
        <i/>
        <sz val="12"/>
        <rFont val="Calibri"/>
        <family val="2"/>
        <scheme val="minor"/>
      </rPr>
      <t>Технічні вимоги:</t>
    </r>
    <r>
      <rPr>
        <b/>
        <i/>
        <sz val="12"/>
        <rFont val="Calibri"/>
        <family val="2"/>
        <scheme val="minor"/>
      </rPr>
      <t xml:space="preserve">
</t>
    </r>
    <r>
      <rPr>
        <sz val="12"/>
        <rFont val="Calibri"/>
        <family val="2"/>
        <scheme val="minor"/>
      </rPr>
      <t>Об’єм резервуара для води: 300 л;
Вага±: 178 кг;
Розміри±: 102 x 129 x 80 см;
Витрата в режимі тонко розпиленого струменю: 30 літрів / хв.
Компактного струменю: 33 літрів / хв.
Самовсмоктуючий насос мембранного типу;
Встроєна система дозування піни з 12 літровим контейнером для піни;
Шланг  ½” довжиною 50 метрів на котушці з ручним змотуванням назад;
Розпилювач Firexpress.</t>
    </r>
  </si>
  <si>
    <r>
      <t xml:space="preserve">Mobile Pump-Type Fire Unit, Diesel Module, 300L
</t>
    </r>
    <r>
      <rPr>
        <i/>
        <sz val="12"/>
        <rFont val="Calibri"/>
        <family val="2"/>
        <scheme val="minor"/>
      </rPr>
      <t xml:space="preserve">Technical requirements:
</t>
    </r>
    <r>
      <rPr>
        <sz val="12"/>
        <rFont val="Calibri"/>
        <family val="2"/>
        <scheme val="minor"/>
      </rPr>
      <t>Tank capacity: 300 L;
Weight±: 197 kg;
Dimensions±: 102 × 129 × 80 cm;
Flow rate:
Fine mist mode: 30 L/min;
Compact jet mode: 33 L/min;
Engine: Diesel with electric starter;
Pump type: Self-priming diaphragm pump;
Foam dosing system: Built-in, with 12 L foam concentrate container;
Hose: ½″, 50 m, on manual rewind reel;
Nozzle: Firexpress.</t>
    </r>
  </si>
  <si>
    <r>
      <t xml:space="preserve">Мобільна пожежна установка насосного типу, модуль дизель 300л 
</t>
    </r>
    <r>
      <rPr>
        <i/>
        <sz val="12"/>
        <rFont val="Calibri"/>
        <family val="2"/>
        <scheme val="minor"/>
      </rPr>
      <t>Технічні вимоги:</t>
    </r>
    <r>
      <rPr>
        <b/>
        <i/>
        <sz val="12"/>
        <rFont val="Calibri"/>
        <family val="2"/>
        <scheme val="minor"/>
      </rPr>
      <t xml:space="preserve">
</t>
    </r>
    <r>
      <rPr>
        <sz val="12"/>
        <rFont val="Calibri"/>
        <family val="2"/>
        <scheme val="minor"/>
      </rPr>
      <t>Об’єм резервуара для води: 300 л;
Вага±: 197 кг;
Розміри±: 102 x 129 x 80 см;
Витрата в режимі тонко розпиленого струменю: 30 літрів / хв.
Компактного струменю: 33 літрів / хв.
Дизель з електричним стартером;
Самовсмоктуючий насос мембранного типу;
Встроєна система дозування піни з 12 літровим контейнером для піни;
Шланг  ½” довжиною 50 метрів на котушці з ручним змотуванням назад;
Розпилювач Firexpress.</t>
    </r>
  </si>
  <si>
    <r>
      <t xml:space="preserve">Mobile Pump-Type Fire Unit, Diesel Module, 600L
</t>
    </r>
    <r>
      <rPr>
        <i/>
        <sz val="12"/>
        <rFont val="Calibri"/>
        <family val="2"/>
        <scheme val="minor"/>
      </rPr>
      <t xml:space="preserve">Technical requirements:
</t>
    </r>
    <r>
      <rPr>
        <sz val="12"/>
        <rFont val="Calibri"/>
        <family val="2"/>
        <scheme val="minor"/>
      </rPr>
      <t>Tank capacity: 600 L;
Weight±: 209 kg;
Dimensions±: 128 × 101 × 77 cm;
Flow rate:
Fine mist mode: 30 L/min;
Compact jet mode: 33 L/min;
Standard equipment includes:
Diesel engine with electric starter;
Self-priming diaphragm pump;
Built-in foam dosing system with 12 L foam concentrate container;
½″ hose, 50 m, on manual rewind reel;
Water level indicator;
Nozzle: Firexpress.</t>
    </r>
  </si>
  <si>
    <r>
      <t xml:space="preserve">Мобільна пожежна установка насосного типу, модуль дизель 600л
</t>
    </r>
    <r>
      <rPr>
        <i/>
        <sz val="12"/>
        <rFont val="Calibri"/>
        <family val="2"/>
        <scheme val="minor"/>
      </rPr>
      <t>Технічні вимоги:</t>
    </r>
    <r>
      <rPr>
        <b/>
        <i/>
        <sz val="12"/>
        <rFont val="Calibri"/>
        <family val="2"/>
        <scheme val="minor"/>
      </rPr>
      <t xml:space="preserve">
</t>
    </r>
    <r>
      <rPr>
        <sz val="12"/>
        <rFont val="Calibri"/>
        <family val="2"/>
        <scheme val="minor"/>
      </rPr>
      <t>Об’єм резервуара для води - 600 л;
Вага±: 209 кг;
Розміри±: 128 x 101 x 77 см;
Витрата в режимі тонко розпиленого струменю - 30 літрів / хв.
Компактного струменю - 33 літрів / хв.
До складу пристрою в базовій комплектації входить:
Дизель з електричним стартером;
Самовсмоктуючий насос мембранного типу;
Встроєна система дозування піни з 12 літровим контейнером для піни;
Шланг  ½” довжиною 50 метрів на котушці з ручним змотуванням назад;
Індикатор рівня води в резервуарі;
Розпилювач Firexpress.</t>
    </r>
  </si>
  <si>
    <r>
      <rPr>
        <b/>
        <i/>
        <sz val="12"/>
        <rFont val="Calibri"/>
        <family val="2"/>
        <scheme val="minor"/>
      </rPr>
      <t>Mobile Pump-Type Fire Unit, Diesel Module (without tank)</t>
    </r>
    <r>
      <rPr>
        <sz val="12"/>
        <rFont val="Calibri"/>
        <family val="2"/>
        <scheme val="minor"/>
      </rPr>
      <t xml:space="preserve">
</t>
    </r>
    <r>
      <rPr>
        <i/>
        <sz val="12"/>
        <rFont val="Calibri"/>
        <family val="2"/>
        <scheme val="minor"/>
      </rPr>
      <t>Technical requirements:</t>
    </r>
    <r>
      <rPr>
        <sz val="12"/>
        <rFont val="Calibri"/>
        <family val="2"/>
        <scheme val="minor"/>
      </rPr>
      <t xml:space="preserve">
Water supply: External source;
Weight±: 125 kg;
Dimensions±:
45 × 57 × 48 cm (with 50 m hose reel);
65 × 58 × 53 cm (without hose reel);
Flow rate:
Fine mist mode: 30 L/min;
Concentrated jet mode: 150 L/min;
Compact jet mode: 33 L/min;
Standard equipment includes:
Diesel engine with electric and manual start;
Self-priming diaphragm pump;
Built-in foam dosing system with 12 L foam concentrate container
½″ hose, 50 m, on manual rewind reel;
Nozzle: Firexpress.</t>
    </r>
  </si>
  <si>
    <r>
      <rPr>
        <b/>
        <i/>
        <sz val="12"/>
        <rFont val="Calibri"/>
        <family val="2"/>
        <scheme val="minor"/>
      </rPr>
      <t>Мобільна пожежна установка насосного типу, модуль дизель (без резерв.)</t>
    </r>
    <r>
      <rPr>
        <sz val="12"/>
        <rFont val="Calibri"/>
        <family val="2"/>
        <scheme val="minor"/>
      </rPr>
      <t xml:space="preserve">
</t>
    </r>
    <r>
      <rPr>
        <i/>
        <sz val="12"/>
        <rFont val="Calibri"/>
        <family val="2"/>
        <scheme val="minor"/>
      </rPr>
      <t>Технічні вимоги:</t>
    </r>
    <r>
      <rPr>
        <sz val="12"/>
        <rFont val="Calibri"/>
        <family val="2"/>
        <scheme val="minor"/>
      </rPr>
      <t xml:space="preserve">
Об’єм резервуара для води: зовнішнє джерело водопостачання;
Вага±: 125 кг;
Розміри±: 45 x 57 x 48 (котушка для шланга 50 метрів);
65 x 58 x 53 (без котушки для шланга);
Витрата в режимі тонко розпиленого струменю - 30 літрів / хв.
Концентрованого струменю -150 літрів / хв.
Компактного струменю - 33 літрів / хв.
До складу пристрою в базовій комплектації входить:
Дизель з електричним та ручним запуском;
Самовсмоктуючий насос мембранного типу;
Встроєна система дозування піни з 12 літровим контейнером для піни;
Шланг  ½” довжиною 50 метрів на котушці з ручним змотуванням назад;
Розпилювач Firexpress.</t>
    </r>
  </si>
  <si>
    <r>
      <rPr>
        <b/>
        <sz val="14"/>
        <color rgb="FF000000"/>
        <rFont val="Calibri"/>
      </rPr>
      <t>Core note 1:</t>
    </r>
    <r>
      <rPr>
        <sz val="14"/>
        <color rgb="FF000000"/>
        <rFont val="Calibri"/>
      </rPr>
      <t xml:space="preserve"> Delivery destination - Kyiv region - Martusivka village. The contractual delivery address will be provided to the successful bidder in the purchase order. /
</t>
    </r>
    <r>
      <rPr>
        <b/>
        <sz val="14"/>
        <color rgb="FF000000"/>
        <rFont val="Calibri"/>
      </rPr>
      <t>Основна примітка 1:</t>
    </r>
    <r>
      <rPr>
        <sz val="14"/>
        <color rgb="FF000000"/>
        <rFont val="Calibri"/>
      </rPr>
      <t xml:space="preserve"> Місце доставки - Київська область  - с. Мартусівка. Контрактна адреса доставки буде надана переможцю тендеру в договорі про закупівлю.
</t>
    </r>
    <r>
      <rPr>
        <b/>
        <sz val="14"/>
        <color rgb="FF000000"/>
        <rFont val="Calibri"/>
      </rPr>
      <t>Core note 2:</t>
    </r>
    <r>
      <rPr>
        <sz val="14"/>
        <color rgb="FF000000"/>
        <rFont val="Calibri"/>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rPr>
      <t>59.8772 UAH</t>
    </r>
    <r>
      <rPr>
        <sz val="14"/>
        <color rgb="FF000000"/>
        <rFont val="Calibri"/>
      </rPr>
      <t xml:space="preserve">./ 
</t>
    </r>
    <r>
      <rPr>
        <b/>
        <sz val="14"/>
        <color rgb="FF000000"/>
        <rFont val="Calibri"/>
      </rPr>
      <t>Основна примітка 2:</t>
    </r>
    <r>
      <rPr>
        <sz val="14"/>
        <color rgb="FF000000"/>
        <rFont val="Calibri"/>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rPr>
      <t>59.8772 грн</t>
    </r>
    <r>
      <rPr>
        <sz val="14"/>
        <color rgb="FF000000"/>
        <rFont val="Calibri"/>
      </rPr>
      <t xml:space="preserve">.
</t>
    </r>
    <r>
      <rPr>
        <b/>
        <sz val="14"/>
        <color rgb="FF000000"/>
        <rFont val="Calibri"/>
      </rPr>
      <t xml:space="preserve">General notes: / Загальні примітки:
</t>
    </r>
    <r>
      <rPr>
        <sz val="14"/>
        <color rgb="FF000000"/>
        <rFont val="Calibri"/>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rPr>
      <t>•</t>
    </r>
    <r>
      <rPr>
        <sz val="14"/>
        <color rgb="FF000000"/>
        <rFont val="Calibri"/>
      </rPr>
      <t xml:space="preserve">	Unit prices must include applicable delivery costs and local taxes, excluding VAT.  / 
3•	Ціни повинні включати відповідні витрати на доставку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</si>
  <si>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</si>
  <si>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</si>
  <si>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Kyiv region | Київська область</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</si>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</sst>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i/>
      <sz val="12"/>
      <name val="Calibri"/>
      <family val="2"/>
      <scheme val="minor"/>
    </font>
    <font>
      <i/>
      <sz val="12"/>
      <name val="Calibri"/>
      <family val="2"/>
      <scheme val="minor"/>
    </font>
    <font>
      <b/>
      <i/>
      <sz val="12"/>
      <color rgb="FF000000"/>
      <name val="Calibri"/>
      <family val="2"/>
      <scheme val="minor"/>
    </font>
    <font>
      <i/>
      <sz val="12"/>
      <color rgb="FF000000"/>
      <name val="Calibri"/>
      <family val="2"/>
      <scheme val="minor"/>
    </font>
    <font>
      <sz val="12"/>
      <color rgb="FF000000"/>
      <name val="Calibri"/>
      <family val="2"/>
      <scheme val="minor"/>
    </font>
    <font>
      <b/>
      <sz val="14"/>
      <color rgb="FF000000"/>
      <name val="Calibri"/>
    </font>
    <font>
      <sz val="14"/>
      <color rgb="FF000000"/>
      <name val="Calibri"/>
    </font>
    <font>
      <b/>
      <u/>
      <sz val="14"/>
      <color rgb="FF000000"/>
      <name val="Calibri"/>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thick">
        <color auto="1"/>
      </left>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center" vertical="center"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4" fillId="4" borderId="8" xfId="0" applyFont="1" applyFill="1" applyBorder="1" applyAlignment="1">
      <alignment horizontal="left" vertical="top" wrapText="1"/>
    </xf>
    <xf numFmtId="0" fontId="13" fillId="3" borderId="10" xfId="0" applyFont="1" applyFill="1" applyBorder="1" applyAlignment="1">
      <alignment horizontal="left"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left" vertical="top" wrapText="1"/>
    </xf>
    <xf numFmtId="0" fontId="17" fillId="4" borderId="29" xfId="0" applyFont="1" applyFill="1" applyBorder="1" applyAlignment="1">
      <alignment horizontal="center" vertical="center" wrapText="1"/>
    </xf>
    <xf numFmtId="0" fontId="13" fillId="3" borderId="30" xfId="0" applyFont="1" applyFill="1" applyBorder="1" applyAlignment="1">
      <alignment horizontal="left" vertical="center" wrapText="1"/>
    </xf>
    <xf numFmtId="2" fontId="16" fillId="3" borderId="26" xfId="1" applyNumberFormat="1" applyFont="1" applyFill="1" applyBorder="1" applyAlignment="1">
      <alignment horizontal="center" vertical="center"/>
    </xf>
    <xf numFmtId="2" fontId="16" fillId="3" borderId="27" xfId="1" applyNumberFormat="1" applyFont="1" applyFill="1" applyBorder="1" applyAlignment="1">
      <alignment horizontal="center" vertical="center"/>
    </xf>
    <xf numFmtId="0" fontId="28" fillId="4" borderId="8" xfId="0" applyFont="1" applyFill="1" applyBorder="1" applyAlignment="1">
      <alignment horizontal="left" vertical="top" wrapText="1"/>
    </xf>
    <xf numFmtId="0" fontId="2" fillId="3"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29" xfId="0" applyFont="1" applyFill="1" applyBorder="1" applyAlignment="1">
      <alignment horizontal="left" vertical="center" wrapText="1"/>
    </xf>
    <xf numFmtId="0" fontId="2" fillId="3" borderId="29"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30"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12</xdr:row>
      <xdr:rowOff>0</xdr:rowOff>
    </xdr:from>
    <xdr:to>
      <xdr:col>7</xdr:col>
      <xdr:colOff>304800</xdr:colOff>
      <xdr:row>13</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xdr:row>
      <xdr:rowOff>0</xdr:rowOff>
    </xdr:from>
    <xdr:to>
      <xdr:col>7</xdr:col>
      <xdr:colOff>304800</xdr:colOff>
      <xdr:row>13</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tabSelected="1" zoomScale="70" zoomScaleNormal="70" zoomScaleSheetLayoutView="85" zoomScalePageLayoutView="55" workbookViewId="0">
      <selection sqref="A1:I1"/>
    </sheetView>
  </sheetViews>
  <sheetFormatPr defaultColWidth="9.109375" defaultRowHeight="13.8"/>
  <cols>
    <col min="1" max="1" width="5.6640625" style="2" customWidth="1"/>
    <col min="2" max="3" width="60.6640625" style="3" customWidth="1"/>
    <col min="4" max="4" width="30.6640625" style="4" customWidth="1"/>
    <col min="5" max="5" width="37.6640625" style="2" customWidth="1"/>
    <col min="6" max="6" width="60.6640625" style="2" customWidth="1"/>
    <col min="7" max="7" width="30.6640625" style="2" customWidth="1"/>
    <col min="8" max="8" width="25.6640625" style="6" customWidth="1"/>
    <col min="9" max="10" width="21.33203125" style="2" customWidth="1"/>
    <col min="11" max="16384" width="9.109375" style="2"/>
  </cols>
  <sheetData>
    <row r="1" spans="1:17" ht="63.75" customHeight="1">
      <c r="A1" s="69" t="s">
        <v>0</v>
      </c>
      <c r="B1" s="70"/>
      <c r="C1" s="70"/>
      <c r="D1" s="70"/>
      <c r="E1" s="70"/>
      <c r="F1" s="70"/>
      <c r="G1" s="70"/>
      <c r="H1" s="70"/>
      <c r="I1" s="70"/>
      <c r="J1" s="23"/>
    </row>
    <row r="2" spans="1:17" ht="7.5" customHeight="1">
      <c r="A2" s="24"/>
      <c r="B2" s="14"/>
      <c r="C2" s="13"/>
      <c r="D2" s="14"/>
      <c r="E2" s="14"/>
      <c r="F2" s="14"/>
      <c r="G2" s="14"/>
      <c r="H2" s="14"/>
      <c r="I2" s="15"/>
      <c r="J2" s="25"/>
    </row>
    <row r="3" spans="1:17" s="1" customFormat="1" ht="120.6" customHeight="1">
      <c r="A3" s="26" t="s">
        <v>1</v>
      </c>
      <c r="B3" s="16" t="s">
        <v>2</v>
      </c>
      <c r="C3" s="16" t="s">
        <v>3</v>
      </c>
      <c r="D3" s="16" t="s">
        <v>4</v>
      </c>
      <c r="E3" s="17" t="s">
        <v>5</v>
      </c>
      <c r="F3" s="16" t="s">
        <v>6</v>
      </c>
      <c r="G3" s="16" t="s">
        <v>7</v>
      </c>
      <c r="H3" s="18" t="s">
        <v>8</v>
      </c>
      <c r="I3" s="31" t="s">
        <v>9</v>
      </c>
      <c r="J3" s="32" t="s">
        <v>10</v>
      </c>
    </row>
    <row r="4" spans="1:17" ht="78">
      <c r="A4" s="27">
        <v>1</v>
      </c>
      <c r="B4" s="41" t="s">
        <v>11</v>
      </c>
      <c r="C4" s="41" t="s">
        <v>12</v>
      </c>
      <c r="D4" s="19">
        <v>1100</v>
      </c>
      <c r="E4" s="34"/>
      <c r="F4" s="42"/>
      <c r="G4" s="43"/>
      <c r="H4" s="43"/>
      <c r="I4" s="20">
        <v>0</v>
      </c>
      <c r="J4" s="28">
        <f t="shared" ref="J4:J9" si="0">G4*I4</f>
        <v>0</v>
      </c>
    </row>
    <row r="5" spans="1:17" ht="93.6">
      <c r="A5" s="27">
        <v>2</v>
      </c>
      <c r="B5" s="41" t="s">
        <v>13</v>
      </c>
      <c r="C5" s="41" t="s">
        <v>14</v>
      </c>
      <c r="D5" s="19">
        <v>709</v>
      </c>
      <c r="E5" s="34"/>
      <c r="F5" s="42"/>
      <c r="G5" s="43"/>
      <c r="H5" s="43"/>
      <c r="I5" s="20">
        <v>0</v>
      </c>
      <c r="J5" s="28">
        <f t="shared" si="0"/>
        <v>0</v>
      </c>
    </row>
    <row r="6" spans="1:17" ht="218.4">
      <c r="A6" s="27">
        <v>3</v>
      </c>
      <c r="B6" s="33" t="s">
        <v>15</v>
      </c>
      <c r="C6" s="33" t="s">
        <v>16</v>
      </c>
      <c r="D6" s="19">
        <v>2800</v>
      </c>
      <c r="E6" s="34"/>
      <c r="F6" s="42"/>
      <c r="G6" s="43"/>
      <c r="H6" s="43"/>
      <c r="I6" s="20">
        <v>0</v>
      </c>
      <c r="J6" s="28">
        <f t="shared" si="0"/>
        <v>0</v>
      </c>
    </row>
    <row r="7" spans="1:17" ht="151.19999999999999" customHeight="1">
      <c r="A7" s="27">
        <v>4</v>
      </c>
      <c r="B7" s="33" t="s">
        <v>17</v>
      </c>
      <c r="C7" s="33" t="s">
        <v>18</v>
      </c>
      <c r="D7" s="19">
        <v>550</v>
      </c>
      <c r="E7" s="34"/>
      <c r="F7" s="42"/>
      <c r="G7" s="43"/>
      <c r="H7" s="43"/>
      <c r="I7" s="20">
        <v>0</v>
      </c>
      <c r="J7" s="28">
        <f t="shared" si="0"/>
        <v>0</v>
      </c>
    </row>
    <row r="8" spans="1:17" ht="249.6">
      <c r="A8" s="27">
        <v>5</v>
      </c>
      <c r="B8" s="33" t="s">
        <v>19</v>
      </c>
      <c r="C8" s="33" t="s">
        <v>20</v>
      </c>
      <c r="D8" s="19">
        <v>14</v>
      </c>
      <c r="E8" s="34"/>
      <c r="F8" s="42"/>
      <c r="G8" s="43"/>
      <c r="H8" s="43"/>
      <c r="I8" s="20">
        <v>0</v>
      </c>
      <c r="J8" s="28">
        <f t="shared" si="0"/>
        <v>0</v>
      </c>
    </row>
    <row r="9" spans="1:17" ht="249.6">
      <c r="A9" s="27">
        <v>6</v>
      </c>
      <c r="B9" s="33" t="s">
        <v>21</v>
      </c>
      <c r="C9" s="33" t="s">
        <v>22</v>
      </c>
      <c r="D9" s="19">
        <v>2</v>
      </c>
      <c r="E9" s="34"/>
      <c r="F9" s="42"/>
      <c r="G9" s="43"/>
      <c r="H9" s="43"/>
      <c r="I9" s="20">
        <v>0</v>
      </c>
      <c r="J9" s="28">
        <f t="shared" si="0"/>
        <v>0</v>
      </c>
    </row>
    <row r="10" spans="1:17" ht="265.2">
      <c r="A10" s="27">
        <v>7</v>
      </c>
      <c r="B10" s="33" t="s">
        <v>23</v>
      </c>
      <c r="C10" s="33" t="s">
        <v>24</v>
      </c>
      <c r="D10" s="19">
        <v>6</v>
      </c>
      <c r="E10" s="34"/>
      <c r="F10" s="42"/>
      <c r="G10" s="43"/>
      <c r="H10" s="43"/>
      <c r="I10" s="20">
        <v>0</v>
      </c>
      <c r="J10" s="28">
        <f t="shared" ref="J10:J11" si="1">G10*I10</f>
        <v>0</v>
      </c>
    </row>
    <row r="11" spans="1:17" ht="296.39999999999998">
      <c r="A11" s="27">
        <v>8</v>
      </c>
      <c r="B11" s="33" t="s">
        <v>25</v>
      </c>
      <c r="C11" s="33" t="s">
        <v>26</v>
      </c>
      <c r="D11" s="19">
        <v>26</v>
      </c>
      <c r="E11" s="34"/>
      <c r="F11" s="42"/>
      <c r="G11" s="43"/>
      <c r="H11" s="43"/>
      <c r="I11" s="20">
        <v>0</v>
      </c>
      <c r="J11" s="28">
        <f t="shared" si="1"/>
        <v>0</v>
      </c>
    </row>
    <row r="12" spans="1:17" ht="344.25" customHeight="1">
      <c r="A12" s="35">
        <v>9</v>
      </c>
      <c r="B12" s="36" t="s">
        <v>27</v>
      </c>
      <c r="C12" s="36" t="s">
        <v>28</v>
      </c>
      <c r="D12" s="37">
        <v>10</v>
      </c>
      <c r="E12" s="38"/>
      <c r="F12" s="44"/>
      <c r="G12" s="45"/>
      <c r="H12" s="45"/>
      <c r="I12" s="39">
        <v>0</v>
      </c>
      <c r="J12" s="40">
        <f>G12*I12</f>
        <v>0</v>
      </c>
    </row>
    <row r="13" spans="1:17">
      <c r="A13" s="29"/>
      <c r="J13" s="30"/>
    </row>
    <row r="14" spans="1:17" ht="368.4" customHeight="1">
      <c r="A14" s="71" t="s">
        <v>29</v>
      </c>
      <c r="B14" s="72"/>
      <c r="C14" s="72"/>
      <c r="D14" s="72"/>
      <c r="E14" s="72"/>
      <c r="F14" s="72"/>
      <c r="G14" s="72"/>
      <c r="H14" s="72"/>
      <c r="I14" s="72"/>
      <c r="J14" s="73"/>
      <c r="N14" s="21"/>
      <c r="O14" s="21"/>
      <c r="P14" s="21"/>
      <c r="Q14" s="21"/>
    </row>
    <row r="15" spans="1:17" ht="15.6">
      <c r="A15" s="74" t="s">
        <v>30</v>
      </c>
      <c r="B15" s="75"/>
      <c r="C15" s="75"/>
      <c r="D15" s="75"/>
      <c r="E15" s="75"/>
      <c r="F15" s="75"/>
      <c r="G15" s="75"/>
      <c r="H15" s="75"/>
      <c r="I15" s="75"/>
      <c r="J15" s="76"/>
      <c r="N15" s="21"/>
      <c r="O15" s="21"/>
      <c r="P15" s="21"/>
      <c r="Q15" s="21"/>
    </row>
    <row r="16" spans="1:17" ht="37.950000000000003" customHeight="1">
      <c r="A16" s="53" t="s">
        <v>31</v>
      </c>
      <c r="B16" s="54"/>
      <c r="C16" s="54"/>
      <c r="D16" s="54"/>
      <c r="E16" s="54"/>
      <c r="F16" s="54"/>
      <c r="G16" s="54"/>
      <c r="H16" s="55"/>
      <c r="I16" s="62" t="s">
        <v>32</v>
      </c>
      <c r="J16" s="63"/>
      <c r="N16" s="22"/>
      <c r="O16" s="22"/>
      <c r="P16" s="22"/>
      <c r="Q16" s="22"/>
    </row>
    <row r="17" spans="1:17" ht="37.950000000000003" customHeight="1">
      <c r="A17" s="53" t="s">
        <v>33</v>
      </c>
      <c r="B17" s="54"/>
      <c r="C17" s="54"/>
      <c r="D17" s="54"/>
      <c r="E17" s="54"/>
      <c r="F17" s="54"/>
      <c r="G17" s="54"/>
      <c r="H17" s="55"/>
      <c r="I17" s="64"/>
      <c r="J17" s="65"/>
      <c r="N17" s="22"/>
      <c r="O17" s="22"/>
      <c r="P17" s="22"/>
      <c r="Q17" s="22"/>
    </row>
    <row r="18" spans="1:17" ht="37.950000000000003" customHeight="1">
      <c r="A18" s="56" t="s">
        <v>34</v>
      </c>
      <c r="B18" s="57"/>
      <c r="C18" s="57"/>
      <c r="D18" s="57"/>
      <c r="E18" s="57"/>
      <c r="F18" s="57"/>
      <c r="G18" s="57"/>
      <c r="H18" s="58"/>
      <c r="I18" s="77"/>
      <c r="J18" s="78"/>
      <c r="N18" s="22"/>
      <c r="O18" s="22"/>
      <c r="P18" s="22"/>
      <c r="Q18" s="22"/>
    </row>
    <row r="19" spans="1:17" ht="37.950000000000003" customHeight="1">
      <c r="A19" s="53" t="s">
        <v>35</v>
      </c>
      <c r="B19" s="54"/>
      <c r="C19" s="54"/>
      <c r="D19" s="54"/>
      <c r="E19" s="54"/>
      <c r="F19" s="54"/>
      <c r="G19" s="54"/>
      <c r="H19" s="55"/>
      <c r="I19" s="79" t="s">
        <v>36</v>
      </c>
      <c r="J19" s="80"/>
      <c r="N19" s="22"/>
      <c r="O19" s="22"/>
      <c r="P19" s="22"/>
      <c r="Q19" s="22"/>
    </row>
    <row r="20" spans="1:17" ht="37.950000000000003" customHeight="1">
      <c r="A20" s="53" t="s">
        <v>37</v>
      </c>
      <c r="B20" s="54"/>
      <c r="C20" s="54"/>
      <c r="D20" s="54"/>
      <c r="E20" s="54"/>
      <c r="F20" s="54"/>
      <c r="G20" s="54"/>
      <c r="H20" s="55"/>
      <c r="I20" s="64"/>
      <c r="J20" s="65"/>
    </row>
    <row r="21" spans="1:17" ht="37.950000000000003" customHeight="1">
      <c r="A21" s="53" t="s">
        <v>38</v>
      </c>
      <c r="B21" s="54"/>
      <c r="C21" s="54"/>
      <c r="D21" s="54"/>
      <c r="E21" s="54"/>
      <c r="F21" s="54"/>
      <c r="G21" s="54"/>
      <c r="H21" s="55"/>
      <c r="I21" s="64"/>
      <c r="J21" s="65"/>
    </row>
    <row r="22" spans="1:17" ht="37.950000000000003" customHeight="1">
      <c r="A22" s="59" t="s">
        <v>39</v>
      </c>
      <c r="B22" s="60"/>
      <c r="C22" s="60"/>
      <c r="D22" s="60"/>
      <c r="E22" s="60"/>
      <c r="F22" s="60"/>
      <c r="G22" s="60"/>
      <c r="H22" s="61"/>
      <c r="I22" s="62"/>
      <c r="J22" s="63"/>
    </row>
    <row r="23" spans="1:17" ht="108" customHeight="1">
      <c r="A23" s="53" t="s">
        <v>40</v>
      </c>
      <c r="B23" s="54"/>
      <c r="C23" s="54"/>
      <c r="D23" s="54"/>
      <c r="E23" s="54"/>
      <c r="F23" s="54"/>
      <c r="G23" s="54"/>
      <c r="H23" s="55"/>
      <c r="I23" s="64"/>
      <c r="J23" s="65"/>
    </row>
    <row r="24" spans="1:17" ht="37.950000000000003" customHeight="1">
      <c r="A24" s="59" t="s">
        <v>41</v>
      </c>
      <c r="B24" s="60"/>
      <c r="C24" s="60"/>
      <c r="D24" s="60"/>
      <c r="E24" s="60"/>
      <c r="F24" s="60"/>
      <c r="G24" s="60"/>
      <c r="H24" s="61"/>
      <c r="I24" s="62"/>
      <c r="J24" s="63"/>
    </row>
    <row r="25" spans="1:17" ht="37.950000000000003" customHeight="1">
      <c r="A25" s="53" t="s">
        <v>42</v>
      </c>
      <c r="B25" s="54"/>
      <c r="C25" s="54"/>
      <c r="D25" s="54"/>
      <c r="E25" s="54"/>
      <c r="F25" s="54"/>
      <c r="G25" s="54"/>
      <c r="H25" s="55"/>
      <c r="I25" s="64"/>
      <c r="J25" s="65"/>
    </row>
    <row r="26" spans="1:17" ht="37.950000000000003" customHeight="1">
      <c r="A26" s="59" t="s">
        <v>43</v>
      </c>
      <c r="B26" s="60"/>
      <c r="C26" s="60"/>
      <c r="D26" s="60"/>
      <c r="E26" s="60"/>
      <c r="F26" s="60"/>
      <c r="G26" s="60"/>
      <c r="H26" s="61"/>
      <c r="I26" s="62"/>
      <c r="J26" s="63"/>
    </row>
    <row r="27" spans="1:17" ht="37.950000000000003" customHeight="1">
      <c r="A27" s="66" t="s">
        <v>44</v>
      </c>
      <c r="B27" s="67"/>
      <c r="C27" s="67"/>
      <c r="D27" s="67"/>
      <c r="E27" s="67"/>
      <c r="F27" s="67"/>
      <c r="G27" s="67"/>
      <c r="H27" s="68"/>
      <c r="I27" s="81"/>
      <c r="J27" s="82"/>
    </row>
    <row r="28" spans="1:17" ht="39" customHeight="1" thickBot="1">
      <c r="A28" s="50" t="s">
        <v>45</v>
      </c>
      <c r="B28" s="51"/>
      <c r="C28" s="51"/>
      <c r="D28" s="51"/>
      <c r="E28" s="51"/>
      <c r="F28" s="51"/>
      <c r="G28" s="51"/>
      <c r="H28" s="51"/>
      <c r="I28" s="51"/>
      <c r="J28" s="52"/>
    </row>
  </sheetData>
  <protectedRanges>
    <protectedRange sqref="H4:H7 H8:H12" name="data_1"/>
  </protectedRanges>
  <mergeCells count="28">
    <mergeCell ref="I27:J27"/>
    <mergeCell ref="I25:J25"/>
    <mergeCell ref="I26:J26"/>
    <mergeCell ref="I22:J22"/>
    <mergeCell ref="I23:J23"/>
    <mergeCell ref="A1:I1"/>
    <mergeCell ref="I20:J20"/>
    <mergeCell ref="A14:J14"/>
    <mergeCell ref="A15:J15"/>
    <mergeCell ref="I17:J17"/>
    <mergeCell ref="I18:J18"/>
    <mergeCell ref="I19:J19"/>
    <mergeCell ref="A28:J28"/>
    <mergeCell ref="A16:H16"/>
    <mergeCell ref="A17:H17"/>
    <mergeCell ref="A18:H18"/>
    <mergeCell ref="A19:H19"/>
    <mergeCell ref="A20:H20"/>
    <mergeCell ref="A21:H21"/>
    <mergeCell ref="A22:H22"/>
    <mergeCell ref="A23:H23"/>
    <mergeCell ref="A24:H24"/>
    <mergeCell ref="A25:H25"/>
    <mergeCell ref="A26:H26"/>
    <mergeCell ref="I24:J24"/>
    <mergeCell ref="I21:J21"/>
    <mergeCell ref="A27:H27"/>
    <mergeCell ref="I16:J16"/>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46" t="s">
        <v>46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47</v>
      </c>
      <c r="G14" s="10" t="s">
        <v>48</v>
      </c>
      <c r="H14" s="10" t="s">
        <v>49</v>
      </c>
      <c r="I14" s="10" t="s">
        <v>50</v>
      </c>
      <c r="J14" s="10" t="s">
        <v>51</v>
      </c>
    </row>
    <row r="15" spans="4:10" ht="172.8">
      <c r="F15" s="47" t="s">
        <v>52</v>
      </c>
      <c r="G15" s="47" t="s">
        <v>53</v>
      </c>
      <c r="H15" s="9">
        <v>22.57</v>
      </c>
      <c r="I15" s="9">
        <v>30</v>
      </c>
      <c r="J15" s="9">
        <f>H15*I15</f>
        <v>677.1</v>
      </c>
    </row>
    <row r="16" spans="4:10" ht="172.8">
      <c r="F16" s="47" t="s">
        <v>54</v>
      </c>
      <c r="G16" s="47" t="s">
        <v>55</v>
      </c>
      <c r="H16" s="9">
        <v>19.420000000000002</v>
      </c>
      <c r="I16" s="9">
        <v>150</v>
      </c>
      <c r="J16" s="9">
        <f>H16*I16</f>
        <v>2913.0000000000005</v>
      </c>
    </row>
    <row r="17" spans="10:10" ht="15.6">
      <c r="J17" s="11">
        <f>SUM(J15:J16)</f>
        <v>3590.1000000000004</v>
      </c>
    </row>
    <row r="47" spans="5:10">
      <c r="E47" s="83" t="s">
        <v>56</v>
      </c>
      <c r="F47" s="84"/>
      <c r="G47" s="84"/>
      <c r="H47" s="84"/>
      <c r="I47" s="84"/>
      <c r="J47" s="85"/>
    </row>
    <row r="48" spans="5:10">
      <c r="E48" s="5"/>
      <c r="F48" s="48" t="s">
        <v>57</v>
      </c>
      <c r="G48" s="48" t="s">
        <v>58</v>
      </c>
      <c r="H48" s="48" t="s">
        <v>59</v>
      </c>
      <c r="I48" s="48" t="s">
        <v>60</v>
      </c>
      <c r="J48" s="48" t="s">
        <v>61</v>
      </c>
    </row>
    <row r="49" spans="5:10" ht="100.8">
      <c r="E49" s="5">
        <v>227</v>
      </c>
      <c r="F49" s="49" t="s">
        <v>62</v>
      </c>
      <c r="G49" s="48" t="s">
        <v>63</v>
      </c>
      <c r="H49" s="5">
        <v>14</v>
      </c>
      <c r="I49" s="5">
        <v>188.3</v>
      </c>
      <c r="J49" s="9">
        <f>H49*I49</f>
        <v>2636.2000000000003</v>
      </c>
    </row>
    <row r="50" spans="5:10" ht="28.8">
      <c r="E50" s="5">
        <v>228</v>
      </c>
      <c r="F50" s="49" t="s">
        <v>64</v>
      </c>
      <c r="G50" s="48" t="s">
        <v>65</v>
      </c>
      <c r="H50" s="5">
        <v>510</v>
      </c>
      <c r="I50" s="5">
        <v>1.87</v>
      </c>
      <c r="J50" s="9">
        <f>H50*I50</f>
        <v>953.7</v>
      </c>
    </row>
    <row r="51" spans="5:10">
      <c r="E51" s="5"/>
      <c r="F51" s="5"/>
      <c r="G51" s="5"/>
      <c r="H51" s="5"/>
      <c r="I51" s="5"/>
      <c r="J51" s="12">
        <f>SUM(J49:J50)</f>
        <v>3589.9000000000005</v>
      </c>
    </row>
    <row r="52" spans="5:10">
      <c r="E52" s="83" t="s">
        <v>66</v>
      </c>
      <c r="F52" s="84"/>
      <c r="G52" s="84"/>
      <c r="H52" s="84"/>
      <c r="I52" s="84"/>
      <c r="J52" s="85"/>
    </row>
    <row r="53" spans="5:10" ht="57.6">
      <c r="E53" s="5">
        <v>227</v>
      </c>
      <c r="F53" s="49" t="s">
        <v>67</v>
      </c>
      <c r="G53" s="48" t="s">
        <v>68</v>
      </c>
      <c r="H53" s="5">
        <v>30</v>
      </c>
      <c r="I53" s="5">
        <v>22.57</v>
      </c>
      <c r="J53" s="9">
        <f>H53*I53</f>
        <v>677.1</v>
      </c>
    </row>
    <row r="54" spans="5:10" ht="57.6">
      <c r="E54" s="5">
        <v>228</v>
      </c>
      <c r="F54" s="49" t="s">
        <v>69</v>
      </c>
      <c r="G54" s="48" t="s">
        <v>68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70</v>
      </c>
      <c r="F2">
        <v>411</v>
      </c>
      <c r="G2" t="s">
        <v>71</v>
      </c>
      <c r="H2" t="s">
        <v>72</v>
      </c>
    </row>
    <row r="3" spans="5:8" ht="43.2">
      <c r="E3" s="7" t="s">
        <v>73</v>
      </c>
      <c r="F3">
        <v>186</v>
      </c>
      <c r="G3" t="s">
        <v>71</v>
      </c>
      <c r="H3" t="s">
        <v>72</v>
      </c>
    </row>
    <row r="4" spans="5:8" ht="57.6">
      <c r="E4" s="7" t="s">
        <v>74</v>
      </c>
      <c r="F4">
        <v>33</v>
      </c>
      <c r="G4" t="s">
        <v>71</v>
      </c>
      <c r="H4" t="s">
        <v>72</v>
      </c>
    </row>
    <row r="5" spans="5:8" ht="43.2">
      <c r="E5" s="7" t="s">
        <v>70</v>
      </c>
      <c r="F5">
        <v>250</v>
      </c>
      <c r="G5" t="s">
        <v>71</v>
      </c>
      <c r="H5" s="7" t="s">
        <v>75</v>
      </c>
    </row>
    <row r="6" spans="5:8" ht="43.2">
      <c r="E6" s="7" t="s">
        <v>70</v>
      </c>
      <c r="F6">
        <v>300</v>
      </c>
      <c r="G6" t="s">
        <v>71</v>
      </c>
      <c r="H6" s="7"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2026-06-12T06:51:56Z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