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99_Specialized vehicles_ITT/02 Solicitation/To be published/"/>
    </mc:Choice>
  </mc:AlternateContent>
  <xr:revisionPtr revIDLastSave="493" documentId="6_{80C86804-721C-4D60-B8DC-6DA0827E8964}" xr6:coauthVersionLast="47" xr6:coauthVersionMax="47" xr10:uidLastSave="{E43CC080-A400-47FD-B920-225879336312}"/>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ToR!$A$3:$G$6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6"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<sst xmlns="http://schemas.openxmlformats.org/spreadsheetml/2006/main" count="77" uniqueCount="68">
  <si>
    <t>ITT No. PFRU2-2025-599 Procurement of Cargo Vans and Vehicle Conversion Services | ITT № PFRU2-2025-599 Закупівля вантажних фургонів та послуг з переобладнання транспортних засобів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</si>
  <si>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</si>
  <si>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</si>
  <si>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</si>
  <si>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</si>
  <si>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 xml:space="preserve">Delivery destination
| 
Місце постачання </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</si>
  <si>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</si>
  <si>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</si>
  <si>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</si>
  <si>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</si>
  <si>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</si>
  <si>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</si>
  <si>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</si>
  <si>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Armored Cargo Vans| ЛОТ 1  Броньовані Вантажні фургони</t>
  </si>
  <si>
    <r>
      <rPr>
        <b/>
        <i/>
        <sz val="12"/>
        <color rgb="FF000000"/>
        <rFont val="Calibri"/>
      </rPr>
      <t xml:space="preserve">Cargo van FORD TRANSIT V363 VAN (VAN 350 L2H2) or equivalent.  </t>
    </r>
    <r>
      <rPr>
        <i/>
        <sz val="12"/>
        <color rgb="FF000000"/>
        <rFont val="Calibri"/>
      </rPr>
      <t xml:space="preserve">                                 
L2 length, H2 height. 2.0 ECOBLUE 165 HP diesel engine, 6-speed manual transmission, AWD (all-wheel drive). Colour: white. 
Retrofitting with PZSA-4 protection level of a FORD TRANSIT V363 VAN (VAN 350 L2H2) cargo van, or equivalent van (in accordance with the van specification request contained in this document).
SCOPE OF WORKS. The service shall consist of the Contractor carrying out, at its own expense and using its own tools and equipment, the following works:
a. Replacement and installation of PZSA-4 class armoured glass providing protection against TT pistol rounds, 7.62 mm AKM rounds without steel core, and fragmentation protection for the windscreen and two side windows of the vehicle;
b. Construction of an internal armoured cabin capsule of PZSA-4 class, including protection of the floor and roof of the cabin, armouring of the front (engine compartment), side and rear sections of the body, armouring of doors, installation of additional side and rear armoured doors, ensuring mine, ballistic, and fragmentation protection;
c. Replacement of door hinges with reinforced hinges;
d. Ballistic protection of the battery and control unit;
e. Ballistic protection of the vehicle radiator;
f. Replacement of the front suspension and reinforcement of the rear suspension;
g. Adaptation of the dashboard and plastic interior elements;
h. Installation of an additional heating system for the rear section of the vehicle body;
j. Installation of an engine fire extinguishing system.</t>
    </r>
  </si>
  <si>
    <r>
      <rPr>
        <b/>
        <i/>
        <sz val="12"/>
        <color rgb="FF000000"/>
        <rFont val="Calibri"/>
      </rPr>
      <t xml:space="preserve">Вантажний Фургон FORD TRANSIT V363 VAN (VAN 350 L2H2) або еквівалент. 
</t>
    </r>
    <r>
      <rPr>
        <i/>
        <sz val="12"/>
        <color rgb="FF000000"/>
        <rFont val="Calibri"/>
      </rPr>
      <t>Довжина L2, висота Н2. Двигун 2.0 ECOBLUE 165 К.С., ДИЗЕЛЬ, КПП 6-СТ. МЕХАНІЧНА AWD (повний привід). Колір - білий. 
Переобладнання (обладнання бронезахистом ПЗСА-4) Вантажного Фургону FORD TRANSIT V363 VAN (VAN 350 L2H2) або еквівалент фургону (відповідно до запиту фургону в цьому ж документі). 
ЗМІСТ РОБІТ. Послуга полягає в проведенні Виконавцем за рахунок і з використанням власних інструментів та засобів:
a.	заміни і установки броньованого скла класу ПЗСА-4, що забезпечує захист від ТТ, АКМ 7,62 без стальнього наконечника та протиуламковий захист на лобовому і двох бокових вікнах транспортного засобу;
b.	побудови внутрішньої капсули кабіни транспортного засобу з броні класу ПЗСА-4, що включає захист підлоги, даху кабіни, бронювання передньої (моторної), бокової та задньої частини кузова, бронювання дверей, встановлення бокових і задніх додаткових броньованих дверей, та забезпечує протимінний, протикульовий, протиуламковий захист;
c.	заміни дверних петель на посилені;
d.	балістичного захисту акумулятора та блоку управління;
e.	балістичного захисту радіатора автомобіля;
f.	заміни передньої та підсилення задньої підвіски;
g.	пристосуванні панелі приборів та пластикових елементів салону;
h.	встановлення додаткового обігріву задньої частини кузова транспортного засобу;
j. встановлення системи пожежогасіння двигуна.</t>
    </r>
  </si>
  <si>
    <t>1 pcs. - Sumy/ 1 шт. -м. Суми
1 pcs. -  Zaporizhzhia/1 шт. -м. Запоріжжя
1 pcs. - Dnipro/1 шт. -м. Дніпро</t>
  </si>
  <si>
    <t>Total amount VAT excl. |
Загальна сума без ПДВ</t>
  </si>
  <si>
    <r>
      <rPr>
        <b/>
        <sz val="14"/>
        <rFont val="Calibri"/>
        <family val="2"/>
        <scheme val="minor"/>
      </rPr>
      <t xml:space="preserve">Core note 1: </t>
    </r>
    <r>
      <rPr>
        <sz val="14"/>
        <rFont val="Calibri"/>
        <family val="2"/>
        <scheme val="minor"/>
      </rPr>
      <t>Delivery destination - Zaporizhzhia, Sumy, Dnipro.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 xml:space="preserve">Місце доставки - м. Запоріжжя, м. Суми, м. Дніпро. Контрактна адреса доставки буде надана переможцю тендеру в тристоронньому договорі про закупівлю.
</t>
    </r>
    <r>
      <rPr>
        <b/>
        <sz val="14"/>
        <rFont val="Calibri"/>
        <family val="2"/>
        <scheme val="minor"/>
      </rPr>
      <t>Core note 2: The protection class of the armoured body and cabin of the vehicle shall be no lower than PZSA-4 in accordance with DSTU 3975-2000 “Armoured Protection of Specialised Vehicles. General Technical Requirements”.
The services shall be provided by the Contractor in accordance with the “Rules for the Provision of Maintenance and Repair Services for Wheeled Vehicles”, approved by Order No. 615 of the Ministry of Infrastructure of Ukraine dated 28 November 2014.
The technical condition of the vehicle after completion of the services shall comply with the requirements of DSTU 3649:2010. The Contractor shall confirm the declared protection class by providing the relevant certification.
The Contractor guarantees the quality of the provided services for a period of no less than 6 (six) calendar months from the date of signing the Acceptance Certificate for the provided services by the Parties. During the warranty period, the Contractor shall remedy defects in installed spare parts, materials, and workmanship (except normal wear and tear) free of charge within 20 working days from the date of written notification by the Customer or the Payer.
Основна примітка 2: Клас захисту броньованого кузову, кабіни транспортного засобу повинен бути не нижче ПЗСА-4 відповідно до ДСТУ 3975-2000 «Захист панцеровий спеціалізованих автомобілів. Загальні технічні вимоги». 
Послуги повинні бути надані Виконавцем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від 28.11.2014 № 615.
Технічний стан транспортного засобу після надання послуг повинен відповідати вимогам ДСТУ 3649:2010. Виконавець підтверджує заявлений клас захисту шляхом надання відповідного сертифіката.
Виконавець гарантує якість наданих послуг протягом не меньше ніж 6 (шість) календарних місяців з моменту підписання Сторонами Акту приймання-передачі наданих послуг. В період гарантійного терміну Виконавець безкоштовно усуває дефекти встановлених запчастин, матеріалів, збірки (за винятком нормального зносу) протягом 20 робочих днів з моменту письмового звернення Замовника або Платника.
Core note 3:</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59.8772 UAH.</t>
    </r>
    <r>
      <rPr>
        <sz val="14"/>
        <rFont val="Calibri"/>
        <family val="2"/>
        <scheme val="minor"/>
      </rPr>
      <t xml:space="preserve">/ 
</t>
    </r>
    <r>
      <rPr>
        <b/>
        <sz val="14"/>
        <rFont val="Calibri"/>
        <family val="2"/>
        <scheme val="minor"/>
      </rPr>
      <t>Основна примітка 3:</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 xml:space="preserve">59.8772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</si>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</sst>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u/>
      <sz val="14"/>
      <name val="Calibri"/>
      <family val="2"/>
      <scheme val="minor"/>
    </font>
    <font>
      <b/>
      <sz val="18"/>
      <color rgb="FF000000"/>
      <name val="Calibri"/>
      <family val="2"/>
      <charset val="134"/>
      <scheme val="minor"/>
    </font>
    <font>
      <sz val="10"/>
      <name val="Calibri"/>
      <family val="2"/>
      <charset val="134"/>
      <scheme val="minor"/>
    </font>
    <font>
      <b/>
      <i/>
      <sz val="12"/>
      <color rgb="FF000000"/>
      <name val="Calibri"/>
    </font>
    <font>
      <i/>
      <sz val="12"/>
      <color rgb="FF000000"/>
      <name val="Calibri"/>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D7D31"/>
        <bgColor rgb="FF000000"/>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thin">
        <color indexed="64"/>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88">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16" fillId="4" borderId="8" xfId="0" applyFont="1" applyFill="1" applyBorder="1" applyAlignment="1">
      <alignment horizontal="center" vertical="center" wrapText="1"/>
    </xf>
    <xf numFmtId="0" fontId="12" fillId="3" borderId="10" xfId="0" applyFont="1" applyFill="1" applyBorder="1" applyAlignment="1">
      <alignment horizontal="left" vertical="top"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0" fontId="5" fillId="0" borderId="21" xfId="0" applyFont="1" applyBorder="1" applyAlignment="1">
      <alignment vertical="top"/>
    </xf>
    <xf numFmtId="0" fontId="5" fillId="0" borderId="22" xfId="0" applyFont="1" applyBorder="1" applyAlignment="1">
      <alignment vertical="top"/>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16" fillId="0" borderId="8" xfId="0" applyFont="1" applyBorder="1" applyAlignment="1">
      <alignment horizontal="center" vertical="top" wrapText="1"/>
    </xf>
    <xf numFmtId="0" fontId="16" fillId="4" borderId="17" xfId="0" applyFont="1" applyFill="1" applyBorder="1" applyAlignment="1">
      <alignment horizontal="center" vertical="top" wrapText="1"/>
    </xf>
    <xf numFmtId="2" fontId="15" fillId="3" borderId="11" xfId="1" applyNumberFormat="1" applyFont="1" applyFill="1" applyBorder="1" applyAlignment="1">
      <alignment horizontal="right" vertical="center"/>
    </xf>
    <xf numFmtId="2" fontId="15" fillId="3" borderId="18" xfId="1" applyNumberFormat="1" applyFont="1" applyFill="1" applyBorder="1" applyAlignment="1">
      <alignment horizontal="right" vertical="center"/>
    </xf>
    <xf numFmtId="0" fontId="26" fillId="0" borderId="0" xfId="0" applyFont="1" applyAlignment="1">
      <alignment horizontal="center" vertical="center"/>
    </xf>
    <xf numFmtId="2" fontId="14" fillId="2" borderId="20" xfId="1" applyNumberFormat="1" applyFont="1" applyFill="1" applyBorder="1" applyAlignment="1">
      <alignment horizontal="right" vertical="center"/>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3" fillId="0" borderId="19" xfId="5" applyFont="1" applyBorder="1" applyAlignment="1">
      <alignment horizontal="left" vertical="top"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25" fillId="6" borderId="28" xfId="0" applyFont="1" applyFill="1" applyBorder="1" applyAlignment="1">
      <alignment horizontal="center" vertical="top" wrapText="1"/>
    </xf>
    <xf numFmtId="0" fontId="25" fillId="6" borderId="7" xfId="0" applyFont="1" applyFill="1" applyBorder="1" applyAlignment="1">
      <alignment horizontal="center" vertical="top"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0" fontId="0" fillId="5" borderId="3" xfId="0" applyFill="1" applyBorder="1" applyAlignment="1">
      <alignment horizontal="center"/>
    </xf>
    <xf numFmtId="0" fontId="0" fillId="5" borderId="4" xfId="0" applyFill="1" applyBorder="1" applyAlignment="1">
      <alignment horizontal="center"/>
    </xf>
    <xf numFmtId="0" fontId="28" fillId="4" borderId="8"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9</xdr:col>
      <xdr:colOff>304800</xdr:colOff>
      <xdr:row>7</xdr:row>
      <xdr:rowOff>132580</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132580</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tabSelected="1" topLeftCell="B3" zoomScale="70" zoomScaleNormal="70" zoomScaleSheetLayoutView="85" zoomScalePageLayoutView="55" workbookViewId="0">
      <selection activeCell="A8" sqref="A8:L8"/>
    </sheetView>
  </sheetViews>
  <sheetFormatPr defaultColWidth="9.125" defaultRowHeight="12.75"/>
  <cols>
    <col min="1" max="1" width="5.625" style="2" customWidth="1"/>
    <col min="2" max="2" width="140.75" style="3" customWidth="1"/>
    <col min="3" max="3" width="153" style="3" customWidth="1"/>
    <col min="4" max="4" width="30.625" style="4" customWidth="1"/>
    <col min="5" max="5" width="40.25" style="2" customWidth="1"/>
    <col min="6" max="6" width="37.625" style="2" customWidth="1"/>
    <col min="7" max="7" width="60.625" style="2" customWidth="1"/>
    <col min="8" max="8" width="25.625" style="2" customWidth="1"/>
    <col min="9" max="9" width="21.375" style="2" customWidth="1"/>
    <col min="10" max="10" width="25.625" style="6" customWidth="1"/>
    <col min="11" max="12" width="21.375" style="2" customWidth="1"/>
    <col min="13" max="16384" width="9.125" style="2"/>
  </cols>
  <sheetData>
    <row r="1" spans="1:19" ht="63.75" customHeight="1">
      <c r="A1" s="51" t="s">
        <v>0</v>
      </c>
      <c r="B1" s="52"/>
      <c r="C1" s="52"/>
      <c r="D1" s="52"/>
      <c r="E1" s="52"/>
      <c r="F1" s="52"/>
      <c r="G1" s="52"/>
      <c r="H1" s="52"/>
      <c r="I1" s="52"/>
      <c r="J1" s="52"/>
      <c r="K1" s="52"/>
      <c r="L1" s="23"/>
    </row>
    <row r="2" spans="1:19" ht="7.5" customHeight="1">
      <c r="A2" s="24"/>
      <c r="B2" s="14"/>
      <c r="C2" s="13"/>
      <c r="D2" s="14"/>
      <c r="E2" s="14"/>
      <c r="F2" s="14"/>
      <c r="G2" s="14"/>
      <c r="H2" s="14"/>
      <c r="I2" s="14"/>
      <c r="J2" s="14"/>
      <c r="K2" s="15"/>
      <c r="L2" s="25"/>
    </row>
    <row r="3" spans="1:19" s="1" customFormat="1" ht="120.6" customHeight="1">
      <c r="A3" s="26" t="s">
        <v>1</v>
      </c>
      <c r="B3" s="16" t="s">
        <v>2</v>
      </c>
      <c r="C3" s="16" t="s">
        <v>3</v>
      </c>
      <c r="D3" s="16" t="s">
        <v>4</v>
      </c>
      <c r="E3" s="17" t="s">
        <v>5</v>
      </c>
      <c r="F3" s="17" t="s">
        <v>6</v>
      </c>
      <c r="G3" s="16" t="s">
        <v>7</v>
      </c>
      <c r="H3" s="16" t="s">
        <v>8</v>
      </c>
      <c r="I3" s="16" t="s">
        <v>9</v>
      </c>
      <c r="J3" s="18" t="s">
        <v>10</v>
      </c>
      <c r="K3" s="29" t="s">
        <v>11</v>
      </c>
      <c r="L3" s="30" t="s">
        <v>12</v>
      </c>
    </row>
    <row r="4" spans="1:19" s="1" customFormat="1" ht="28.15" customHeight="1">
      <c r="A4" s="63" t="s">
        <v>13</v>
      </c>
      <c r="B4" s="64"/>
      <c r="C4" s="64"/>
      <c r="D4" s="64"/>
      <c r="E4" s="64"/>
      <c r="F4" s="64"/>
      <c r="G4" s="64"/>
      <c r="H4" s="64"/>
      <c r="I4" s="64"/>
      <c r="J4" s="64"/>
      <c r="K4" s="64"/>
      <c r="L4" s="64"/>
      <c r="M4" s="37"/>
      <c r="N4" s="37"/>
      <c r="O4" s="37"/>
      <c r="P4" s="37"/>
      <c r="Q4" s="37"/>
      <c r="R4" s="37"/>
      <c r="S4" s="37"/>
    </row>
    <row r="5" spans="1:19" ht="323.25" customHeight="1">
      <c r="A5" s="34">
        <v>1</v>
      </c>
      <c r="B5" s="81" t="s">
        <v>14</v>
      </c>
      <c r="C5" s="81" t="s">
        <v>15</v>
      </c>
      <c r="D5" s="19">
        <v>3</v>
      </c>
      <c r="E5" s="19" t="s">
        <v>16</v>
      </c>
      <c r="F5" s="20"/>
      <c r="G5" s="82"/>
      <c r="H5" s="82"/>
      <c r="I5" s="33"/>
      <c r="J5" s="33"/>
      <c r="K5" s="35">
        <v>0</v>
      </c>
      <c r="L5" s="36">
        <f>I5*K5</f>
        <v>0</v>
      </c>
    </row>
    <row r="6" spans="1:19" ht="15.75">
      <c r="A6" s="39" t="s">
        <v>17</v>
      </c>
      <c r="B6" s="40"/>
      <c r="C6" s="40"/>
      <c r="D6" s="40"/>
      <c r="E6" s="40"/>
      <c r="F6" s="40"/>
      <c r="G6" s="40"/>
      <c r="H6" s="40"/>
      <c r="I6" s="40"/>
      <c r="J6" s="40"/>
      <c r="K6" s="41"/>
      <c r="L6" s="38">
        <f>L5</f>
        <v>0</v>
      </c>
    </row>
    <row r="7" spans="1:19">
      <c r="A7" s="27"/>
      <c r="L7" s="28"/>
    </row>
    <row r="8" spans="1:19" ht="332.25" customHeight="1">
      <c r="A8" s="53" t="s">
        <v>18</v>
      </c>
      <c r="B8" s="54"/>
      <c r="C8" s="54"/>
      <c r="D8" s="54"/>
      <c r="E8" s="54"/>
      <c r="F8" s="54"/>
      <c r="G8" s="54"/>
      <c r="H8" s="54"/>
      <c r="I8" s="54"/>
      <c r="J8" s="54"/>
      <c r="K8" s="54"/>
      <c r="L8" s="55"/>
      <c r="P8" s="21"/>
      <c r="Q8" s="21"/>
      <c r="R8" s="21"/>
      <c r="S8" s="21"/>
    </row>
    <row r="9" spans="1:19" ht="15.75">
      <c r="A9" s="56" t="s">
        <v>19</v>
      </c>
      <c r="B9" s="57"/>
      <c r="C9" s="57"/>
      <c r="D9" s="57"/>
      <c r="E9" s="57"/>
      <c r="F9" s="57"/>
      <c r="G9" s="57"/>
      <c r="H9" s="57"/>
      <c r="I9" s="57"/>
      <c r="J9" s="57"/>
      <c r="K9" s="57"/>
      <c r="L9" s="58"/>
      <c r="P9" s="21"/>
      <c r="Q9" s="21"/>
      <c r="R9" s="21"/>
      <c r="S9" s="21"/>
    </row>
    <row r="10" spans="1:19" ht="36" customHeight="1">
      <c r="A10" s="48" t="s">
        <v>20</v>
      </c>
      <c r="B10" s="49"/>
      <c r="C10" s="49"/>
      <c r="D10" s="49"/>
      <c r="E10" s="49"/>
      <c r="F10" s="49"/>
      <c r="G10" s="49"/>
      <c r="H10" s="49"/>
      <c r="I10" s="49"/>
      <c r="J10" s="50"/>
      <c r="K10" s="42" t="s">
        <v>21</v>
      </c>
      <c r="L10" s="45"/>
      <c r="P10" s="22"/>
      <c r="Q10" s="22"/>
      <c r="R10" s="22"/>
      <c r="S10" s="22"/>
    </row>
    <row r="11" spans="1:19" ht="37.9" customHeight="1">
      <c r="A11" s="48" t="s">
        <v>22</v>
      </c>
      <c r="B11" s="49"/>
      <c r="C11" s="49"/>
      <c r="D11" s="49"/>
      <c r="E11" s="49"/>
      <c r="F11" s="49"/>
      <c r="G11" s="49"/>
      <c r="H11" s="49"/>
      <c r="I11" s="49"/>
      <c r="J11" s="50"/>
      <c r="K11" s="42"/>
      <c r="L11" s="43"/>
      <c r="P11" s="22"/>
      <c r="Q11" s="22"/>
      <c r="R11" s="22"/>
      <c r="S11" s="22"/>
    </row>
    <row r="12" spans="1:19" ht="37.9" customHeight="1">
      <c r="A12" s="68" t="s">
        <v>23</v>
      </c>
      <c r="B12" s="69"/>
      <c r="C12" s="69"/>
      <c r="D12" s="69"/>
      <c r="E12" s="69"/>
      <c r="F12" s="69"/>
      <c r="G12" s="69"/>
      <c r="H12" s="69"/>
      <c r="I12" s="69"/>
      <c r="J12" s="70"/>
      <c r="K12" s="59"/>
      <c r="L12" s="60"/>
      <c r="P12" s="22"/>
      <c r="Q12" s="22"/>
      <c r="R12" s="22"/>
      <c r="S12" s="22"/>
    </row>
    <row r="13" spans="1:19" ht="36.6" customHeight="1">
      <c r="A13" s="48" t="s">
        <v>24</v>
      </c>
      <c r="B13" s="49"/>
      <c r="C13" s="49"/>
      <c r="D13" s="49"/>
      <c r="E13" s="49"/>
      <c r="F13" s="49"/>
      <c r="G13" s="49"/>
      <c r="H13" s="49"/>
      <c r="I13" s="49"/>
      <c r="J13" s="50"/>
      <c r="K13" s="46"/>
      <c r="L13" s="47"/>
    </row>
    <row r="14" spans="1:19" ht="36.6" customHeight="1">
      <c r="A14" s="48" t="s">
        <v>25</v>
      </c>
      <c r="B14" s="49"/>
      <c r="C14" s="49"/>
      <c r="D14" s="49"/>
      <c r="E14" s="49"/>
      <c r="F14" s="49"/>
      <c r="G14" s="49"/>
      <c r="H14" s="49"/>
      <c r="I14" s="49"/>
      <c r="J14" s="50"/>
      <c r="K14" s="31"/>
      <c r="L14" s="32"/>
    </row>
    <row r="15" spans="1:19" ht="37.9" customHeight="1">
      <c r="A15" s="48" t="s">
        <v>26</v>
      </c>
      <c r="B15" s="49"/>
      <c r="C15" s="49"/>
      <c r="D15" s="49"/>
      <c r="E15" s="49"/>
      <c r="F15" s="49"/>
      <c r="G15" s="49"/>
      <c r="H15" s="49"/>
      <c r="I15" s="49"/>
      <c r="J15" s="50"/>
      <c r="K15" s="61" t="s">
        <v>27</v>
      </c>
      <c r="L15" s="62"/>
      <c r="P15" s="22"/>
      <c r="Q15" s="22"/>
      <c r="R15" s="22"/>
      <c r="S15" s="22"/>
    </row>
    <row r="16" spans="1:19" ht="37.9" customHeight="1">
      <c r="A16" s="48" t="s">
        <v>28</v>
      </c>
      <c r="B16" s="49"/>
      <c r="C16" s="49"/>
      <c r="D16" s="49"/>
      <c r="E16" s="49"/>
      <c r="F16" s="49"/>
      <c r="G16" s="49"/>
      <c r="H16" s="49"/>
      <c r="I16" s="49"/>
      <c r="J16" s="50"/>
      <c r="K16" s="42"/>
      <c r="L16" s="43"/>
    </row>
    <row r="17" spans="1:12" ht="37.9" customHeight="1">
      <c r="A17" s="48" t="s">
        <v>29</v>
      </c>
      <c r="B17" s="49"/>
      <c r="C17" s="49"/>
      <c r="D17" s="49"/>
      <c r="E17" s="49"/>
      <c r="F17" s="49"/>
      <c r="G17" s="49"/>
      <c r="H17" s="49"/>
      <c r="I17" s="49"/>
      <c r="J17" s="50"/>
      <c r="K17" s="42"/>
      <c r="L17" s="43"/>
    </row>
    <row r="18" spans="1:12" ht="37.9" customHeight="1">
      <c r="A18" s="71" t="s">
        <v>30</v>
      </c>
      <c r="B18" s="72"/>
      <c r="C18" s="72"/>
      <c r="D18" s="72"/>
      <c r="E18" s="72"/>
      <c r="F18" s="72"/>
      <c r="G18" s="72"/>
      <c r="H18" s="72"/>
      <c r="I18" s="72"/>
      <c r="J18" s="73"/>
      <c r="K18" s="44"/>
      <c r="L18" s="45"/>
    </row>
    <row r="19" spans="1:12" ht="108" customHeight="1">
      <c r="A19" s="48" t="s">
        <v>31</v>
      </c>
      <c r="B19" s="49"/>
      <c r="C19" s="49"/>
      <c r="D19" s="49"/>
      <c r="E19" s="49"/>
      <c r="F19" s="49"/>
      <c r="G19" s="49"/>
      <c r="H19" s="49"/>
      <c r="I19" s="49"/>
      <c r="J19" s="50"/>
      <c r="K19" s="42"/>
      <c r="L19" s="43"/>
    </row>
    <row r="20" spans="1:12" ht="37.9" customHeight="1">
      <c r="A20" s="71" t="s">
        <v>32</v>
      </c>
      <c r="B20" s="72"/>
      <c r="C20" s="72"/>
      <c r="D20" s="72"/>
      <c r="E20" s="72"/>
      <c r="F20" s="72"/>
      <c r="G20" s="72"/>
      <c r="H20" s="72"/>
      <c r="I20" s="72"/>
      <c r="J20" s="73"/>
      <c r="K20" s="44"/>
      <c r="L20" s="45"/>
    </row>
    <row r="21" spans="1:12" ht="37.9" customHeight="1">
      <c r="A21" s="48" t="s">
        <v>33</v>
      </c>
      <c r="B21" s="49"/>
      <c r="C21" s="49"/>
      <c r="D21" s="49"/>
      <c r="E21" s="49"/>
      <c r="F21" s="49"/>
      <c r="G21" s="49"/>
      <c r="H21" s="49"/>
      <c r="I21" s="49"/>
      <c r="J21" s="50"/>
      <c r="K21" s="42"/>
      <c r="L21" s="43"/>
    </row>
    <row r="22" spans="1:12" ht="37.9" customHeight="1">
      <c r="A22" s="71" t="s">
        <v>34</v>
      </c>
      <c r="B22" s="72"/>
      <c r="C22" s="72"/>
      <c r="D22" s="72"/>
      <c r="E22" s="72"/>
      <c r="F22" s="72"/>
      <c r="G22" s="72"/>
      <c r="H22" s="72"/>
      <c r="I22" s="72"/>
      <c r="J22" s="73"/>
      <c r="K22" s="44"/>
      <c r="L22" s="45"/>
    </row>
    <row r="23" spans="1:12" ht="37.9" customHeight="1">
      <c r="A23" s="74" t="s">
        <v>35</v>
      </c>
      <c r="B23" s="75"/>
      <c r="C23" s="75"/>
      <c r="D23" s="75"/>
      <c r="E23" s="75"/>
      <c r="F23" s="75"/>
      <c r="G23" s="75"/>
      <c r="H23" s="75"/>
      <c r="I23" s="75"/>
      <c r="J23" s="76"/>
      <c r="K23" s="77"/>
      <c r="L23" s="78"/>
    </row>
    <row r="24" spans="1:12" ht="39" customHeight="1" thickBot="1">
      <c r="A24" s="65" t="s">
        <v>36</v>
      </c>
      <c r="B24" s="66"/>
      <c r="C24" s="66"/>
      <c r="D24" s="66"/>
      <c r="E24" s="66"/>
      <c r="F24" s="66"/>
      <c r="G24" s="66"/>
      <c r="H24" s="66"/>
      <c r="I24" s="66"/>
      <c r="J24" s="66"/>
      <c r="K24" s="66"/>
      <c r="L24" s="67"/>
    </row>
  </sheetData>
  <mergeCells count="33">
    <mergeCell ref="A24:L24"/>
    <mergeCell ref="A10:J10"/>
    <mergeCell ref="A11:J11"/>
    <mergeCell ref="A12:J12"/>
    <mergeCell ref="A15:J15"/>
    <mergeCell ref="A16:J16"/>
    <mergeCell ref="A17:J17"/>
    <mergeCell ref="A18:J18"/>
    <mergeCell ref="A19:J19"/>
    <mergeCell ref="A20:J20"/>
    <mergeCell ref="A21:J21"/>
    <mergeCell ref="A22:J22"/>
    <mergeCell ref="K20:L20"/>
    <mergeCell ref="K17:L17"/>
    <mergeCell ref="A23:J23"/>
    <mergeCell ref="K23:L23"/>
    <mergeCell ref="A1:K1"/>
    <mergeCell ref="K16:L16"/>
    <mergeCell ref="A8:L8"/>
    <mergeCell ref="A9:L9"/>
    <mergeCell ref="K11:L11"/>
    <mergeCell ref="K12:L12"/>
    <mergeCell ref="K15:L15"/>
    <mergeCell ref="A14:J14"/>
    <mergeCell ref="A4:L4"/>
    <mergeCell ref="A6:K6"/>
    <mergeCell ref="K21:L21"/>
    <mergeCell ref="K22:L22"/>
    <mergeCell ref="K18:L18"/>
    <mergeCell ref="K19:L19"/>
    <mergeCell ref="K13:L13"/>
    <mergeCell ref="A13:J13"/>
    <mergeCell ref="K10:L10"/>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625" customWidth="1"/>
    <col min="6" max="6" width="33.375" customWidth="1"/>
    <col min="7" max="7" width="12.375" customWidth="1"/>
    <col min="8" max="8" width="5.625" bestFit="1" customWidth="1"/>
    <col min="10" max="10" width="9" bestFit="1" customWidth="1"/>
    <col min="11" max="11" width="2.875" customWidth="1"/>
  </cols>
  <sheetData>
    <row r="3" spans="4:10">
      <c r="E3" s="83" t="s">
        <v>37</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38</v>
      </c>
      <c r="G14" s="10" t="s">
        <v>39</v>
      </c>
      <c r="H14" s="10" t="s">
        <v>40</v>
      </c>
      <c r="I14" s="10" t="s">
        <v>41</v>
      </c>
      <c r="J14" s="10" t="s">
        <v>42</v>
      </c>
    </row>
    <row r="15" spans="4:10" ht="180">
      <c r="F15" s="84" t="s">
        <v>43</v>
      </c>
      <c r="G15" s="84" t="s">
        <v>44</v>
      </c>
      <c r="H15" s="9">
        <v>22.57</v>
      </c>
      <c r="I15" s="9">
        <v>30</v>
      </c>
      <c r="J15" s="9">
        <f>H15*I15</f>
        <v>677.1</v>
      </c>
    </row>
    <row r="16" spans="4:10" ht="180">
      <c r="F16" s="84" t="s">
        <v>45</v>
      </c>
      <c r="G16" s="84" t="s">
        <v>46</v>
      </c>
      <c r="H16" s="9">
        <v>19.420000000000002</v>
      </c>
      <c r="I16" s="9">
        <v>150</v>
      </c>
      <c r="J16" s="9">
        <f>H16*I16</f>
        <v>2913.0000000000005</v>
      </c>
    </row>
    <row r="17" spans="10:10" ht="15.75">
      <c r="J17" s="11">
        <f>SUM(J15:J16)</f>
        <v>3590.1000000000004</v>
      </c>
    </row>
    <row r="47" spans="5:10">
      <c r="E47" s="85" t="s">
        <v>47</v>
      </c>
      <c r="F47" s="79"/>
      <c r="G47" s="79"/>
      <c r="H47" s="79"/>
      <c r="I47" s="79"/>
      <c r="J47" s="80"/>
    </row>
    <row r="48" spans="5:10">
      <c r="E48" s="5"/>
      <c r="F48" s="86" t="s">
        <v>48</v>
      </c>
      <c r="G48" s="86" t="s">
        <v>49</v>
      </c>
      <c r="H48" s="86" t="s">
        <v>50</v>
      </c>
      <c r="I48" s="86" t="s">
        <v>51</v>
      </c>
      <c r="J48" s="86" t="s">
        <v>52</v>
      </c>
    </row>
    <row r="49" spans="5:10" ht="120">
      <c r="E49" s="5">
        <v>227</v>
      </c>
      <c r="F49" s="87" t="s">
        <v>53</v>
      </c>
      <c r="G49" s="86" t="s">
        <v>54</v>
      </c>
      <c r="H49" s="5">
        <v>14</v>
      </c>
      <c r="I49" s="5">
        <v>188.3</v>
      </c>
      <c r="J49" s="9">
        <f>H49*I49</f>
        <v>2636.2000000000003</v>
      </c>
    </row>
    <row r="50" spans="5:10" ht="45">
      <c r="E50" s="5">
        <v>228</v>
      </c>
      <c r="F50" s="87" t="s">
        <v>55</v>
      </c>
      <c r="G50" s="86" t="s">
        <v>56</v>
      </c>
      <c r="H50" s="5">
        <v>510</v>
      </c>
      <c r="I50" s="5">
        <v>1.87</v>
      </c>
      <c r="J50" s="9">
        <f>H50*I50</f>
        <v>953.7</v>
      </c>
    </row>
    <row r="51" spans="5:10">
      <c r="E51" s="5"/>
      <c r="F51" s="5"/>
      <c r="G51" s="5"/>
      <c r="H51" s="5"/>
      <c r="I51" s="5"/>
      <c r="J51" s="12">
        <f>SUM(J49:J50)</f>
        <v>3589.9000000000005</v>
      </c>
    </row>
    <row r="52" spans="5:10">
      <c r="E52" s="85" t="s">
        <v>57</v>
      </c>
      <c r="F52" s="79"/>
      <c r="G52" s="79"/>
      <c r="H52" s="79"/>
      <c r="I52" s="79"/>
      <c r="J52" s="80"/>
    </row>
    <row r="53" spans="5:10" ht="60">
      <c r="E53" s="5">
        <v>227</v>
      </c>
      <c r="F53" s="87" t="s">
        <v>58</v>
      </c>
      <c r="G53" s="86" t="s">
        <v>59</v>
      </c>
      <c r="H53" s="5">
        <v>30</v>
      </c>
      <c r="I53" s="5">
        <v>22.57</v>
      </c>
      <c r="J53" s="9">
        <f>H53*I53</f>
        <v>677.1</v>
      </c>
    </row>
    <row r="54" spans="5:10" ht="75">
      <c r="E54" s="5">
        <v>228</v>
      </c>
      <c r="F54" s="87" t="s">
        <v>60</v>
      </c>
      <c r="G54" s="86" t="s">
        <v>59</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375" customWidth="1"/>
    <col min="8" max="8" width="50.625" customWidth="1"/>
  </cols>
  <sheetData>
    <row r="2" spans="5:8" ht="45">
      <c r="E2" s="7" t="s">
        <v>61</v>
      </c>
      <c r="F2">
        <v>411</v>
      </c>
      <c r="G2" t="s">
        <v>62</v>
      </c>
      <c r="H2" t="s">
        <v>63</v>
      </c>
    </row>
    <row r="3" spans="5:8" ht="45">
      <c r="E3" s="7" t="s">
        <v>64</v>
      </c>
      <c r="F3">
        <v>186</v>
      </c>
      <c r="G3" t="s">
        <v>62</v>
      </c>
      <c r="H3" t="s">
        <v>63</v>
      </c>
    </row>
    <row r="4" spans="5:8" ht="60">
      <c r="E4" s="7" t="s">
        <v>65</v>
      </c>
      <c r="F4">
        <v>33</v>
      </c>
      <c r="G4" t="s">
        <v>62</v>
      </c>
      <c r="H4" t="s">
        <v>63</v>
      </c>
    </row>
    <row r="5" spans="5:8" ht="45">
      <c r="E5" s="7" t="s">
        <v>61</v>
      </c>
      <c r="F5">
        <v>250</v>
      </c>
      <c r="G5" t="s">
        <v>62</v>
      </c>
      <c r="H5" s="7" t="s">
        <v>66</v>
      </c>
    </row>
    <row r="6" spans="5:8" ht="45">
      <c r="E6" s="7" t="s">
        <v>61</v>
      </c>
      <c r="F6">
        <v>300</v>
      </c>
      <c r="G6" t="s">
        <v>62</v>
      </c>
      <c r="H6" s="7"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21D7ACC4-3813-47CE-9045-F5F77E2C80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2026-06-09T12:03:10Z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