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mivashchenko_chemonics_com/Documents/Desktop/New folder (2)/"/>
    </mc:Choice>
  </mc:AlternateContent>
  <xr:revisionPtr revIDLastSave="158" documentId="8_{860B717A-78DC-4C58-BF9F-B6EF6D61511D}" xr6:coauthVersionLast="47" xr6:coauthVersionMax="47" xr10:uidLastSave="{4B8C43DE-50B9-41F2-A9AF-58501D75A4A7}"/>
  <bookViews>
    <workbookView xWindow="-108" yWindow="-108" windowWidth="23256" windowHeight="13896" xr2:uid="{00000000-000D-0000-FFFF-FFFF00000000}"/>
  </bookViews>
  <sheets>
    <sheet name="ToR" sheetId="13" r:id="rId1"/>
    <sheet name="Sheet2" sheetId="15" state="hidden" r:id="rId2"/>
    <sheet name="Sheet1" sheetId="14" state="hidden" r:id="rId3"/>
  </sheets>
  <definedNames>
    <definedName name="_xlnm._FilterDatabase" localSheetId="0" hidden="1">ToR!$A$3:$F$16</definedName>
    <definedName name="_xlnm.Print_Area" localSheetId="0">ToR!$A$1:$I$16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3" l="1"/>
  <c r="J15" i="13" s="1"/>
  <c r="J11" i="13"/>
  <c r="J5" i="13"/>
  <c r="J16"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<sst xmlns="http://schemas.openxmlformats.org/spreadsheetml/2006/main" count="81" uniqueCount="72">
  <si>
    <t>ITT No. PFRU2-2025-504 Procurement of a van and automotive equipment| ITT № PFRU2-2025-504 Закупівля фургона та автомобільного обладнання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</si>
  <si>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</si>
  <si>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</si>
  <si>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</si>
  <si>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</si>
  <si>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</si>
  <si>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</si>
  <si>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</si>
  <si>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</si>
  <si>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</si>
  <si>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</si>
  <si>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ЛОТ  1</t>
  </si>
  <si>
    <r>
      <rPr>
        <b/>
        <i/>
        <sz val="12"/>
        <color rgb="FF000000"/>
        <rFont val="Calibri"/>
        <family val="2"/>
        <scheme val="minor"/>
      </rPr>
      <t>Panel Van similar to MAN TGE 3.180 SB (IVECO Daily 55C18H V) or equivalent</t>
    </r>
    <r>
      <rPr>
        <sz val="12"/>
        <color rgb="FF000000"/>
        <rFont val="Calibri"/>
        <family val="2"/>
        <scheme val="minor"/>
      </rPr>
      <t xml:space="preserve">
</t>
    </r>
    <r>
      <rPr>
        <b/>
        <i/>
        <sz val="12"/>
        <color rgb="FF000000"/>
        <rFont val="Calibri"/>
        <family val="2"/>
        <scheme val="minor"/>
      </rPr>
      <t>Purpose of Use:</t>
    </r>
    <r>
      <rPr>
        <sz val="12"/>
        <color rgb="FF000000"/>
        <rFont val="Calibri"/>
        <family val="2"/>
        <scheme val="minor"/>
      </rPr>
      <t xml:space="preserve">
The vehicle will be used for transportation of equipment and subsequent conversion into a mobile technical unit to support humanitarian demining operations, with capability for operation in road and limited off-road conditions.
</t>
    </r>
    <r>
      <rPr>
        <b/>
        <i/>
        <sz val="12"/>
        <color rgb="FF000000"/>
        <rFont val="Calibri"/>
        <family val="2"/>
        <scheme val="minor"/>
      </rPr>
      <t>Vehicle Equipment:</t>
    </r>
    <r>
      <rPr>
        <sz val="12"/>
        <color rgb="FF000000"/>
        <rFont val="Calibri"/>
        <family val="2"/>
        <scheme val="minor"/>
      </rPr>
      <t xml:space="preserve">
The vehicle must be equipped for operation in Ukraine without any additional modifications. All dashboard instruments and indicators must be in metric units, and the vehicle must be designed for right-hand traffic (left-hand steering wheel).
</t>
    </r>
    <r>
      <rPr>
        <b/>
        <i/>
        <sz val="12"/>
        <color rgb="FF000000"/>
        <rFont val="Calibri"/>
        <family val="2"/>
        <scheme val="minor"/>
      </rPr>
      <t>Model and Year of Manufacture:</t>
    </r>
    <r>
      <rPr>
        <sz val="12"/>
        <color rgb="FF000000"/>
        <rFont val="Calibri"/>
        <family val="2"/>
        <scheme val="minor"/>
      </rPr>
      <t xml:space="preserve">
The vehicle must be new, unused, manufactured not earlier than 2023, with mileage not exceeding 3000 km.
</t>
    </r>
    <r>
      <rPr>
        <b/>
        <i/>
        <sz val="12"/>
        <color rgb="FF000000"/>
        <rFont val="Calibri"/>
        <family val="2"/>
        <scheme val="minor"/>
      </rPr>
      <t>Body Type and Configuration:</t>
    </r>
    <r>
      <rPr>
        <sz val="12"/>
        <color rgb="FF000000"/>
        <rFont val="Calibri"/>
        <family val="2"/>
        <scheme val="minor"/>
      </rPr>
      <t xml:space="preserve">
All-metal panel van (cargo type, without glazing in cargo area), configuration H3, L3 or L4.
</t>
    </r>
    <r>
      <rPr>
        <b/>
        <i/>
        <sz val="12"/>
        <color rgb="FF000000"/>
        <rFont val="Calibri"/>
        <family val="2"/>
        <scheme val="minor"/>
      </rPr>
      <t>Technical Characteristics:</t>
    </r>
    <r>
      <rPr>
        <sz val="12"/>
        <color rgb="FF000000"/>
        <rFont val="Calibri"/>
        <family val="2"/>
        <scheme val="minor"/>
      </rPr>
      <t xml:space="preserve">
- Gross Vehicle Weight (GVW): not less than 5000 kg
- Engine: diesel, displacement not less than 2.0 L
- Engine power: not less than 170 hp
- Gearbox: manual or automatic
- Drive system: preferably 4x4 or AWD; alternatively 4x2
- Emission standard: not lower than EURO VI
</t>
    </r>
    <r>
      <rPr>
        <b/>
        <i/>
        <sz val="12"/>
        <color rgb="FF000000"/>
        <rFont val="Calibri"/>
        <family val="2"/>
        <scheme val="minor"/>
      </rPr>
      <t>Cargo Compartment Dimensions:</t>
    </r>
    <r>
      <rPr>
        <sz val="12"/>
        <color rgb="FF000000"/>
        <rFont val="Calibri"/>
        <family val="2"/>
        <scheme val="minor"/>
      </rPr>
      <t xml:space="preserve">
- Internal length: not less than 3400 mm
- Internal width: not less than 1750 mm
- Width between wheel arches: not less than 1300 mm
- Internal height: not less than 2050 mm
- Cargo volume: not less than 14 m³
</t>
    </r>
    <r>
      <rPr>
        <b/>
        <i/>
        <sz val="12"/>
        <color rgb="FF000000"/>
        <rFont val="Calibri"/>
        <family val="2"/>
        <scheme val="minor"/>
      </rPr>
      <t>Load Characteristics:</t>
    </r>
    <r>
      <rPr>
        <sz val="12"/>
        <color rgb="FF000000"/>
        <rFont val="Calibri"/>
        <family val="2"/>
        <scheme val="minor"/>
      </rPr>
      <t xml:space="preserve">
- Payload capacity: not less than 2000 kg
- Suspension: reinforced or suitable for full load operation
- Frame type: ladder frame preferred; monocoque acceptable
</t>
    </r>
    <r>
      <rPr>
        <b/>
        <i/>
        <sz val="12"/>
        <color rgb="FF000000"/>
        <rFont val="Calibri"/>
        <family val="2"/>
        <scheme val="minor"/>
      </rPr>
      <t>Body and Access:</t>
    </r>
    <r>
      <rPr>
        <sz val="12"/>
        <color rgb="FF000000"/>
        <rFont val="Calibri"/>
        <family val="2"/>
        <scheme val="minor"/>
      </rPr>
      <t xml:space="preserve">
- Rear double doors
- Side sliding door
- Fully enclosed metal cargo compartment
- Interior cargo lighting
</t>
    </r>
    <r>
      <rPr>
        <b/>
        <i/>
        <sz val="12"/>
        <color rgb="FF000000"/>
        <rFont val="Calibri"/>
        <family val="2"/>
        <scheme val="minor"/>
      </rPr>
      <t>Electrical System:</t>
    </r>
    <r>
      <rPr>
        <sz val="12"/>
        <color rgb="FF000000"/>
        <rFont val="Calibri"/>
        <family val="2"/>
        <scheme val="minor"/>
      </rPr>
      <t xml:space="preserve">
- On-board electrical system: 12V
- Alternator: not less than 150 A
- Battery: not less than 100 Ah
</t>
    </r>
    <r>
      <rPr>
        <b/>
        <i/>
        <sz val="12"/>
        <color rgb="FF000000"/>
        <rFont val="Calibri"/>
        <family val="2"/>
        <scheme val="minor"/>
      </rPr>
      <t>Cabin and Safety:</t>
    </r>
    <r>
      <rPr>
        <sz val="12"/>
        <color rgb="FF000000"/>
        <rFont val="Calibri"/>
        <family val="2"/>
        <scheme val="minor"/>
      </rPr>
      <t xml:space="preserve">
- Seating capacity: driver + 2 passengers (3 seats)
- Seat belts for all seats
- ABS, ESP (or equivalent), driver airbag
- Heating and air conditioning
</t>
    </r>
    <r>
      <rPr>
        <b/>
        <i/>
        <sz val="12"/>
        <color rgb="FF000000"/>
        <rFont val="Calibri"/>
        <family val="2"/>
        <scheme val="minor"/>
      </rPr>
      <t>Standard Equipment:</t>
    </r>
    <r>
      <rPr>
        <sz val="12"/>
        <color rgb="FF000000"/>
        <rFont val="Calibri"/>
        <family val="2"/>
        <scheme val="minor"/>
      </rPr>
      <t xml:space="preserve">
- Full-size spare wheel
- Wheel replacement tools (incl. jack)
- First aid kit
- Fire extinguisher (≥2 kg)
- Front and rear towing points
</t>
    </r>
    <r>
      <rPr>
        <b/>
        <i/>
        <sz val="12"/>
        <color rgb="FF000000"/>
        <rFont val="Calibri"/>
        <family val="2"/>
        <scheme val="minor"/>
      </rPr>
      <t>Tyres:</t>
    </r>
    <r>
      <rPr>
        <sz val="12"/>
        <color rgb="FF000000"/>
        <rFont val="Calibri"/>
        <family val="2"/>
        <scheme val="minor"/>
      </rPr>
      <t xml:space="preserve">
All-season non-studded tyres (M+S), including full-size spare wheel with identical rim and tyre.
Cargo Lining Kit (Floor + Walls):
</t>
    </r>
    <r>
      <rPr>
        <b/>
        <i/>
        <sz val="12"/>
        <color rgb="FF000000"/>
        <rFont val="Calibri"/>
        <family val="2"/>
        <scheme val="minor"/>
      </rPr>
      <t>Scope of Supply:</t>
    </r>
    <r>
      <rPr>
        <sz val="12"/>
        <color rgb="FF000000"/>
        <rFont val="Calibri"/>
        <family val="2"/>
        <scheme val="minor"/>
      </rPr>
      <t xml:space="preserve">
The supply shall include a complete cargo lining kit consisting of:
- floor lining
- side wall lining
- rear door lining
- mounting and fixing elements
</t>
    </r>
    <r>
      <rPr>
        <b/>
        <i/>
        <sz val="12"/>
        <color rgb="FF000000"/>
        <rFont val="Calibri"/>
        <family val="2"/>
        <scheme val="minor"/>
      </rPr>
      <t>Floor Lining:</t>
    </r>
    <r>
      <rPr>
        <sz val="12"/>
        <color rgb="FF000000"/>
        <rFont val="Calibri"/>
        <family val="2"/>
        <scheme val="minor"/>
      </rPr>
      <t xml:space="preserve">
Material: moisture-resistant plywood or equivalent
Thickness: not less than 9–12 mm
Surface: anti-slip coating
Structure: multi-layer, heavy-duty construction
</t>
    </r>
    <r>
      <rPr>
        <b/>
        <i/>
        <sz val="12"/>
        <color rgb="FF000000"/>
        <rFont val="Calibri"/>
        <family val="2"/>
        <scheme val="minor"/>
      </rPr>
      <t>Wall and Door Lining:</t>
    </r>
    <r>
      <rPr>
        <sz val="12"/>
        <color rgb="FF000000"/>
        <rFont val="Calibri"/>
        <family val="2"/>
        <scheme val="minor"/>
      </rPr>
      <t xml:space="preserve">
Material: plywood, composite panels, or equivalent
Thickness: not less than 4–6 mm
Coverage:
- side walls
- rear doors
- high-impact zones
</t>
    </r>
    <r>
      <rPr>
        <b/>
        <i/>
        <sz val="12"/>
        <color rgb="FF000000"/>
        <rFont val="Calibri"/>
        <family val="2"/>
        <scheme val="minor"/>
      </rPr>
      <t>Recommended Optional Equipment:</t>
    </r>
    <r>
      <rPr>
        <sz val="12"/>
        <color rgb="FF000000"/>
        <rFont val="Calibri"/>
        <family val="2"/>
        <scheme val="minor"/>
      </rPr>
      <t xml:space="preserve">
- Rubber mats
- LED cargo lighting
- Battery isolator
- 12V/USB sockets
- Rear camera/sensors
- Recovery kit
- Tie-down points
- Mud flaps
- Engine protection
</t>
    </r>
    <r>
      <rPr>
        <b/>
        <i/>
        <sz val="12"/>
        <color rgb="FF000000"/>
        <rFont val="Calibri"/>
        <family val="2"/>
        <scheme val="minor"/>
      </rPr>
      <t>Warranty:</t>
    </r>
    <r>
      <rPr>
        <sz val="12"/>
        <color rgb="FF000000"/>
        <rFont val="Calibri"/>
        <family val="2"/>
        <scheme val="minor"/>
      </rPr>
      <t xml:space="preserve">
Minimum 12 months or 100,000 km. Service support in Ukraine required.
</t>
    </r>
    <r>
      <rPr>
        <b/>
        <i/>
        <sz val="12"/>
        <color rgb="FF000000"/>
        <rFont val="Calibri"/>
        <family val="2"/>
        <scheme val="minor"/>
      </rPr>
      <t>Documentation:</t>
    </r>
    <r>
      <rPr>
        <sz val="12"/>
        <color rgb="FF000000"/>
        <rFont val="Calibri"/>
        <family val="2"/>
        <scheme val="minor"/>
      </rPr>
      <t xml:space="preserve">
User and maintenance manual in English or Ukrainian (one per vehicle).</t>
    </r>
  </si>
  <si>
    <r>
      <rPr>
        <b/>
        <i/>
        <sz val="12"/>
        <color rgb="FF000000"/>
        <rFont val="Calibri"/>
        <scheme val="minor"/>
      </rPr>
      <t xml:space="preserve">Цільнометалевий фургон типу MAN TGE 3.180 SB, (IVECO Daily 55C18H V) або еквівалент                                                                                                                                                                                                                                                                                                                     Призначення:
</t>
    </r>
    <r>
      <rPr>
        <sz val="12"/>
        <color rgb="FF000000"/>
        <rFont val="Calibri"/>
        <scheme val="minor"/>
      </rPr>
      <t xml:space="preserve">Транспортний засіб призначений для перевезення обладнання та подальшого переобладнання з метою використання як мобільна технічна одиниця для підтримки робіт з гуманітарного розмінування, з можливістю експлуатації у дорожніх та обмежених позашляхових умовах.
</t>
    </r>
    <r>
      <rPr>
        <b/>
        <i/>
        <sz val="12"/>
        <color rgb="FF000000"/>
        <rFont val="Calibri"/>
        <scheme val="minor"/>
      </rPr>
      <t xml:space="preserve">Оснащення автомобіля:
</t>
    </r>
    <r>
      <rPr>
        <sz val="12"/>
        <color rgb="FF000000"/>
        <rFont val="Calibri"/>
        <scheme val="minor"/>
      </rPr>
      <t xml:space="preserve">Автомобіль має бути укомплектований для використання на території України без необхідності проведення додаткових заходів. Усі прилади та індикатори повинні бути виконані у метричній системі. Автомобіль має бути призначений для правостороннього руху (кермо з лівого боку).
</t>
    </r>
    <r>
      <rPr>
        <b/>
        <i/>
        <sz val="12"/>
        <color rgb="FF000000"/>
        <rFont val="Calibri"/>
        <scheme val="minor"/>
      </rPr>
      <t xml:space="preserve">Модель та рік виготовлення:
</t>
    </r>
    <r>
      <rPr>
        <sz val="12"/>
        <color rgb="FF000000"/>
        <rFont val="Calibri"/>
        <scheme val="minor"/>
      </rPr>
      <t xml:space="preserve">Автомобіль повинен бути новим, не використовувався, виготовлений не раніше 2023 року, з пробігом не більше 3000 км.
</t>
    </r>
    <r>
      <rPr>
        <b/>
        <i/>
        <sz val="12"/>
        <color rgb="FF000000"/>
        <rFont val="Calibri"/>
        <scheme val="minor"/>
      </rPr>
      <t xml:space="preserve">Тип кузова та конфігурація:
</t>
    </r>
    <r>
      <rPr>
        <sz val="12"/>
        <color rgb="FF000000"/>
        <rFont val="Calibri"/>
        <scheme val="minor"/>
      </rPr>
      <t xml:space="preserve">Цільнометалевий вантажний фургон (без скління вантажного відсіку), конфігурація H3, L3 або L4.
Технічні характеристики:
- Повна маса (GVW): не менше 5000 кг
- Двигун: дизельний, об’єм не менше 2.0 л
- Потужність: не менше 170 к.с.
- Коробка передач: механічна або автоматична
- Привід: повний привід (4x4 або AWD) — бажано; допускається 4x2
- Екологічний стандарт: не нижче EURO VI
</t>
    </r>
    <r>
      <rPr>
        <b/>
        <i/>
        <sz val="12"/>
        <color rgb="FF000000"/>
        <rFont val="Calibri"/>
        <scheme val="minor"/>
      </rPr>
      <t xml:space="preserve">Внутрішні розміри вантажного відсіку:
</t>
    </r>
    <r>
      <rPr>
        <sz val="12"/>
        <color rgb="FF000000"/>
        <rFont val="Calibri"/>
        <scheme val="minor"/>
      </rPr>
      <t xml:space="preserve">- Внутрішня довжина: не менше 3400 мм
- Внутрішня ширина: не менше 1750 мм
- Ширина між колісними арками: не менше 1300 мм
- Внутрішня висота: не менше 2050 мм
- Об’єм: не менше 14 м³
</t>
    </r>
    <r>
      <rPr>
        <b/>
        <i/>
        <sz val="12"/>
        <color rgb="FF000000"/>
        <rFont val="Calibri"/>
        <scheme val="minor"/>
      </rPr>
      <t xml:space="preserve">Вантажні характеристики:
</t>
    </r>
    <r>
      <rPr>
        <sz val="12"/>
        <color rgb="FF000000"/>
        <rFont val="Calibri"/>
        <scheme val="minor"/>
      </rPr>
      <t xml:space="preserve">- Вантажопідйомність: не менше 2000 кг
- Підвіска: посилена або адаптована для повного навантаження
- Тип конструкції: рамна конструкція — бажано; допускається несучий кузов
</t>
    </r>
    <r>
      <rPr>
        <b/>
        <i/>
        <sz val="12"/>
        <color rgb="FF000000"/>
        <rFont val="Calibri"/>
        <scheme val="minor"/>
      </rPr>
      <t xml:space="preserve">Кузов та доступ:
</t>
    </r>
    <r>
      <rPr>
        <sz val="12"/>
        <color rgb="FF000000"/>
        <rFont val="Calibri"/>
        <scheme val="minor"/>
      </rPr>
      <t xml:space="preserve">- задні двостулкові двері
- бічні розсувні двері
- металевий вантажний відсік
- внутрішнє освітлення
</t>
    </r>
    <r>
      <rPr>
        <b/>
        <i/>
        <sz val="12"/>
        <color rgb="FF000000"/>
        <rFont val="Calibri"/>
        <scheme val="minor"/>
      </rPr>
      <t xml:space="preserve">Електрична система:
</t>
    </r>
    <r>
      <rPr>
        <sz val="12"/>
        <color rgb="FF000000"/>
        <rFont val="Calibri"/>
        <scheme val="minor"/>
      </rPr>
      <t xml:space="preserve">- бортова мережа: 12V
- генератор: не менше 150 A
- акумулятор: не менше 100 Ah
</t>
    </r>
    <r>
      <rPr>
        <b/>
        <i/>
        <sz val="12"/>
        <color rgb="FF000000"/>
        <rFont val="Calibri"/>
        <scheme val="minor"/>
      </rPr>
      <t xml:space="preserve">Кабіна та безпека:
</t>
    </r>
    <r>
      <rPr>
        <sz val="12"/>
        <color rgb="FF000000"/>
        <rFont val="Calibri"/>
        <scheme val="minor"/>
      </rPr>
      <t xml:space="preserve">- водій + 2 пасажири (3 місця)
- ремені безпеки
- ABS, ESP (або еквівалент), подушка водія
- система опалення та кондиціювання
</t>
    </r>
    <r>
      <rPr>
        <b/>
        <i/>
        <sz val="12"/>
        <color rgb="FF000000"/>
        <rFont val="Calibri"/>
        <scheme val="minor"/>
      </rPr>
      <t xml:space="preserve">Комплектація:
</t>
    </r>
    <r>
      <rPr>
        <sz val="12"/>
        <color rgb="FF000000"/>
        <rFont val="Calibri"/>
        <scheme val="minor"/>
      </rPr>
      <t xml:space="preserve">- повнорозмірне запасне колесо
- інструменти (включаючи домкрат)
- аптечка
- вогнегасник (≥2 кг)
- буксирувальні точки
</t>
    </r>
    <r>
      <rPr>
        <b/>
        <i/>
        <sz val="12"/>
        <color rgb="FF000000"/>
        <rFont val="Calibri"/>
        <scheme val="minor"/>
      </rPr>
      <t xml:space="preserve">Шини:
</t>
    </r>
    <r>
      <rPr>
        <sz val="12"/>
        <color rgb="FF000000"/>
        <rFont val="Calibri"/>
        <scheme val="minor"/>
      </rPr>
      <t xml:space="preserve">Всесезонні нешиповані (M+S), включаючи повнорозмірне запасне колесо на ідентичному диску.
Комплект обшивки вантажного відсіку (підлога + стіни):
</t>
    </r>
    <r>
      <rPr>
        <b/>
        <i/>
        <sz val="12"/>
        <color rgb="FF000000"/>
        <rFont val="Calibri"/>
        <scheme val="minor"/>
      </rPr>
      <t xml:space="preserve">Склад поставки:
</t>
    </r>
    <r>
      <rPr>
        <sz val="12"/>
        <color rgb="FF000000"/>
        <rFont val="Calibri"/>
        <scheme val="minor"/>
      </rPr>
      <t xml:space="preserve">Поставка повинна включати повний комплект обшивки вантажного відсіку, що складається з:
- обшивки підлоги
- обшивки бокових стін
- обшивки задніх дверей
- комплекту кріпильних елементів
</t>
    </r>
    <r>
      <rPr>
        <b/>
        <i/>
        <sz val="12"/>
        <color rgb="FF000000"/>
        <rFont val="Calibri"/>
        <scheme val="minor"/>
      </rPr>
      <t xml:space="preserve">Обшивка підлоги:
</t>
    </r>
    <r>
      <rPr>
        <sz val="12"/>
        <color rgb="FF000000"/>
        <rFont val="Calibri"/>
        <scheme val="minor"/>
      </rPr>
      <t xml:space="preserve">Матеріал: вологостійка фанера або еквівалент
Товщина: не менше 9–12 мм
Поверхня: протиковзке покриття
Конструкція: багатошарова, з підвищеною зносостійкістю
</t>
    </r>
    <r>
      <rPr>
        <b/>
        <i/>
        <sz val="12"/>
        <color rgb="FF000000"/>
        <rFont val="Calibri"/>
        <scheme val="minor"/>
      </rPr>
      <t xml:space="preserve">Обшивка стін та дверей:
</t>
    </r>
    <r>
      <rPr>
        <sz val="12"/>
        <color rgb="FF000000"/>
        <rFont val="Calibri"/>
        <scheme val="minor"/>
      </rPr>
      <t xml:space="preserve">Матеріал: фанера, композитні панелі або еквівалент
Товщина: не менше 4–6 мм
Покриття:
- бокові стіни
- задні двері
- зони підвищеного зносу
</t>
    </r>
    <r>
      <rPr>
        <b/>
        <i/>
        <sz val="12"/>
        <color rgb="FF000000"/>
        <rFont val="Calibri"/>
        <scheme val="minor"/>
      </rPr>
      <t xml:space="preserve">Рекомендоване додаткове оснащення:
</t>
    </r>
    <r>
      <rPr>
        <sz val="12"/>
        <color rgb="FF000000"/>
        <rFont val="Calibri"/>
        <scheme val="minor"/>
      </rPr>
      <t xml:space="preserve">- гумові килимки
- LED освітлення
- вимикач АКБ
- 12V/USB розетки
- камера/парктроніки
- евакуаційний набір
- точки кріплення
- бризковики
- захист двигуна
</t>
    </r>
    <r>
      <rPr>
        <b/>
        <i/>
        <sz val="12"/>
        <color rgb="FF000000"/>
        <rFont val="Calibri"/>
        <scheme val="minor"/>
      </rPr>
      <t xml:space="preserve">Гарантія:
</t>
    </r>
    <r>
      <rPr>
        <sz val="12"/>
        <color rgb="FF000000"/>
        <rFont val="Calibri"/>
        <scheme val="minor"/>
      </rPr>
      <t xml:space="preserve">Не менше 12 місяців або 100 000 км. Сервіс в Україні обов’язковий.
</t>
    </r>
    <r>
      <rPr>
        <b/>
        <i/>
        <sz val="12"/>
        <color rgb="FF000000"/>
        <rFont val="Calibri"/>
        <scheme val="minor"/>
      </rPr>
      <t xml:space="preserve">Документація:
</t>
    </r>
    <r>
      <rPr>
        <sz val="12"/>
        <color rgb="FF000000"/>
        <rFont val="Calibri"/>
        <scheme val="minor"/>
      </rPr>
      <t>Інструкція українською або англійською мовою.</t>
    </r>
  </si>
  <si>
    <t xml:space="preserve">Subtotal for LOT 1 | Проміжний підсумок ЛОТ 1		</t>
  </si>
  <si>
    <t>LOT  2| ЛОТ  2</t>
  </si>
  <si>
    <r>
      <rPr>
        <b/>
        <sz val="12"/>
        <rFont val="Calibri"/>
        <family val="2"/>
        <scheme val="minor"/>
      </rPr>
      <t xml:space="preserve">Diesel Air Heater similar to Webasto Air Top 2000 STC (12V, 2 kW) or equivalent
</t>
    </r>
    <r>
      <rPr>
        <sz val="12"/>
        <rFont val="Calibri"/>
        <family val="2"/>
        <scheme val="minor"/>
      </rPr>
      <t>Purpose of Use:
The heater is intended to provide heating of the cargo compartment of the mobile workshop and ensure comfortable working conditions in cold weather, independently from the vehicle engine operation.
System Type:
- Autonomous air heater
- Fuel type: diesel
- Designed for vehicle installation
Heating Power:
≥ 2.0 kW
Electrical:
12V DC vehicle system compatible
Fuel Consumption:
Approx. 0.1–0.3 L/h
Control:
Temperature регулиювання and automatic control
Safety:
- Overheat protection
- Automatic shutdown
- Flame control
Scope of Supply:
Heater unit
Fuel pump
Fuel lines
Air ducts
Exhaust system
Control panel
Installation kit
Installation:
Suitable for installation in vans and mobile workshops
Warranty:
≥12 months</t>
    </r>
  </si>
  <si>
    <r>
      <rPr>
        <b/>
        <sz val="12"/>
        <rFont val="Calibri"/>
        <family val="2"/>
        <scheme val="minor"/>
      </rPr>
      <t xml:space="preserve"> Автономний повітряний обігрівач типу Webasto Air Top 2000 STC (12V, 2 kW) або еквівалент</t>
    </r>
    <r>
      <rPr>
        <sz val="12"/>
        <rFont val="Calibri"/>
        <family val="2"/>
        <scheme val="minor"/>
      </rPr>
      <t xml:space="preserve">
Призначення:
Обігрівач призначений для обігріву вантажного відсіку мобільної майстерні та забезпечення комфортних умов роботи в холодний період року незалежно від роботи двигуна транспортного засобу.
Тип системи:
- Автономний повітряний обігрівач
- Тип палива: дизель
- Призначений для встановлення в транспортному засобі
Теплова потужність:
≥ 2.0 кВт
Електроживлення:
Сумісність з бортовою мережею 12V
Витрата палива:
Приблизно 0.1–0.3 л/год
Управління:
Регулювання температури та автоматичний режим
Безпека:
- Захист від перегріву
- Автоматичне вимкнення
- Контроль полум’я
Склад поставки:
Обігрівач
Паливний насос
Паливна магістраль
Повітроводи
Вихлопна система
Панель керування
Монтажний комплект
Монтаж:
Придатний для встановлення у фургонах та мобільних майстернях
Гарантія:
≥12 місяців</t>
    </r>
  </si>
  <si>
    <r>
      <rPr>
        <b/>
        <sz val="12"/>
        <rFont val="Calibri"/>
        <family val="2"/>
        <scheme val="minor"/>
      </rPr>
      <t>Vehicle Split Air Conditioner (12V DC, Complete Kit)</t>
    </r>
    <r>
      <rPr>
        <sz val="12"/>
        <rFont val="Calibri"/>
        <family val="2"/>
        <scheme val="minor"/>
      </rPr>
      <t xml:space="preserve">
Purpose:
Vehicle-mounted split air conditioning system for mobile workshop (van), ensuring stable cooling in autonomous conditions.
System Type:
Vehicle split air conditioning system
Indoor and outdoor units
Designed for vehicle applications
Power Supply:
12V DC vehicle system
Stable operation under voltage fluctuations
Low-voltage protection required
Cooling Capacity:
≥2.0 kW (recommended 2.0–3.0 kW)
Electrical Consumption:
Optimized for vehicle use
Max current ≤80A
System Architecture:
Outdoor condenser unit
Indoor evaporator
Compressor (integrated or separate)
Design and Durability:
Resistant to vibration and shock
Suitable for continuous mobile operation
Installation:
External mounting (roof/body)
Internal mounting in workspace
Flexible hose connections
Control:
Remote or wired panel
Temperature control
Automatic mode
Noise Level:
Low noise indoor operation
Safety:
Overload, overheat, low voltage protection
Automatic shutdown
Scope of Supply:
Outdoor unit
Indoor unit
Compressor
Control system
Mounting brackets
Hoses and fittings
Electrical wiring kit
Installation kit
Compatibility:
Compatible with vehicle electrical system
Suitable for autonomous power systems
Warranty:
≥12 months</t>
    </r>
  </si>
  <si>
    <r>
      <rPr>
        <b/>
        <sz val="12"/>
        <color rgb="FF000000"/>
        <rFont val="Calibri"/>
        <scheme val="minor"/>
      </rPr>
      <t xml:space="preserve">Автомобільна спліт-система кондиціювання (12В DC, комплект)
</t>
    </r>
    <r>
      <rPr>
        <sz val="12"/>
        <color rgb="FF000000"/>
        <rFont val="Calibri"/>
        <scheme val="minor"/>
      </rPr>
      <t xml:space="preserve">Призначення:
Автомобільна спліт-система кондиціювання для мобільної майстерні (фургон), що забезпечує стабільне охолодження в автономних умовах.
Тип системи:
Автомобільна спліт-система
Внутрішній та зовнішній блоки
Призначена для транспортних засобів
Електроживлення:
12В бортова мережа
Стабільна робота при коливаннях
Захист від низької напруги
Холодопродуктивність:
≥2.0 кВт (рекомендовано 2.0–3.0 кВт)
Споживання:
Оптимізовано для транспорту
Максимальний струм ≤80А
Архітектура:
Зовнішній конденсорний блок
Внутрішній випарник
Компресор (вбудований або окремий)
Конструкція та стійкість:
Стійкість до вібрацій та ударів
Придатний для тривалої роботи
Монтаж:
Зовнішній монтаж (дах/кузов)
Внутрішній монтаж у робочій зоні
Гнучкі магістралі
Управління:
Пульт або панель
Регулювання температури
Автоматичний режим
Рівень шуму:
Низький рівень шуму
Безпека:
Захист від перевантаження, перегріву, низької напруги
Автоматичне вимкнення
Комплектація:
Зовнішній блок
Внутрішній блок
Компресор
Система керування
Кронштейни
Шланги та фітинги
Електропроводка
Монтажний комплект
Сумісність:
Сумісність з бортовою мережею
Сумісність з автономними системами
Гарантія:
≥12 місяців </t>
    </r>
  </si>
  <si>
    <t xml:space="preserve">Subtotal for LOT 2 | Проміжний підсумок ЛОТ 2		</t>
  </si>
  <si>
    <t>Total amount VAT excl. |
Загальна сума без ПДВ</t>
  </si>
  <si>
    <t>Bidder to complete | Для заповненя постачальнику:</t>
  </si>
  <si>
    <t>Delivery Terms (INCOTERMS 2020): | 
Умови постачання (ІНКОТЕРМС 2020):</t>
  </si>
  <si>
    <t>DDP Cherkasy | 
DDP м. Черкаси</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</si>
  <si>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</si>
  <si>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</si>
  <si>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</si>
  <si>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
Згода на встановлення GPS-трекера :</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</si>
  <si>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</si>
  <si>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</si>
  <si>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</si>
  <si>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</si>
  <si>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</si>
  <si>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</si>
  <si>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</si>
  <si>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</si>
  <si>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</si>
  <si>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</si>
  <si>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</si>
  <si>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</si>
  <si>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</si>
  <si>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</si>
  <si>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</si>
  <si>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</si>
  <si>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</si>
  <si>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</si>
  <si>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</si>
  <si>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</si>
  <si>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</si>
  <si>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</si>
  <si>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</si>
  <si>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</si>
  <si>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</si>
  <si>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</si>
  <si>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</si>
  <si>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</si>
  <si>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</si>
  <si>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</si>
  <si>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</si>
  <si>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</si>
  <si>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</si>
  <si>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</si>
  <si>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</si>
  <si>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</si>
  <si>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</si>
  <si>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</si>
  <si>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</si>
  <si>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</si>
  <si>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</si>
  <si>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</si>
  <si>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r>
      <rPr>
        <b/>
        <sz val="14"/>
        <color theme="1"/>
        <rFont val="Calibri"/>
        <family val="2"/>
        <scheme val="minor"/>
      </rPr>
      <t>Core note 1:</t>
    </r>
    <r>
      <rPr>
        <sz val="14"/>
        <color theme="1"/>
        <rFont val="Calibri"/>
        <family val="2"/>
        <scheme val="minor"/>
      </rPr>
      <t xml:space="preserve"> Delivery destination - Cherkasy.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Черкаси. Контрактна адреса доставки буде надана переможцю тендеру в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59,8772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59,8772 грн.</t>
    </r>
    <r>
      <rPr>
        <sz val="14"/>
        <rFont val="Calibri"/>
        <family val="2"/>
        <scheme val="minor"/>
      </rPr>
      <t xml:space="preserve">
</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</si>
</sst>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scheme val="minor"/>
    </font>
    <font>
      <sz val="12"/>
      <color rgb="FF000000"/>
      <name val="Calibri"/>
      <family val="2"/>
      <scheme val="minor"/>
    </font>
    <font>
      <sz val="14"/>
      <name val="Calibri"/>
      <family val="2"/>
      <scheme val="minor"/>
    </font>
    <font>
      <b/>
      <u/>
      <sz val="14"/>
      <name val="Calibri"/>
      <family val="2"/>
      <scheme val="minor"/>
    </font>
    <font>
      <b/>
      <sz val="18"/>
      <color rgb="FF000000"/>
      <name val="Calibri"/>
      <family val="2"/>
      <scheme val="minor"/>
    </font>
    <font>
      <b/>
      <sz val="12"/>
      <name val="Calibri"/>
      <family val="2"/>
      <scheme val="minor"/>
    </font>
    <font>
      <b/>
      <sz val="12"/>
      <color rgb="FF000000"/>
      <name val="Calibri"/>
      <family val="2"/>
      <scheme val="minor"/>
    </font>
    <font>
      <b/>
      <sz val="12"/>
      <color rgb="FF000000"/>
      <name val="Calibri"/>
      <scheme val="minor"/>
    </font>
    <font>
      <sz val="12"/>
      <color rgb="FF000000"/>
      <name val="Calibri"/>
      <scheme val="minor"/>
    </font>
    <font>
      <b/>
      <i/>
      <sz val="12"/>
      <color rgb="FF000000"/>
      <name val="Calibri"/>
      <scheme val="minor"/>
    </font>
  </fonts>
  <fills count="8">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D7D31"/>
        <bgColor rgb="FF000000"/>
      </patternFill>
    </fill>
    <fill>
      <patternFill patternType="solid">
        <fgColor theme="0"/>
        <bgColor rgb="FF000000"/>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style="thick">
        <color auto="1"/>
      </left>
      <right style="thin">
        <color auto="1"/>
      </right>
      <top/>
      <bottom/>
      <diagonal/>
    </border>
    <border>
      <left style="thin">
        <color auto="1"/>
      </left>
      <right style="medium">
        <color indexed="64"/>
      </right>
      <top/>
      <bottom/>
      <diagonal/>
    </border>
    <border>
      <left style="thin">
        <color auto="1"/>
      </left>
      <right/>
      <top/>
      <bottom style="thin">
        <color auto="1"/>
      </bottom>
      <diagonal/>
    </border>
  </borders>
  <cellStyleXfs count="7">
    <xf numFmtId="0" fontId="0" fillId="0" borderId="0"/>
    <xf numFmtId="43"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43" fontId="2" fillId="0" borderId="0" applyFont="0" applyFill="0" applyBorder="0" applyAlignment="0" applyProtection="0"/>
  </cellStyleXfs>
  <cellXfs count="121">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43"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43" fontId="8" fillId="2" borderId="8" xfId="1" applyFont="1" applyFill="1" applyBorder="1" applyAlignment="1">
      <alignment horizontal="center" vertical="center" wrapText="1"/>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2" fontId="14" fillId="2" borderId="20"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43" fontId="8" fillId="2" borderId="11" xfId="1" applyFont="1" applyFill="1" applyBorder="1" applyAlignment="1">
      <alignment horizontal="center" vertical="center" wrapText="1"/>
    </xf>
    <xf numFmtId="43" fontId="8" fillId="2" borderId="18" xfId="1" applyFont="1" applyFill="1" applyBorder="1" applyAlignment="1">
      <alignment horizontal="center"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2" fontId="15" fillId="3" borderId="16" xfId="1" applyNumberFormat="1" applyFont="1" applyFill="1" applyBorder="1" applyAlignment="1">
      <alignment horizontal="center" vertical="center"/>
    </xf>
    <xf numFmtId="0" fontId="4" fillId="3" borderId="0" xfId="0" applyFont="1" applyFill="1" applyAlignment="1">
      <alignment horizontal="center" vertical="center"/>
    </xf>
    <xf numFmtId="2" fontId="15" fillId="3" borderId="1" xfId="1" applyNumberFormat="1" applyFont="1" applyFill="1" applyBorder="1" applyAlignment="1">
      <alignment horizontal="center" vertical="center"/>
    </xf>
    <xf numFmtId="0" fontId="1" fillId="0" borderId="0" xfId="0" applyFont="1"/>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16" fillId="0" borderId="11"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0" xfId="0" applyFont="1" applyBorder="1" applyAlignment="1">
      <alignment horizontal="center" vertical="center" wrapText="1"/>
    </xf>
    <xf numFmtId="0" fontId="1" fillId="3" borderId="1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11" xfId="0" applyFont="1" applyFill="1" applyBorder="1" applyAlignment="1">
      <alignment horizontal="left" vertical="top" wrapText="1"/>
    </xf>
    <xf numFmtId="0" fontId="1" fillId="3" borderId="37" xfId="0" applyFont="1" applyFill="1" applyBorder="1" applyAlignment="1">
      <alignment horizontal="left" vertical="top" wrapText="1"/>
    </xf>
    <xf numFmtId="0" fontId="1" fillId="3" borderId="30" xfId="0" applyFont="1" applyFill="1" applyBorder="1" applyAlignment="1">
      <alignment horizontal="left" vertical="top" wrapText="1"/>
    </xf>
    <xf numFmtId="0" fontId="12" fillId="3" borderId="34"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35" xfId="0" applyFont="1" applyFill="1" applyBorder="1" applyAlignment="1">
      <alignment horizontal="center" vertical="center" wrapText="1"/>
    </xf>
    <xf numFmtId="0" fontId="5" fillId="0" borderId="11" xfId="0" applyFont="1" applyBorder="1" applyAlignment="1">
      <alignment horizontal="center" vertical="top"/>
    </xf>
    <xf numFmtId="0" fontId="5" fillId="0" borderId="18" xfId="0" applyFont="1" applyBorder="1" applyAlignment="1">
      <alignment horizontal="center" vertical="top"/>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27" fillId="4" borderId="19" xfId="0" applyFont="1" applyFill="1" applyBorder="1" applyAlignment="1">
      <alignment horizontal="right" vertical="center" wrapText="1"/>
    </xf>
    <xf numFmtId="0" fontId="27" fillId="4" borderId="3" xfId="0" applyFont="1" applyFill="1" applyBorder="1" applyAlignment="1">
      <alignment horizontal="right" vertical="center" wrapText="1"/>
    </xf>
    <xf numFmtId="0" fontId="27" fillId="4" borderId="4" xfId="0" applyFont="1" applyFill="1" applyBorder="1" applyAlignment="1">
      <alignment horizontal="right" vertical="center" wrapText="1"/>
    </xf>
    <xf numFmtId="0" fontId="28" fillId="7" borderId="11" xfId="0" applyFont="1" applyFill="1" applyBorder="1" applyAlignment="1">
      <alignment horizontal="center" vertical="center" wrapText="1"/>
    </xf>
    <xf numFmtId="0" fontId="28" fillId="7" borderId="37" xfId="0" applyFont="1" applyFill="1" applyBorder="1" applyAlignment="1">
      <alignment horizontal="center" vertical="center" wrapText="1"/>
    </xf>
    <xf numFmtId="0" fontId="23" fillId="4" borderId="11" xfId="0" applyFont="1" applyFill="1" applyBorder="1" applyAlignment="1">
      <alignment horizontal="left" vertical="top" wrapText="1"/>
    </xf>
    <xf numFmtId="0" fontId="16" fillId="4" borderId="37" xfId="0" applyFont="1" applyFill="1" applyBorder="1" applyAlignment="1">
      <alignment horizontal="left" vertical="top" wrapText="1"/>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19" fillId="0" borderId="19" xfId="5" applyFont="1" applyBorder="1" applyAlignment="1">
      <alignment horizontal="left" vertical="top" wrapText="1"/>
    </xf>
    <xf numFmtId="0" fontId="19" fillId="0" borderId="3" xfId="5" applyFont="1" applyBorder="1" applyAlignment="1">
      <alignment horizontal="left" vertical="top" wrapText="1"/>
    </xf>
    <xf numFmtId="0" fontId="19"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1" fillId="3" borderId="1" xfId="5" applyFont="1" applyFill="1" applyBorder="1" applyAlignment="1">
      <alignment horizontal="center" vertical="center" wrapText="1"/>
    </xf>
    <xf numFmtId="0" fontId="21"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16" fillId="4" borderId="28"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30" fillId="4" borderId="11" xfId="0" applyFont="1" applyFill="1" applyBorder="1" applyAlignment="1">
      <alignment horizontal="left" vertical="top" wrapText="1"/>
    </xf>
    <xf numFmtId="0" fontId="16" fillId="4" borderId="30" xfId="0" applyFont="1" applyFill="1" applyBorder="1" applyAlignment="1">
      <alignment horizontal="left" vertical="top" wrapText="1"/>
    </xf>
    <xf numFmtId="0" fontId="23" fillId="4" borderId="37" xfId="0" applyFont="1" applyFill="1" applyBorder="1" applyAlignment="1">
      <alignment horizontal="left" vertical="top" wrapText="1"/>
    </xf>
    <xf numFmtId="0" fontId="16" fillId="4" borderId="31"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2" xfId="0" applyFont="1" applyFill="1" applyBorder="1" applyAlignment="1">
      <alignment horizontal="center" vertical="center" wrapText="1"/>
    </xf>
    <xf numFmtId="2" fontId="15" fillId="3" borderId="18" xfId="1" applyNumberFormat="1" applyFont="1" applyFill="1" applyBorder="1" applyAlignment="1">
      <alignment horizontal="center" vertical="center"/>
    </xf>
    <xf numFmtId="2" fontId="15" fillId="3" borderId="40" xfId="1" applyNumberFormat="1" applyFont="1" applyFill="1" applyBorder="1" applyAlignment="1">
      <alignment horizontal="center" vertical="center"/>
    </xf>
    <xf numFmtId="2" fontId="15" fillId="3" borderId="33" xfId="1" applyNumberFormat="1" applyFont="1" applyFill="1" applyBorder="1" applyAlignment="1">
      <alignment horizontal="center" vertical="center"/>
    </xf>
    <xf numFmtId="2" fontId="15" fillId="3" borderId="11" xfId="1" applyNumberFormat="1" applyFont="1" applyFill="1" applyBorder="1" applyAlignment="1">
      <alignment horizontal="center" vertical="center"/>
    </xf>
    <xf numFmtId="2" fontId="15" fillId="3" borderId="37" xfId="1" applyNumberFormat="1" applyFont="1" applyFill="1" applyBorder="1" applyAlignment="1">
      <alignment horizontal="center" vertical="center"/>
    </xf>
    <xf numFmtId="2" fontId="15" fillId="3" borderId="30" xfId="1" applyNumberFormat="1" applyFont="1" applyFill="1" applyBorder="1" applyAlignment="1">
      <alignment horizontal="center" vertical="center"/>
    </xf>
    <xf numFmtId="0" fontId="26" fillId="6" borderId="41" xfId="0" applyFont="1" applyFill="1" applyBorder="1" applyAlignment="1">
      <alignment horizontal="center" vertical="top" wrapText="1"/>
    </xf>
    <xf numFmtId="0" fontId="26" fillId="6" borderId="7" xfId="0" applyFont="1" applyFill="1" applyBorder="1" applyAlignment="1">
      <alignment horizontal="center" vertical="top"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21" fillId="3" borderId="21"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28" fillId="7" borderId="1" xfId="0" applyFont="1" applyFill="1" applyBorder="1" applyAlignment="1">
      <alignment horizontal="center" vertical="center" wrapText="1"/>
    </xf>
    <xf numFmtId="0" fontId="26" fillId="7" borderId="11" xfId="0" applyFont="1" applyFill="1" applyBorder="1" applyAlignment="1">
      <alignment horizontal="center" vertical="top" wrapText="1"/>
    </xf>
    <xf numFmtId="0" fontId="26" fillId="7" borderId="30" xfId="0" applyFont="1" applyFill="1" applyBorder="1" applyAlignment="1">
      <alignment horizontal="center" vertical="top" wrapText="1"/>
    </xf>
    <xf numFmtId="0" fontId="27" fillId="4" borderId="11" xfId="0" applyFont="1" applyFill="1" applyBorder="1" applyAlignment="1">
      <alignment horizontal="left" vertical="top" wrapText="1"/>
    </xf>
    <xf numFmtId="0" fontId="27" fillId="4" borderId="37" xfId="0" applyFont="1" applyFill="1" applyBorder="1" applyAlignment="1">
      <alignment horizontal="left" vertical="top" wrapText="1"/>
    </xf>
    <xf numFmtId="0" fontId="1"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xdr:row>
      <xdr:rowOff>0</xdr:rowOff>
    </xdr:from>
    <xdr:to>
      <xdr:col>7</xdr:col>
      <xdr:colOff>304800</xdr:colOff>
      <xdr:row>17</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16</xdr:row>
      <xdr:rowOff>0</xdr:rowOff>
    </xdr:from>
    <xdr:to>
      <xdr:col>7</xdr:col>
      <xdr:colOff>304800</xdr:colOff>
      <xdr:row>17</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4"/>
  <sheetViews>
    <sheetView tabSelected="1" topLeftCell="A16" zoomScale="55" zoomScaleNormal="55" zoomScaleSheetLayoutView="85" zoomScalePageLayoutView="55" workbookViewId="0">
      <selection activeCell="A18" sqref="A18:J18"/>
    </sheetView>
  </sheetViews>
  <sheetFormatPr defaultColWidth="9.109375" defaultRowHeight="13.8"/>
  <cols>
    <col min="1" max="1" width="5.6640625" style="2" customWidth="1"/>
    <col min="2" max="3" width="111.6640625" style="3" customWidth="1"/>
    <col min="4" max="4" width="30.6640625" style="4" customWidth="1"/>
    <col min="5" max="5" width="37.6640625" style="2" customWidth="1"/>
    <col min="6" max="6" width="60.6640625" style="2" customWidth="1"/>
    <col min="7" max="7" width="25.6640625" style="2" customWidth="1"/>
    <col min="8" max="8" width="25.6640625" style="6" customWidth="1"/>
    <col min="9" max="10" width="21.33203125" style="2" customWidth="1"/>
    <col min="11" max="16384" width="9.109375" style="2"/>
  </cols>
  <sheetData>
    <row r="1" spans="1:10" ht="63.75" customHeight="1">
      <c r="A1" s="75" t="s">
        <v>0</v>
      </c>
      <c r="B1" s="76"/>
      <c r="C1" s="76"/>
      <c r="D1" s="76"/>
      <c r="E1" s="76"/>
      <c r="F1" s="76"/>
      <c r="G1" s="76"/>
      <c r="H1" s="76"/>
      <c r="I1" s="76"/>
      <c r="J1" s="21"/>
    </row>
    <row r="2" spans="1:10" ht="7.5" customHeight="1">
      <c r="A2" s="22"/>
      <c r="B2" s="14"/>
      <c r="C2" s="13"/>
      <c r="D2" s="14"/>
      <c r="E2" s="14"/>
      <c r="F2" s="14"/>
      <c r="G2" s="14"/>
      <c r="H2" s="14"/>
      <c r="I2" s="15"/>
      <c r="J2" s="23"/>
    </row>
    <row r="3" spans="1:10" s="1" customFormat="1" ht="120.6" customHeight="1">
      <c r="A3" s="24" t="s">
        <v>1</v>
      </c>
      <c r="B3" s="16" t="s">
        <v>2</v>
      </c>
      <c r="C3" s="16" t="s">
        <v>3</v>
      </c>
      <c r="D3" s="16" t="s">
        <v>4</v>
      </c>
      <c r="E3" s="17" t="s">
        <v>5</v>
      </c>
      <c r="F3" s="16" t="s">
        <v>6</v>
      </c>
      <c r="G3" s="16" t="s">
        <v>7</v>
      </c>
      <c r="H3" s="18" t="s">
        <v>8</v>
      </c>
      <c r="I3" s="28" t="s">
        <v>9</v>
      </c>
      <c r="J3" s="29" t="s">
        <v>10</v>
      </c>
    </row>
    <row r="4" spans="1:10" s="1" customFormat="1" ht="23.4" customHeight="1">
      <c r="A4" s="102" t="s">
        <v>11</v>
      </c>
      <c r="B4" s="103"/>
      <c r="C4" s="103"/>
      <c r="D4" s="103"/>
      <c r="E4" s="103"/>
      <c r="F4" s="103"/>
      <c r="G4" s="103"/>
      <c r="H4" s="103"/>
      <c r="I4" s="103"/>
      <c r="J4" s="103"/>
    </row>
    <row r="5" spans="1:10" ht="409.2" customHeight="1">
      <c r="A5" s="93">
        <v>1</v>
      </c>
      <c r="B5" s="70" t="s">
        <v>12</v>
      </c>
      <c r="C5" s="90" t="s">
        <v>13</v>
      </c>
      <c r="D5" s="87">
        <v>1</v>
      </c>
      <c r="E5" s="48"/>
      <c r="F5" s="45"/>
      <c r="G5" s="42"/>
      <c r="H5" s="39"/>
      <c r="I5" s="99">
        <v>0</v>
      </c>
      <c r="J5" s="96">
        <f>D5*I5</f>
        <v>0</v>
      </c>
    </row>
    <row r="6" spans="1:10" ht="409.2" customHeight="1">
      <c r="A6" s="94"/>
      <c r="B6" s="92"/>
      <c r="C6" s="71"/>
      <c r="D6" s="88"/>
      <c r="E6" s="49"/>
      <c r="F6" s="46"/>
      <c r="G6" s="43"/>
      <c r="H6" s="40"/>
      <c r="I6" s="100"/>
      <c r="J6" s="97"/>
    </row>
    <row r="7" spans="1:10" ht="409.2" customHeight="1">
      <c r="A7" s="94"/>
      <c r="B7" s="92"/>
      <c r="C7" s="71"/>
      <c r="D7" s="88"/>
      <c r="E7" s="49"/>
      <c r="F7" s="46"/>
      <c r="G7" s="43"/>
      <c r="H7" s="40"/>
      <c r="I7" s="100"/>
      <c r="J7" s="97"/>
    </row>
    <row r="8" spans="1:10" ht="91.2" customHeight="1">
      <c r="A8" s="95"/>
      <c r="B8" s="91"/>
      <c r="C8" s="91"/>
      <c r="D8" s="89"/>
      <c r="E8" s="50"/>
      <c r="F8" s="47"/>
      <c r="G8" s="44"/>
      <c r="H8" s="41"/>
      <c r="I8" s="101"/>
      <c r="J8" s="98"/>
    </row>
    <row r="9" spans="1:10" ht="20.399999999999999" customHeight="1">
      <c r="A9" s="65" t="s">
        <v>14</v>
      </c>
      <c r="B9" s="66"/>
      <c r="C9" s="66"/>
      <c r="D9" s="66"/>
      <c r="E9" s="66"/>
      <c r="F9" s="66"/>
      <c r="G9" s="66"/>
      <c r="H9" s="66"/>
      <c r="I9" s="67"/>
      <c r="J9" s="32"/>
    </row>
    <row r="10" spans="1:10" s="1" customFormat="1" ht="23.4" customHeight="1">
      <c r="A10" s="102" t="s">
        <v>15</v>
      </c>
      <c r="B10" s="103"/>
      <c r="C10" s="103"/>
      <c r="D10" s="103"/>
      <c r="E10" s="103"/>
      <c r="F10" s="103"/>
      <c r="G10" s="103"/>
      <c r="H10" s="103"/>
      <c r="I10" s="103"/>
      <c r="J10" s="103"/>
    </row>
    <row r="11" spans="1:10" s="33" customFormat="1" ht="409.2" customHeight="1">
      <c r="A11" s="68">
        <v>2</v>
      </c>
      <c r="B11" s="116" t="s">
        <v>16</v>
      </c>
      <c r="C11" s="70" t="s">
        <v>17</v>
      </c>
      <c r="D11" s="87">
        <v>1</v>
      </c>
      <c r="E11" s="114"/>
      <c r="F11" s="114"/>
      <c r="G11" s="114"/>
      <c r="H11" s="114"/>
      <c r="I11" s="99">
        <v>0</v>
      </c>
      <c r="J11" s="99">
        <f>D11*I11</f>
        <v>0</v>
      </c>
    </row>
    <row r="12" spans="1:10" s="33" customFormat="1" ht="90.6" customHeight="1">
      <c r="A12" s="69"/>
      <c r="B12" s="117"/>
      <c r="C12" s="71"/>
      <c r="D12" s="88"/>
      <c r="E12" s="115"/>
      <c r="F12" s="115"/>
      <c r="G12" s="115"/>
      <c r="H12" s="115"/>
      <c r="I12" s="100"/>
      <c r="J12" s="100"/>
    </row>
    <row r="13" spans="1:10" s="33" customFormat="1" ht="408.6" customHeight="1">
      <c r="A13" s="113">
        <v>3</v>
      </c>
      <c r="B13" s="70" t="s">
        <v>18</v>
      </c>
      <c r="C13" s="90" t="s">
        <v>19</v>
      </c>
      <c r="D13" s="87">
        <v>1</v>
      </c>
      <c r="E13" s="114"/>
      <c r="F13" s="114"/>
      <c r="G13" s="114"/>
      <c r="H13" s="114"/>
      <c r="I13" s="99">
        <v>0</v>
      </c>
      <c r="J13" s="99">
        <f>D13*I13</f>
        <v>0</v>
      </c>
    </row>
    <row r="14" spans="1:10" s="33" customFormat="1" ht="381.6" customHeight="1">
      <c r="A14" s="113"/>
      <c r="B14" s="71"/>
      <c r="C14" s="71"/>
      <c r="D14" s="88"/>
      <c r="E14" s="115"/>
      <c r="F14" s="115"/>
      <c r="G14" s="115"/>
      <c r="H14" s="115"/>
      <c r="I14" s="100"/>
      <c r="J14" s="100"/>
    </row>
    <row r="15" spans="1:10" ht="20.399999999999999" customHeight="1">
      <c r="A15" s="65" t="s">
        <v>20</v>
      </c>
      <c r="B15" s="66"/>
      <c r="C15" s="66"/>
      <c r="D15" s="66"/>
      <c r="E15" s="66"/>
      <c r="F15" s="66"/>
      <c r="G15" s="66"/>
      <c r="H15" s="66"/>
      <c r="I15" s="67"/>
      <c r="J15" s="34">
        <f>J11+J13</f>
        <v>0</v>
      </c>
    </row>
    <row r="16" spans="1:10" ht="15.6">
      <c r="A16" s="53" t="s">
        <v>21</v>
      </c>
      <c r="B16" s="54"/>
      <c r="C16" s="54"/>
      <c r="D16" s="54"/>
      <c r="E16" s="54"/>
      <c r="F16" s="54"/>
      <c r="G16" s="54"/>
      <c r="H16" s="54"/>
      <c r="I16" s="55"/>
      <c r="J16" s="25">
        <f>SUM(J5:J8)+SUM(J11:J14)</f>
        <v>0</v>
      </c>
    </row>
    <row r="17" spans="1:17">
      <c r="A17" s="26"/>
      <c r="J17" s="27"/>
    </row>
    <row r="18" spans="1:17" ht="342" customHeight="1">
      <c r="A18" s="77" t="s">
        <v>71</v>
      </c>
      <c r="B18" s="78"/>
      <c r="C18" s="78"/>
      <c r="D18" s="78"/>
      <c r="E18" s="78"/>
      <c r="F18" s="78"/>
      <c r="G18" s="78"/>
      <c r="H18" s="78"/>
      <c r="I18" s="78"/>
      <c r="J18" s="79"/>
      <c r="N18" s="19"/>
      <c r="O18" s="19"/>
      <c r="P18" s="19"/>
      <c r="Q18" s="19"/>
    </row>
    <row r="19" spans="1:17" ht="15.6">
      <c r="A19" s="80" t="s">
        <v>22</v>
      </c>
      <c r="B19" s="81"/>
      <c r="C19" s="81"/>
      <c r="D19" s="81"/>
      <c r="E19" s="81"/>
      <c r="F19" s="81"/>
      <c r="G19" s="81"/>
      <c r="H19" s="81"/>
      <c r="I19" s="81"/>
      <c r="J19" s="82"/>
      <c r="N19" s="19"/>
      <c r="O19" s="19"/>
      <c r="P19" s="19"/>
      <c r="Q19" s="19"/>
    </row>
    <row r="20" spans="1:17" ht="37.950000000000003" customHeight="1">
      <c r="A20" s="60" t="s">
        <v>23</v>
      </c>
      <c r="B20" s="61"/>
      <c r="C20" s="61"/>
      <c r="D20" s="61"/>
      <c r="E20" s="61"/>
      <c r="F20" s="61"/>
      <c r="G20" s="61"/>
      <c r="H20" s="62"/>
      <c r="I20" s="56" t="s">
        <v>24</v>
      </c>
      <c r="J20" s="57"/>
      <c r="N20" s="20"/>
      <c r="O20" s="20"/>
      <c r="P20" s="20"/>
      <c r="Q20" s="20"/>
    </row>
    <row r="21" spans="1:17" ht="37.950000000000003" customHeight="1">
      <c r="A21" s="60" t="s">
        <v>25</v>
      </c>
      <c r="B21" s="61"/>
      <c r="C21" s="61"/>
      <c r="D21" s="61"/>
      <c r="E21" s="61"/>
      <c r="F21" s="61"/>
      <c r="G21" s="61"/>
      <c r="H21" s="62"/>
      <c r="I21" s="56"/>
      <c r="J21" s="57"/>
      <c r="N21" s="20"/>
      <c r="O21" s="20"/>
      <c r="P21" s="20"/>
      <c r="Q21" s="20"/>
    </row>
    <row r="22" spans="1:17" ht="37.950000000000003" customHeight="1">
      <c r="A22" s="107" t="s">
        <v>26</v>
      </c>
      <c r="B22" s="108"/>
      <c r="C22" s="108"/>
      <c r="D22" s="108"/>
      <c r="E22" s="108"/>
      <c r="F22" s="108"/>
      <c r="G22" s="108"/>
      <c r="H22" s="109"/>
      <c r="I22" s="83"/>
      <c r="J22" s="84"/>
      <c r="N22" s="20"/>
      <c r="O22" s="20"/>
      <c r="P22" s="20"/>
      <c r="Q22" s="20"/>
    </row>
    <row r="23" spans="1:17" ht="36.6" customHeight="1">
      <c r="A23" s="60" t="s">
        <v>27</v>
      </c>
      <c r="B23" s="61"/>
      <c r="C23" s="61"/>
      <c r="D23" s="61"/>
      <c r="E23" s="61"/>
      <c r="F23" s="61"/>
      <c r="G23" s="61"/>
      <c r="H23" s="62"/>
      <c r="I23" s="63"/>
      <c r="J23" s="64"/>
    </row>
    <row r="24" spans="1:17" ht="36.6" customHeight="1">
      <c r="A24" s="60" t="s">
        <v>28</v>
      </c>
      <c r="B24" s="61"/>
      <c r="C24" s="61"/>
      <c r="D24" s="61"/>
      <c r="E24" s="61"/>
      <c r="F24" s="61"/>
      <c r="G24" s="61"/>
      <c r="H24" s="62"/>
      <c r="I24" s="30"/>
      <c r="J24" s="31"/>
    </row>
    <row r="25" spans="1:17" ht="37.950000000000003" customHeight="1">
      <c r="A25" s="60" t="s">
        <v>29</v>
      </c>
      <c r="B25" s="61"/>
      <c r="C25" s="61"/>
      <c r="D25" s="61"/>
      <c r="E25" s="61"/>
      <c r="F25" s="61"/>
      <c r="G25" s="61"/>
      <c r="H25" s="62"/>
      <c r="I25" s="85" t="s">
        <v>30</v>
      </c>
      <c r="J25" s="86"/>
      <c r="N25" s="20"/>
      <c r="O25" s="20"/>
      <c r="P25" s="20"/>
      <c r="Q25" s="20"/>
    </row>
    <row r="26" spans="1:17" ht="36.6" customHeight="1">
      <c r="A26" s="60" t="s">
        <v>31</v>
      </c>
      <c r="B26" s="61"/>
      <c r="C26" s="61"/>
      <c r="D26" s="61"/>
      <c r="E26" s="61"/>
      <c r="F26" s="61"/>
      <c r="G26" s="61"/>
      <c r="H26" s="62"/>
      <c r="I26" s="63"/>
      <c r="J26" s="64"/>
    </row>
    <row r="27" spans="1:17" ht="33.6" customHeight="1">
      <c r="A27" s="60" t="s">
        <v>32</v>
      </c>
      <c r="B27" s="61"/>
      <c r="C27" s="61"/>
      <c r="D27" s="61"/>
      <c r="E27" s="61"/>
      <c r="F27" s="61"/>
      <c r="G27" s="61"/>
      <c r="H27" s="62"/>
      <c r="I27" s="63"/>
      <c r="J27" s="64"/>
    </row>
    <row r="28" spans="1:17" ht="37.950000000000003" customHeight="1">
      <c r="A28" s="110" t="s">
        <v>33</v>
      </c>
      <c r="B28" s="111"/>
      <c r="C28" s="111"/>
      <c r="D28" s="111"/>
      <c r="E28" s="111"/>
      <c r="F28" s="111"/>
      <c r="G28" s="111"/>
      <c r="H28" s="112"/>
      <c r="I28" s="58"/>
      <c r="J28" s="59"/>
    </row>
    <row r="29" spans="1:17" ht="108" customHeight="1">
      <c r="A29" s="60" t="s">
        <v>34</v>
      </c>
      <c r="B29" s="61"/>
      <c r="C29" s="61"/>
      <c r="D29" s="61"/>
      <c r="E29" s="61"/>
      <c r="F29" s="61"/>
      <c r="G29" s="61"/>
      <c r="H29" s="62"/>
      <c r="I29" s="56"/>
      <c r="J29" s="57"/>
    </row>
    <row r="30" spans="1:17" ht="37.950000000000003" customHeight="1">
      <c r="A30" s="110" t="s">
        <v>35</v>
      </c>
      <c r="B30" s="111"/>
      <c r="C30" s="111"/>
      <c r="D30" s="111"/>
      <c r="E30" s="111"/>
      <c r="F30" s="111"/>
      <c r="G30" s="111"/>
      <c r="H30" s="112"/>
      <c r="I30" s="58"/>
      <c r="J30" s="59"/>
    </row>
    <row r="31" spans="1:17" ht="37.950000000000003" customHeight="1">
      <c r="A31" s="60" t="s">
        <v>36</v>
      </c>
      <c r="B31" s="61"/>
      <c r="C31" s="61"/>
      <c r="D31" s="61"/>
      <c r="E31" s="61"/>
      <c r="F31" s="61"/>
      <c r="G31" s="61"/>
      <c r="H31" s="62"/>
      <c r="I31" s="56"/>
      <c r="J31" s="57"/>
    </row>
    <row r="32" spans="1:17" ht="37.950000000000003" customHeight="1">
      <c r="A32" s="110" t="s">
        <v>37</v>
      </c>
      <c r="B32" s="111"/>
      <c r="C32" s="111"/>
      <c r="D32" s="111"/>
      <c r="E32" s="111"/>
      <c r="F32" s="111"/>
      <c r="G32" s="111"/>
      <c r="H32" s="112"/>
      <c r="I32" s="58"/>
      <c r="J32" s="59"/>
    </row>
    <row r="33" spans="1:10" ht="37.950000000000003" customHeight="1">
      <c r="A33" s="72" t="s">
        <v>38</v>
      </c>
      <c r="B33" s="73"/>
      <c r="C33" s="73"/>
      <c r="D33" s="73"/>
      <c r="E33" s="73"/>
      <c r="F33" s="73"/>
      <c r="G33" s="73"/>
      <c r="H33" s="74"/>
      <c r="I33" s="51"/>
      <c r="J33" s="52"/>
    </row>
    <row r="34" spans="1:10" ht="39" customHeight="1" thickBot="1">
      <c r="A34" s="104" t="s">
        <v>39</v>
      </c>
      <c r="B34" s="105"/>
      <c r="C34" s="105"/>
      <c r="D34" s="105"/>
      <c r="E34" s="105"/>
      <c r="F34" s="105"/>
      <c r="G34" s="105"/>
      <c r="H34" s="105"/>
      <c r="I34" s="105"/>
      <c r="J34" s="106"/>
    </row>
  </sheetData>
  <protectedRanges>
    <protectedRange sqref="H5:H9 H15" name="data_1"/>
  </protectedRanges>
  <mergeCells count="66">
    <mergeCell ref="H11:H12"/>
    <mergeCell ref="I11:I12"/>
    <mergeCell ref="J11:J12"/>
    <mergeCell ref="G13:G14"/>
    <mergeCell ref="H13:H14"/>
    <mergeCell ref="I13:I14"/>
    <mergeCell ref="J13:J14"/>
    <mergeCell ref="A13:A14"/>
    <mergeCell ref="D13:D14"/>
    <mergeCell ref="E13:E14"/>
    <mergeCell ref="F13:F14"/>
    <mergeCell ref="G11:G12"/>
    <mergeCell ref="E11:E12"/>
    <mergeCell ref="F11:F12"/>
    <mergeCell ref="B13:B14"/>
    <mergeCell ref="C13:C14"/>
    <mergeCell ref="B11:B12"/>
    <mergeCell ref="D11:D12"/>
    <mergeCell ref="A4:J4"/>
    <mergeCell ref="A9:I9"/>
    <mergeCell ref="A10:J10"/>
    <mergeCell ref="A34:J34"/>
    <mergeCell ref="A20:H20"/>
    <mergeCell ref="A21:H21"/>
    <mergeCell ref="A22:H22"/>
    <mergeCell ref="A25:H25"/>
    <mergeCell ref="A26:H26"/>
    <mergeCell ref="A27:H27"/>
    <mergeCell ref="A28:H28"/>
    <mergeCell ref="A29:H29"/>
    <mergeCell ref="A30:H30"/>
    <mergeCell ref="A31:H31"/>
    <mergeCell ref="A32:H32"/>
    <mergeCell ref="I30:J30"/>
    <mergeCell ref="I27:J27"/>
    <mergeCell ref="A33:H33"/>
    <mergeCell ref="I20:J20"/>
    <mergeCell ref="A1:I1"/>
    <mergeCell ref="I26:J26"/>
    <mergeCell ref="A18:J18"/>
    <mergeCell ref="A19:J19"/>
    <mergeCell ref="I21:J21"/>
    <mergeCell ref="I22:J22"/>
    <mergeCell ref="I25:J25"/>
    <mergeCell ref="D5:D8"/>
    <mergeCell ref="C5:C8"/>
    <mergeCell ref="B5:B8"/>
    <mergeCell ref="A5:A8"/>
    <mergeCell ref="J5:J8"/>
    <mergeCell ref="I5:I8"/>
    <mergeCell ref="H5:H8"/>
    <mergeCell ref="G5:G8"/>
    <mergeCell ref="F5:F8"/>
    <mergeCell ref="E5:E8"/>
    <mergeCell ref="I33:J33"/>
    <mergeCell ref="A16:I16"/>
    <mergeCell ref="I31:J31"/>
    <mergeCell ref="I32:J32"/>
    <mergeCell ref="I28:J28"/>
    <mergeCell ref="I29:J29"/>
    <mergeCell ref="A24:H24"/>
    <mergeCell ref="A23:H23"/>
    <mergeCell ref="I23:J23"/>
    <mergeCell ref="A15:I15"/>
    <mergeCell ref="A11:A12"/>
    <mergeCell ref="C11:C12"/>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5" t="s">
        <v>40</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41</v>
      </c>
      <c r="G14" s="10" t="s">
        <v>42</v>
      </c>
      <c r="H14" s="10" t="s">
        <v>43</v>
      </c>
      <c r="I14" s="10" t="s">
        <v>44</v>
      </c>
      <c r="J14" s="10" t="s">
        <v>45</v>
      </c>
    </row>
    <row r="15" spans="4:10" ht="172.8">
      <c r="F15" s="36" t="s">
        <v>46</v>
      </c>
      <c r="G15" s="36" t="s">
        <v>47</v>
      </c>
      <c r="H15" s="9">
        <v>22.57</v>
      </c>
      <c r="I15" s="9">
        <v>30</v>
      </c>
      <c r="J15" s="9">
        <f>H15*I15</f>
        <v>677.1</v>
      </c>
    </row>
    <row r="16" spans="4:10" ht="172.8">
      <c r="F16" s="36" t="s">
        <v>48</v>
      </c>
      <c r="G16" s="36" t="s">
        <v>49</v>
      </c>
      <c r="H16" s="9">
        <v>19.420000000000002</v>
      </c>
      <c r="I16" s="9">
        <v>150</v>
      </c>
      <c r="J16" s="9">
        <f>H16*I16</f>
        <v>2913.0000000000005</v>
      </c>
    </row>
    <row r="17" spans="10:10" ht="15.6">
      <c r="J17" s="11">
        <f>SUM(J15:J16)</f>
        <v>3590.1000000000004</v>
      </c>
    </row>
    <row r="47" spans="5:10">
      <c r="E47" s="118" t="s">
        <v>50</v>
      </c>
      <c r="F47" s="119"/>
      <c r="G47" s="119"/>
      <c r="H47" s="119"/>
      <c r="I47" s="119"/>
      <c r="J47" s="120"/>
    </row>
    <row r="48" spans="5:10">
      <c r="E48" s="5"/>
      <c r="F48" s="37" t="s">
        <v>51</v>
      </c>
      <c r="G48" s="37" t="s">
        <v>52</v>
      </c>
      <c r="H48" s="37" t="s">
        <v>53</v>
      </c>
      <c r="I48" s="37" t="s">
        <v>54</v>
      </c>
      <c r="J48" s="37" t="s">
        <v>55</v>
      </c>
    </row>
    <row r="49" spans="5:10" ht="100.8">
      <c r="E49" s="5">
        <v>227</v>
      </c>
      <c r="F49" s="38" t="s">
        <v>56</v>
      </c>
      <c r="G49" s="37" t="s">
        <v>57</v>
      </c>
      <c r="H49" s="5">
        <v>14</v>
      </c>
      <c r="I49" s="5">
        <v>188.3</v>
      </c>
      <c r="J49" s="9">
        <f>H49*I49</f>
        <v>2636.2000000000003</v>
      </c>
    </row>
    <row r="50" spans="5:10" ht="28.8">
      <c r="E50" s="5">
        <v>228</v>
      </c>
      <c r="F50" s="38" t="s">
        <v>58</v>
      </c>
      <c r="G50" s="37" t="s">
        <v>59</v>
      </c>
      <c r="H50" s="5">
        <v>510</v>
      </c>
      <c r="I50" s="5">
        <v>1.87</v>
      </c>
      <c r="J50" s="9">
        <f>H50*I50</f>
        <v>953.7</v>
      </c>
    </row>
    <row r="51" spans="5:10">
      <c r="E51" s="5"/>
      <c r="F51" s="5"/>
      <c r="G51" s="5"/>
      <c r="H51" s="5"/>
      <c r="I51" s="5"/>
      <c r="J51" s="12">
        <f>SUM(J49:J50)</f>
        <v>3589.9000000000005</v>
      </c>
    </row>
    <row r="52" spans="5:10">
      <c r="E52" s="118" t="s">
        <v>60</v>
      </c>
      <c r="F52" s="119"/>
      <c r="G52" s="119"/>
      <c r="H52" s="119"/>
      <c r="I52" s="119"/>
      <c r="J52" s="120"/>
    </row>
    <row r="53" spans="5:10" ht="57.6">
      <c r="E53" s="5">
        <v>227</v>
      </c>
      <c r="F53" s="38" t="s">
        <v>61</v>
      </c>
      <c r="G53" s="37" t="s">
        <v>62</v>
      </c>
      <c r="H53" s="5">
        <v>30</v>
      </c>
      <c r="I53" s="5">
        <v>22.57</v>
      </c>
      <c r="J53" s="9">
        <f>H53*I53</f>
        <v>677.1</v>
      </c>
    </row>
    <row r="54" spans="5:10" ht="57.6">
      <c r="E54" s="5">
        <v>228</v>
      </c>
      <c r="F54" s="38" t="s">
        <v>63</v>
      </c>
      <c r="G54" s="37" t="s">
        <v>62</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64</v>
      </c>
      <c r="F2">
        <v>411</v>
      </c>
      <c r="G2" t="s">
        <v>65</v>
      </c>
      <c r="H2" t="s">
        <v>66</v>
      </c>
    </row>
    <row r="3" spans="5:8" ht="43.2">
      <c r="E3" s="7" t="s">
        <v>67</v>
      </c>
      <c r="F3">
        <v>186</v>
      </c>
      <c r="G3" t="s">
        <v>65</v>
      </c>
      <c r="H3" t="s">
        <v>66</v>
      </c>
    </row>
    <row r="4" spans="5:8" ht="57.6">
      <c r="E4" s="7" t="s">
        <v>68</v>
      </c>
      <c r="F4">
        <v>33</v>
      </c>
      <c r="G4" t="s">
        <v>65</v>
      </c>
      <c r="H4" t="s">
        <v>66</v>
      </c>
    </row>
    <row r="5" spans="5:8" ht="43.2">
      <c r="E5" s="7" t="s">
        <v>64</v>
      </c>
      <c r="F5">
        <v>250</v>
      </c>
      <c r="G5" t="s">
        <v>65</v>
      </c>
      <c r="H5" s="7" t="s">
        <v>69</v>
      </c>
    </row>
    <row r="6" spans="5:8" ht="43.2">
      <c r="E6" s="7" t="s">
        <v>64</v>
      </c>
      <c r="F6">
        <v>300</v>
      </c>
      <c r="G6" t="s">
        <v>65</v>
      </c>
      <c r="H6" s="7"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Maryna Ivashchenko</cp:lastModifiedBy>
  <cp:revision/>
  <dcterms:created xsi:type="dcterms:W3CDTF">2022-10-12T13:36:00Z</dcterms:created>
  <dcterms:modified xsi:type="dcterms:W3CDTF">2026-06-08T11:07:12Z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