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hemonics-my.sharepoint.com/personal/oveitsel_chemonics_com/Documents/Desktop/PAR/PFRU2-2025-587_Office, Security &amp; Medical Equipment_ITT/02 Solicitation/To be published/"/>
    </mc:Choice>
  </mc:AlternateContent>
  <xr:revisionPtr revIDLastSave="434" documentId="6_{80C86804-721C-4D60-B8DC-6DA0827E8964}" xr6:coauthVersionLast="47" xr6:coauthVersionMax="47" xr10:uidLastSave="{5313E9F5-5B11-4AF3-8460-C91ED46029A0}"/>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ToR!$A$2:$J$2</definedName>
    <definedName name="_xlnm.Print_Area" localSheetId="0">ToR!$A$1:$I$12</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3" l="1"/>
  <c r="B7" i="13" s="1"/>
  <c r="J11" i="13"/>
  <c r="J10" i="13"/>
  <c r="J4" i="13"/>
  <c r="J9" i="13"/>
  <c r="J7" i="13"/>
  <c r="J6" i="13"/>
  <c r="J5" i="13"/>
  <c r="J3" i="13"/>
  <c r="J8" i="13"/>
  <c r="B8" i="13" l="1"/>
  <c r="B10" i="13" s="1"/>
  <c r="B11" i="13" s="1"/>
  <c r="J12"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<sst xmlns="http://schemas.openxmlformats.org/spreadsheetml/2006/main" count="96" uniqueCount="80">
  <si>
    <t>Lot 
|
Лот</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</si>
  <si>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</si>
  <si>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</si>
  <si>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</si>
  <si>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</si>
  <si>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r>
      <t xml:space="preserve">Delivery destination (address)
</t>
    </r>
    <r>
      <rPr>
        <sz val="11"/>
        <color theme="0"/>
        <rFont val="Calibri"/>
        <family val="2"/>
        <scheme val="minor"/>
      </rPr>
      <t xml:space="preserve">| </t>
    </r>
    <r>
      <rPr>
        <b/>
        <sz val="11"/>
        <color theme="0"/>
        <rFont val="Calibri"/>
        <family val="2"/>
        <scheme val="minor"/>
      </rPr>
      <t xml:space="preserve"> 
Місце постачання (адрес)</t>
    </r>
  </si>
  <si>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</si>
  <si>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</si>
  <si>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Unit Price, GBP excl. VAT
| 
Ціна за од-цю, Фунти Стерлінги без ПДВ</t>
  </si>
  <si>
    <t>Total Price, GBP excl. VAT
|
 Загальна ціна, фунтів стерлінгів без ПДВ</t>
  </si>
  <si>
    <r>
      <rPr>
        <b/>
        <i/>
        <sz val="11.5"/>
        <color rgb="FF000000"/>
        <rFont val="Calibri"/>
        <family val="2"/>
      </rPr>
      <t>Laptop Lenovo V15 G5 IRL (83GW00CDRA) Business Black or equivalent.</t>
    </r>
    <r>
      <rPr>
        <i/>
        <sz val="11.5"/>
        <color rgb="FF000000"/>
        <rFont val="Calibri"/>
        <family val="2"/>
      </rPr>
      <t xml:space="preserve">
Screen 15.6" / 1920x1080 Full HD / Intel Core i5-13420H / RAM 16 GB / SSD 512 GB / UHD Graphics / LAN / Wi-Fi / Bluetooth / webcam / Windows Home - Ukrainian, English / With Ukrainian layout / Power adapter.</t>
    </r>
  </si>
  <si>
    <r>
      <rPr>
        <b/>
        <i/>
        <sz val="11.5"/>
        <color rgb="FF000000"/>
        <rFont val="Calibri"/>
        <family val="2"/>
      </rPr>
      <t>Ноутбук Lenovo V15 G5 IRL (83GW00CDRA) Business Black або еквівалент.</t>
    </r>
    <r>
      <rPr>
        <i/>
        <sz val="11.5"/>
        <color rgb="FF000000"/>
        <rFont val="Calibri"/>
        <family val="2"/>
      </rPr>
      <t xml:space="preserve">
Екран 15.6" / 1920x1080 Full HD / Intel Core i5-13420H / RAM 16 ГБ / SSD 512 ГБ / UHD Graphics / LAN / Wi-Fi / Bluetooth / веб-камера / Windows Home - українська, англійська / адаптер живлення / З Українською розкладкою/ Адаптер живлення.</t>
    </r>
  </si>
  <si>
    <t>Sumy city
|  
м. Суми</t>
  </si>
  <si>
    <r>
      <rPr>
        <b/>
        <i/>
        <sz val="11.5"/>
        <color rgb="FF000000"/>
        <rFont val="Calibri"/>
        <family val="2"/>
      </rPr>
      <t>CANON MF752CDW MFP or equivalent.</t>
    </r>
    <r>
      <rPr>
        <i/>
        <sz val="11.5"/>
        <color rgb="FF000000"/>
        <rFont val="Calibri"/>
        <family val="2"/>
      </rPr>
      <t xml:space="preserve">
Maximum print resolution: 1200 x 1200 dpi; Maximum scan resolution: Optical: 600 x 600 dpi; Enhanced: 9600 x 9600 dpi; Color print speed: 33 ppm; Additional print functions: Wi-Fi Direct, direct printing from USB drive, AirPrint; Additional copy functions: Borderless copying, two-sided copying; Additional scan functions: Scan to email attachment, automatic two-sided scanning, scan to USB drive</t>
    </r>
  </si>
  <si>
    <r>
      <rPr>
        <b/>
        <i/>
        <sz val="11.5"/>
        <color rgb="FF000000"/>
        <rFont val="Calibri"/>
        <family val="2"/>
      </rPr>
      <t>БФП CANON MF752CDW (5455C012AA) або еквівалент.</t>
    </r>
    <r>
      <rPr>
        <i/>
        <sz val="11.5"/>
        <color rgb="FF000000"/>
        <rFont val="Calibri"/>
        <family val="2"/>
      </rPr>
      <t xml:space="preserve">
Максимальна роздільна здатність друку, dpi: 1200 х 1200 Максимальна роздільна здатність сканування, dpi: оптична: 600 х 600; розширена 9600х9600 Швидкість кольорового друку: 33 ст/хв.Додаткові функції при друкуванні: Wi-Fi Direct, прямий друк з USB-накопичувача, AirPrint; Додаткові функції при копіюванні: копіювання без полів, двостороннє копіювання. Додаткові функції при скануванні:сканування у вигляді вкладення до повідомлення електронної пошти, автоматичне двостороннє сканування, сканування на USB-накопичувач</t>
    </r>
  </si>
  <si>
    <r>
      <rPr>
        <b/>
        <i/>
        <sz val="11.5"/>
        <color rgb="FF000000"/>
        <rFont val="Calibri"/>
        <family val="2"/>
      </rPr>
      <t xml:space="preserve">Metal detector Garrett Super Scanner V or equivalent. </t>
    </r>
    <r>
      <rPr>
        <i/>
        <sz val="11.5"/>
        <color rgb="FF000000"/>
        <rFont val="Calibri"/>
        <family val="2"/>
      </rPr>
      <t xml:space="preserve">
Metal detector for access control system. Reinforced, high-strength ABS plastic housing. Sound and vibration indication. Three-color LED indication. 9 V battery (Krona) included.</t>
    </r>
  </si>
  <si>
    <r>
      <rPr>
        <b/>
        <i/>
        <sz val="11.5"/>
        <color rgb="FF000000"/>
        <rFont val="Calibri"/>
        <family val="2"/>
      </rPr>
      <t>Металошукач Garrett Супер сканер V або еквівалент.</t>
    </r>
    <r>
      <rPr>
        <i/>
        <sz val="11.5"/>
        <color rgb="FF000000"/>
        <rFont val="Calibri"/>
        <family val="2"/>
      </rPr>
      <t xml:space="preserve"> Металодетектор для системи контролю доступу.
Посилений, високоміцний корпус з ABS пластику.
Звукова та віброіндикація.
Триколірна світлодіодна індикація.
Батарея 9 В (Крона) в комплекті.</t>
    </r>
  </si>
  <si>
    <r>
      <rPr>
        <b/>
        <i/>
        <sz val="11.5"/>
        <color rgb="FF000000"/>
        <rFont val="Calibri"/>
        <family val="2"/>
      </rPr>
      <t xml:space="preserve">MOTOTRBO Motorola R7, VHF, with an activated AES 256 advanced encryption licence or equivalent.        </t>
    </r>
    <r>
      <rPr>
        <i/>
        <sz val="11.5"/>
        <color rgb="FF000000"/>
        <rFont val="Calibri"/>
        <family val="2"/>
      </rPr>
      <t xml:space="preserve">                                                           
Frequency range: VHF 136-174 MHz
Frequency grid spacing: 12.5 kHz/25 kHz
Transmission power: 1-5 W (depending on the selected power mode)
Encryption: AES-256 (Advanced Encryption Standard) to protect data transmission
Encryption algorithm: AES 256-bit encryption, one of the highest security standards on the market
Support for trunked systems: Support for digital communication standards, including P25 (for emergency situations)</t>
    </r>
  </si>
  <si>
    <r>
      <rPr>
        <b/>
        <i/>
        <sz val="11.5"/>
        <color rgb="FF000000"/>
        <rFont val="Calibri"/>
        <family val="2"/>
      </rPr>
      <t xml:space="preserve">Переносна радіостанція «MOTOTRBO Motorola R7a VHF з кодом шифрування AES 256 або еквівалент.           </t>
    </r>
    <r>
      <rPr>
        <i/>
        <sz val="11.5"/>
        <color rgb="FF000000"/>
        <rFont val="Calibri"/>
        <family val="2"/>
      </rPr>
      <t xml:space="preserve">                                        
Діапазон частот: VHF 136-174 МГц
Крок сітки частот: 12,5 кГц/25 кГц
Потужність передачі: 1–5 Вт (залежно від вибраного режиму потужності)
Шифрування: AES-256 (Advanced Encryption Standard) для захисту передачі даних
Алгоритм шифрування: AES 256-бітове шифрування, один із найвищих стандартів безпеки на ринку
Підтримка транкових систем: Підтримка цифрових стандартів зв'язку, включаючи P25 (для екстрених ситуацій)</t>
    </r>
  </si>
  <si>
    <r>
      <rPr>
        <b/>
        <i/>
        <sz val="11.5"/>
        <color rgb="FF000000"/>
        <rFont val="Calibri"/>
        <family val="2"/>
      </rPr>
      <t xml:space="preserve">VideoBadge VB-400 heavy-duty digital chest-mounted video camera (body camera), FHD with "Licence: 1x VideoManager for VideoBadge" or equivalent. </t>
    </r>
    <r>
      <rPr>
        <i/>
        <sz val="11.5"/>
        <color rgb="FF000000"/>
        <rFont val="Calibri"/>
        <family val="2"/>
      </rPr>
      <t xml:space="preserve">
Klick Fast Dock Clamp/Klick Fast Dock for MOLLE vests".
ull HD 1080p video recording;
wide viewing angle of 130 degrees to capture the full picture of what is happening;
built-in GPS module for precise location tracking;
ability to record high quality audio;
shockproof and waterproof body, meets IP68 protection standard; Audit log; 64 GB memory; battery - up to 12 hours of recording.</t>
    </r>
  </si>
  <si>
    <r>
      <rPr>
        <b/>
        <i/>
        <sz val="11.5"/>
        <color rgb="FF000000"/>
        <rFont val="Calibri"/>
        <family val="2"/>
      </rPr>
      <t xml:space="preserve">Цифрова нагрудна відеокамера (Боді-камера) підвищеної міцності VideoBadge VB-400, FHD з Ліцензією "Licence: 1x VideoManager for VideoBadge"або еквівалент. </t>
    </r>
    <r>
      <rPr>
        <i/>
        <sz val="11.5"/>
        <color rgb="FF000000"/>
        <rFont val="Calibri"/>
        <family val="2"/>
      </rPr>
      <t xml:space="preserve">
Кріплення  Klick Fast Dock Clamp/Кріплення  Klick Fast Dock for MOLLE vests".                            Запис відео з роздільною здатністю Full HD 1080p;
широкий кут огляду 130 градусів для захоплення повної картини того, що відбувається;
вбудований GPS-модуль для точного відстеження місця розташування;
можливість запису звуку високої якості;
ударостійкий і водонепроникний корпус, відповідає стандарту захисту IP68;                                                                                              Журнал аудиту; пам'ять 64 Гб; акб - до 12 годин запису.</t>
    </r>
  </si>
  <si>
    <t>License 1X Videomgr for Videobadge w/ Onstream or equivalent. For VideoBadge Motorola VB-400 heavy-duty digital chest-mounted video camera (body camera), FHD</t>
  </si>
  <si>
    <t>Ліцензія 1Х Videomgr для Videobadge w/ Onstream. Для Цифрова нагрудна відеокамера (Боді-камера) підвищеної міцності VideoBadge VB-400, FHD</t>
  </si>
  <si>
    <t>2 pcs. - Mykolaiv.
4 pcs. - Kharkiv.
2 pcs. - Sumy.
|  
2 шт. - Миколаїв.
4 шт. - Харків.
2 шт. - Суми.</t>
  </si>
  <si>
    <r>
      <rPr>
        <b/>
        <i/>
        <sz val="11.5"/>
        <color rgb="FF000000"/>
        <rFont val="Calibri"/>
        <family val="2"/>
      </rPr>
      <t>Individual first aid kit IFAK Individual Kit extended (with CAT 7 tourniquet) or equivalent.</t>
    </r>
    <r>
      <rPr>
        <i/>
        <sz val="11.5"/>
        <color rgb="FF000000"/>
        <rFont val="Calibri"/>
        <family val="2"/>
      </rPr>
      <t xml:space="preserve">
M.O.L.L.E. attachment system.
Complete set:
Hemostatic bandage (hemostatic).
Occlusive bandage.
Bandage dressing.
Tactical scissors.
Tamponade bandage.
Rescue blanket (thermal blanket).
Nasopharyngeal airway.
Nitrile gloves, size L (pair) blue.
Marker.
Protective eye patch.
CAT (Combat-Application-Tourniquet) Generation 7 tourniquet.
Velcro bag with a cover for the tourniquet.
Emergency first aid manual.</t>
    </r>
  </si>
  <si>
    <r>
      <rPr>
        <b/>
        <i/>
        <sz val="11.5"/>
        <color rgb="FF000000"/>
        <rFont val="Calibri"/>
        <family val="2"/>
      </rPr>
      <t xml:space="preserve">Аптечка Індивідуальна першої допомоги IFAK Individual Kit розширена (з турнікетом CAT 7) або еквівалент. </t>
    </r>
    <r>
      <rPr>
        <i/>
        <sz val="11.5"/>
        <color rgb="FF000000"/>
        <rFont val="Calibri"/>
        <family val="2"/>
      </rPr>
      <t xml:space="preserve">
Система кріплення M.O.L.L.E.
Комплектація:
Бинт гемостатичний (кровоспинний).
Пов'язка оклюзійна.
Бандаж перев'язувальний. 
Ножиці тактичні.
Бинт для тампонади.
Покривало рятувальне (термоковдра).
Повітропровід назофарингеальний.
Рукавички нітрилові, розмір L (пара) блакитні.
Маркер.
Накладка на очі захисна.
Джгут - турнікет CAT (Combat-Application-Tourniquet) Generation 7.
Підсумок велкро з чохлом для джгута-турнікета.
Посібник з надання невідкладної домедичної допомоги.</t>
    </r>
  </si>
  <si>
    <r>
      <rPr>
        <b/>
        <i/>
        <sz val="11.5"/>
        <color rgb="FF000000"/>
        <rFont val="Calibri"/>
        <family val="2"/>
      </rPr>
      <t>PRESTAN Series 2000 Adult CPR Manikins or equivalent.</t>
    </r>
    <r>
      <rPr>
        <i/>
        <sz val="11.5"/>
        <color rgb="FF000000"/>
        <rFont val="Calibri"/>
        <family val="2"/>
      </rPr>
      <t xml:space="preserve">
Light indicator, Clicker for audible confirmation of correct compression depth, 10 lung bags, carrying bag.</t>
    </r>
  </si>
  <si>
    <r>
      <rPr>
        <b/>
        <i/>
        <sz val="11.5"/>
        <color rgb="FF000000"/>
        <rFont val="Calibri"/>
        <family val="2"/>
      </rPr>
      <t>Манекен для проведення СЛР PRESTAN Series 2000 Adult CPR Manikins або еквівалент.</t>
    </r>
    <r>
      <rPr>
        <i/>
        <sz val="11.5"/>
        <color rgb="FF000000"/>
        <rFont val="Calibri"/>
        <family val="2"/>
      </rPr>
      <t xml:space="preserve">
Світловий індикатор, Клікер для звукового підтвердження правильної глибини компресій, 10 легеневих пакетів, сумка для перенесення.</t>
    </r>
  </si>
  <si>
    <r>
      <rPr>
        <b/>
        <i/>
        <sz val="11.5"/>
        <color rgb="FF000000"/>
        <rFont val="Calibri"/>
        <family val="2"/>
      </rPr>
      <t xml:space="preserve">Set of road signs and traffic light models or equivalent.     </t>
    </r>
    <r>
      <rPr>
        <i/>
        <sz val="11.5"/>
        <color rgb="FF000000"/>
        <rFont val="Calibri"/>
        <family val="2"/>
      </rPr>
      <t xml:space="preserve">                   Characteristics (or similar sets that ensure the achievement of educational goals in this volume):  
Two-sided traffic light 1 pc. 
Road signs - 23 pcs. 
Tripod with tube - 16 pcs. 
Separating strip - 4 pcs. 
Limiting strip - 6 pcs. 
Capes - 9 pcs. 
Wand - 1 pc. 
Whistle - 1 pc. 
Steering wheel - 6 pcs. 
Pedestrian crossing - 4 pcs.</t>
    </r>
  </si>
  <si>
    <r>
      <rPr>
        <b/>
        <i/>
        <sz val="11.5"/>
        <color rgb="FF000000"/>
        <rFont val="Calibri"/>
        <family val="2"/>
      </rPr>
      <t xml:space="preserve">Набір дорожніх знаків та моделі світлофора або еквівалент. </t>
    </r>
    <r>
      <rPr>
        <i/>
        <sz val="11.5"/>
        <color rgb="FF000000"/>
        <rFont val="Calibri"/>
        <family val="2"/>
      </rPr>
      <t xml:space="preserve">        Характеристики (або аналогічні набори які забезпечують в такому обсязі досягнення навчальних цілей):
Світлофор двосторонній 1 шт.
Дорожні знаки – 23 шт.
Штатив з трубкою - 16 шт.
Розділова смуга - 4 шт.
Обмежувальна смуга - 6 шт.
Накидки – 9 шт.
Жезл – 1 шт.
Свисток – 1 шт.
Кермо – 6 шт.
Пішохідний перехід – 4 шт.</t>
    </r>
  </si>
  <si>
    <r>
      <rPr>
        <b/>
        <sz val="14"/>
        <rFont val="Calibri"/>
        <family val="2"/>
        <scheme val="minor"/>
      </rPr>
      <t xml:space="preserve">Core note 1: </t>
    </r>
    <r>
      <rPr>
        <sz val="14"/>
        <rFont val="Calibri"/>
        <family val="2"/>
        <scheme val="minor"/>
      </rPr>
      <t>Delivery destination - Sumy, Kharkiv, Mykolaiv. The contractual delivery address will be provided to the successful bidder in the purchase order. /</t>
    </r>
    <r>
      <rPr>
        <b/>
        <sz val="14"/>
        <rFont val="Calibri"/>
        <family val="2"/>
        <scheme val="minor"/>
      </rPr>
      <t xml:space="preserve">
Основна примітка 1: </t>
    </r>
    <r>
      <rPr>
        <sz val="14"/>
        <rFont val="Calibri"/>
        <family val="2"/>
        <scheme val="minor"/>
      </rPr>
      <t>Місце доставки - м. Суми, Харків, Миколаїв. Контрактна адреса доставки буде надана переможцю тендеру в договорі про закупівлю.</t>
    </r>
    <r>
      <rPr>
        <b/>
        <sz val="14"/>
        <rFont val="Calibri"/>
        <family val="2"/>
        <scheme val="minor"/>
      </rPr>
      <t xml:space="preserve">
Core note 2: </t>
    </r>
    <r>
      <rPr>
        <sz val="14"/>
        <rFont val="Calibri"/>
        <family val="2"/>
        <scheme val="minor"/>
      </rPr>
      <t>Fixed Price in GBP (the price should be calculated based on the exchange rate of GBP to UAH, according to the OANDA rate ( https://fxds-hcc.oanda.com/ ) on the Friday immediately preceding the date on which the invoice was issued). The exchange rate for this ITT as of the issue date -</t>
    </r>
    <r>
      <rPr>
        <b/>
        <sz val="14"/>
        <rFont val="Calibri"/>
        <family val="2"/>
        <scheme val="minor"/>
      </rPr>
      <t xml:space="preserve"> </t>
    </r>
    <r>
      <rPr>
        <b/>
        <u/>
        <sz val="14"/>
        <rFont val="Calibri"/>
        <family val="2"/>
        <scheme val="minor"/>
      </rPr>
      <t>59.8412 UAH</t>
    </r>
    <r>
      <rPr>
        <b/>
        <sz val="14"/>
        <rFont val="Calibri"/>
        <family val="2"/>
        <scheme val="minor"/>
      </rPr>
      <t xml:space="preserve">./ 
Основна примітка 2: </t>
    </r>
    <r>
      <rPr>
        <sz val="14"/>
        <rFont val="Calibri"/>
        <family val="2"/>
        <scheme val="minor"/>
      </rPr>
      <t xml:space="preserve">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59.8412 грн.</t>
    </r>
    <r>
      <rPr>
        <b/>
        <sz val="14"/>
        <rFont val="Calibri"/>
        <family val="2"/>
        <scheme val="minor"/>
      </rPr>
      <t xml:space="preserve">
</t>
    </r>
    <r>
      <rPr>
        <sz val="14"/>
        <rFont val="Calibri"/>
        <family val="2"/>
        <scheme val="minor"/>
      </rPr>
      <t xml:space="preserve">
</t>
    </r>
    <r>
      <rPr>
        <b/>
        <sz val="14"/>
        <rFont val="Calibri"/>
        <family val="2"/>
        <scheme val="minor"/>
      </rPr>
      <t xml:space="preserve">General notes: / Загальні примітки:
</t>
    </r>
    <r>
      <rPr>
        <sz val="14"/>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</si>
  <si>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</si>
  <si>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</si>
  <si>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t>
  </si>
  <si>
    <t>Payment terms (Chemonics requirement - 100% post-payment, NET within 30 c.d.): | 
Умови оплати (вимога Chemonics - 100% післяплата, NET протягом 30 к.д.):</t>
  </si>
  <si>
    <t>Delivery time - calendar days (after PO signing) |
Термін поставки - календарні дні (після підписання Договору на поставку)</t>
  </si>
  <si>
    <t>Bid validity (c.d.) | 
Термін дії пропозиції (к.д.)</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</si>
  <si>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</si>
  <si>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</si>
  <si>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</si>
  <si>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</si>
  <si>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</si>
  <si>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</si>
  <si>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</si>
  <si>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</si>
  <si>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</si>
  <si>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</si>
  <si>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</si>
  <si>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</si>
  <si>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</si>
  <si>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</si>
  <si>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</si>
  <si>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</si>
  <si>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</si>
  <si>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</si>
  <si>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</si>
  <si>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</si>
  <si>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</si>
  <si>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</si>
  <si>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</si>
  <si>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</si>
  <si>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</si>
  <si>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</si>
  <si>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</si>
  <si>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</si>
  <si>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</si>
  <si>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</si>
  <si>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</si>
  <si>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</si>
  <si>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</si>
  <si>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</si>
  <si>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</si>
  <si>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</si>
  <si>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</si>
  <si>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</si>
  <si>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</si>
  <si>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</si>
  <si>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</si>
  <si>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</si>
  <si>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Invitation to Tender No. PFRU2-2025-587 | Запрошення до участі в тендері № PFRU2-2025-587
ITT name: Procurement of Office, Security &amp; Medical Equipment | Назва тендеру: Закупівля офісного, охоронного та медичного обладнання
Volume 3 - Terms of Reference (ToR) /Specifications (included as a separate Annex to this Invitation to Tender) | Розділ 3. Технічне завдання (ТЗ) / Специфікації (окремий додаток до Запрошення до участі в тендері)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</si>
</sst>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b/>
      <sz val="14"/>
      <name val="Calibri"/>
      <family val="2"/>
      <scheme val="minor"/>
    </font>
    <font>
      <sz val="14"/>
      <name val="Calibri"/>
      <family val="2"/>
      <scheme val="minor"/>
    </font>
    <font>
      <b/>
      <u/>
      <sz val="14"/>
      <name val="Calibri"/>
      <family val="2"/>
      <scheme val="minor"/>
    </font>
    <font>
      <sz val="11"/>
      <color theme="0"/>
      <name val="Calibri"/>
      <family val="2"/>
      <scheme val="minor"/>
    </font>
    <font>
      <sz val="11.5"/>
      <name val="Calibri"/>
      <family val="2"/>
      <scheme val="minor"/>
    </font>
    <font>
      <i/>
      <sz val="11.5"/>
      <color rgb="FF000000"/>
      <name val="Calibri"/>
      <family val="2"/>
    </font>
    <font>
      <b/>
      <i/>
      <sz val="11.5"/>
      <color rgb="FF000000"/>
      <name val="Calibri"/>
      <family val="2"/>
    </font>
    <font>
      <sz val="11.5"/>
      <color theme="1"/>
      <name val="Calibri"/>
      <family val="2"/>
      <scheme val="minor"/>
    </font>
    <font>
      <sz val="10"/>
      <color rgb="FF000000"/>
      <name val="Calibri"/>
      <family val="2"/>
      <scheme val="minor"/>
    </font>
    <font>
      <sz val="16"/>
      <color rgb="FF00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rgb="FF000000"/>
      </bottom>
      <diagonal/>
    </border>
    <border>
      <left/>
      <right/>
      <top style="thin">
        <color auto="1"/>
      </top>
      <bottom style="medium">
        <color rgb="FF000000"/>
      </bottom>
      <diagonal/>
    </border>
    <border>
      <left style="thin">
        <color auto="1"/>
      </left>
      <right/>
      <top style="thin">
        <color auto="1"/>
      </top>
      <bottom style="medium">
        <color rgb="FF000000"/>
      </bottom>
      <diagonal/>
    </border>
    <border>
      <left style="thick">
        <color auto="1"/>
      </left>
      <right/>
      <top style="thin">
        <color auto="1"/>
      </top>
      <bottom style="medium">
        <color rgb="FF000000"/>
      </bottom>
      <diagonal/>
    </border>
    <border>
      <left style="thin">
        <color auto="1"/>
      </left>
      <right style="medium">
        <color indexed="64"/>
      </right>
      <top style="thin">
        <color auto="1"/>
      </top>
      <bottom style="medium">
        <color rgb="FF000000"/>
      </bottom>
      <diagonal/>
    </border>
    <border>
      <left/>
      <right/>
      <top/>
      <bottom style="medium">
        <color rgb="FF000000"/>
      </bottom>
      <diagonal/>
    </border>
    <border>
      <left style="thin">
        <color auto="1"/>
      </left>
      <right style="thin">
        <color auto="1"/>
      </right>
      <top/>
      <bottom style="thin">
        <color auto="1"/>
      </bottom>
      <diagonal/>
    </border>
    <border>
      <left style="thin">
        <color auto="1"/>
      </left>
      <right/>
      <top/>
      <bottom/>
      <diagonal/>
    </border>
    <border>
      <left style="thick">
        <color auto="1"/>
      </left>
      <right/>
      <top/>
      <bottom/>
      <diagonal/>
    </border>
    <border>
      <left style="thin">
        <color auto="1"/>
      </left>
      <right style="thin">
        <color auto="1"/>
      </right>
      <top/>
      <bottom/>
      <diagonal/>
    </border>
    <border>
      <left style="thin">
        <color auto="1"/>
      </left>
      <right style="medium">
        <color indexed="64"/>
      </right>
      <top/>
      <bottom/>
      <diagonal/>
    </border>
  </borders>
  <cellStyleXfs count="7">
    <xf numFmtId="0" fontId="0" fillId="0" borderId="0"/>
    <xf numFmtId="164" fontId="7"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4">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0" fillId="5" borderId="1" xfId="0" applyFont="1" applyFill="1" applyBorder="1" applyAlignment="1">
      <alignment horizontal="center" vertical="center"/>
    </xf>
    <xf numFmtId="4" fontId="11" fillId="0" borderId="0" xfId="0" applyNumberFormat="1" applyFont="1"/>
    <xf numFmtId="4" fontId="10" fillId="0" borderId="1" xfId="0" applyNumberFormat="1" applyFont="1" applyBorder="1"/>
    <xf numFmtId="0" fontId="8" fillId="2" borderId="8" xfId="0" applyFont="1" applyFill="1" applyBorder="1" applyAlignment="1">
      <alignment horizontal="center" vertical="center" wrapText="1"/>
    </xf>
    <xf numFmtId="2" fontId="12" fillId="2" borderId="16" xfId="1" applyNumberFormat="1" applyFont="1" applyFill="1" applyBorder="1" applyAlignment="1">
      <alignment horizontal="center" vertical="center"/>
    </xf>
    <xf numFmtId="0" fontId="6" fillId="0" borderId="18" xfId="0" applyFont="1" applyBorder="1" applyAlignment="1">
      <alignment vertical="top"/>
    </xf>
    <xf numFmtId="164" fontId="8" fillId="2" borderId="24" xfId="1" applyFont="1" applyFill="1" applyBorder="1" applyAlignment="1">
      <alignment horizontal="center" vertical="center" wrapText="1"/>
    </xf>
    <xf numFmtId="164" fontId="8" fillId="2" borderId="25" xfId="1"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1" fillId="4" borderId="8" xfId="0" applyFont="1" applyFill="1" applyBorder="1" applyAlignment="1">
      <alignment horizontal="left" vertical="top" wrapText="1"/>
    </xf>
    <xf numFmtId="0" fontId="20" fillId="4" borderId="8" xfId="0" applyFont="1" applyFill="1" applyBorder="1" applyAlignment="1">
      <alignment horizontal="center" vertical="center" wrapText="1"/>
    </xf>
    <xf numFmtId="0" fontId="23" fillId="3" borderId="10" xfId="0" applyFont="1" applyFill="1" applyBorder="1" applyAlignment="1">
      <alignment horizontal="center" vertical="top" wrapText="1"/>
    </xf>
    <xf numFmtId="0" fontId="23" fillId="3" borderId="8" xfId="0" applyFont="1" applyFill="1" applyBorder="1" applyAlignment="1">
      <alignment horizontal="left" vertical="top" wrapText="1"/>
    </xf>
    <xf numFmtId="0" fontId="20" fillId="0" borderId="8" xfId="0" applyFont="1" applyBorder="1" applyAlignment="1">
      <alignment horizontal="center" vertical="center" wrapText="1"/>
    </xf>
    <xf numFmtId="2" fontId="23" fillId="3" borderId="11" xfId="1" applyNumberFormat="1" applyFont="1" applyFill="1" applyBorder="1" applyAlignment="1">
      <alignment horizontal="center" vertical="center"/>
    </xf>
    <xf numFmtId="2" fontId="23" fillId="3" borderId="14" xfId="1" applyNumberFormat="1" applyFont="1" applyFill="1" applyBorder="1" applyAlignment="1">
      <alignment horizontal="center" vertical="center"/>
    </xf>
    <xf numFmtId="0" fontId="23" fillId="0" borderId="0" xfId="0" applyFont="1" applyAlignment="1">
      <alignment vertical="top"/>
    </xf>
    <xf numFmtId="0" fontId="20" fillId="4" borderId="27"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1" fillId="4" borderId="29" xfId="0" applyFont="1" applyFill="1" applyBorder="1" applyAlignment="1">
      <alignment horizontal="left" vertical="top" wrapText="1"/>
    </xf>
    <xf numFmtId="0" fontId="20" fillId="4" borderId="29" xfId="0" applyFont="1" applyFill="1" applyBorder="1" applyAlignment="1">
      <alignment horizontal="center" vertical="center" wrapText="1"/>
    </xf>
    <xf numFmtId="0" fontId="23" fillId="3" borderId="30" xfId="0" applyFont="1" applyFill="1" applyBorder="1" applyAlignment="1">
      <alignment horizontal="center" vertical="top" wrapText="1"/>
    </xf>
    <xf numFmtId="0" fontId="23" fillId="3" borderId="29" xfId="0" applyFont="1" applyFill="1" applyBorder="1" applyAlignment="1">
      <alignment horizontal="left" vertical="top" wrapText="1"/>
    </xf>
    <xf numFmtId="0" fontId="20" fillId="0" borderId="29" xfId="0" applyFont="1" applyBorder="1" applyAlignment="1">
      <alignment horizontal="center" vertical="center" wrapText="1"/>
    </xf>
    <xf numFmtId="2" fontId="23" fillId="3" borderId="27" xfId="1" applyNumberFormat="1" applyFont="1" applyFill="1" applyBorder="1" applyAlignment="1">
      <alignment horizontal="center" vertical="center"/>
    </xf>
    <xf numFmtId="2" fontId="23" fillId="3" borderId="31" xfId="1" applyNumberFormat="1" applyFont="1" applyFill="1" applyBorder="1" applyAlignment="1">
      <alignment horizontal="center" vertical="center"/>
    </xf>
    <xf numFmtId="0" fontId="23" fillId="0" borderId="32" xfId="0" applyFont="1" applyBorder="1" applyAlignment="1">
      <alignment vertical="top"/>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1" fillId="4" borderId="34" xfId="0" applyFont="1" applyFill="1" applyBorder="1" applyAlignment="1">
      <alignment horizontal="left" vertical="top" wrapText="1"/>
    </xf>
    <xf numFmtId="0" fontId="20" fillId="4" borderId="34" xfId="0" applyFont="1" applyFill="1" applyBorder="1" applyAlignment="1">
      <alignment horizontal="center" vertical="center" wrapText="1"/>
    </xf>
    <xf numFmtId="0" fontId="23" fillId="3" borderId="35" xfId="0" applyFont="1" applyFill="1" applyBorder="1" applyAlignment="1">
      <alignment horizontal="center" vertical="top" wrapText="1"/>
    </xf>
    <xf numFmtId="0" fontId="23" fillId="3" borderId="34" xfId="0" applyFont="1" applyFill="1" applyBorder="1" applyAlignment="1">
      <alignment horizontal="left" vertical="top" wrapText="1"/>
    </xf>
    <xf numFmtId="0" fontId="20" fillId="0" borderId="34" xfId="0" applyFont="1" applyBorder="1" applyAlignment="1">
      <alignment horizontal="center" vertical="center" wrapText="1"/>
    </xf>
    <xf numFmtId="2" fontId="23" fillId="3" borderId="36" xfId="1" applyNumberFormat="1" applyFont="1" applyFill="1" applyBorder="1" applyAlignment="1">
      <alignment horizontal="center" vertical="center"/>
    </xf>
    <xf numFmtId="2" fontId="23" fillId="3" borderId="37" xfId="1" applyNumberFormat="1" applyFont="1" applyFill="1" applyBorder="1" applyAlignment="1">
      <alignment horizontal="center" vertical="center"/>
    </xf>
    <xf numFmtId="0" fontId="22" fillId="4" borderId="29" xfId="0" applyFont="1" applyFill="1" applyBorder="1" applyAlignment="1">
      <alignment horizontal="left" vertical="top" wrapText="1"/>
    </xf>
    <xf numFmtId="0" fontId="24" fillId="0" borderId="0" xfId="0" applyFont="1" applyAlignment="1">
      <alignment vertical="top"/>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5" fillId="0" borderId="21" xfId="5" applyFont="1" applyBorder="1" applyAlignment="1">
      <alignment horizontal="left" vertical="center" wrapText="1"/>
    </xf>
    <xf numFmtId="0" fontId="15" fillId="0" borderId="26" xfId="5" applyFont="1" applyBorder="1" applyAlignment="1">
      <alignment horizontal="left" vertical="center" wrapText="1"/>
    </xf>
    <xf numFmtId="0" fontId="15" fillId="0" borderId="22" xfId="5" applyFont="1" applyBorder="1" applyAlignment="1">
      <alignment horizontal="left" vertical="center" wrapText="1"/>
    </xf>
    <xf numFmtId="0" fontId="15" fillId="0" borderId="23" xfId="5" applyFont="1" applyBorder="1" applyAlignment="1">
      <alignment horizontal="left" vertical="center" wrapText="1"/>
    </xf>
    <xf numFmtId="0" fontId="14" fillId="3" borderId="17" xfId="5" applyFont="1" applyFill="1" applyBorder="1" applyAlignment="1">
      <alignment horizontal="right" vertical="center" wrapText="1"/>
    </xf>
    <xf numFmtId="0" fontId="14" fillId="3" borderId="0" xfId="5" applyFont="1" applyFill="1" applyAlignment="1">
      <alignment horizontal="right" vertical="center" wrapText="1"/>
    </xf>
    <xf numFmtId="0" fontId="14" fillId="3" borderId="6" xfId="5" applyFont="1" applyFill="1" applyBorder="1" applyAlignment="1">
      <alignment horizontal="right" vertical="center" wrapText="1"/>
    </xf>
    <xf numFmtId="0" fontId="16" fillId="3" borderId="17" xfId="5" applyFont="1" applyFill="1" applyBorder="1" applyAlignment="1">
      <alignment horizontal="right" vertical="center" wrapText="1"/>
    </xf>
    <xf numFmtId="0" fontId="16" fillId="3" borderId="0" xfId="5" applyFont="1" applyFill="1" applyAlignment="1">
      <alignment horizontal="right" vertical="center" wrapText="1"/>
    </xf>
    <xf numFmtId="0" fontId="16" fillId="3" borderId="6" xfId="5" applyFont="1" applyFill="1" applyBorder="1" applyAlignment="1">
      <alignment horizontal="right" vertical="center" wrapText="1"/>
    </xf>
    <xf numFmtId="0" fontId="14" fillId="3" borderId="17" xfId="5" applyFont="1" applyFill="1" applyBorder="1" applyAlignment="1">
      <alignment horizontal="right" vertical="center"/>
    </xf>
    <xf numFmtId="0" fontId="14" fillId="3" borderId="0" xfId="5" applyFont="1" applyFill="1" applyAlignment="1">
      <alignment horizontal="right" vertical="center"/>
    </xf>
    <xf numFmtId="0" fontId="14" fillId="3" borderId="6" xfId="5" applyFont="1" applyFill="1" applyBorder="1" applyAlignment="1">
      <alignment horizontal="right" vertical="center"/>
    </xf>
    <xf numFmtId="0" fontId="14" fillId="3" borderId="1" xfId="5" applyFont="1" applyFill="1" applyBorder="1" applyAlignment="1">
      <alignment horizontal="center" vertical="center"/>
    </xf>
    <xf numFmtId="0" fontId="14" fillId="3" borderId="20" xfId="5" applyFont="1" applyFill="1" applyBorder="1" applyAlignment="1">
      <alignment horizontal="center" vertical="center"/>
    </xf>
    <xf numFmtId="0" fontId="14" fillId="3" borderId="1" xfId="5" applyFont="1" applyFill="1" applyBorder="1" applyAlignment="1">
      <alignment horizontal="center" vertical="center" wrapText="1"/>
    </xf>
    <xf numFmtId="0" fontId="14" fillId="3" borderId="20" xfId="5" applyFont="1" applyFill="1" applyBorder="1" applyAlignment="1">
      <alignment horizontal="center" vertical="center" wrapText="1"/>
    </xf>
    <xf numFmtId="0" fontId="14" fillId="3" borderId="12" xfId="5" applyFont="1" applyFill="1" applyBorder="1" applyAlignment="1">
      <alignment horizontal="right" vertical="center" wrapText="1"/>
    </xf>
    <xf numFmtId="0" fontId="14" fillId="3" borderId="7" xfId="5" applyFont="1" applyFill="1" applyBorder="1" applyAlignment="1">
      <alignment horizontal="right" vertical="center" wrapText="1"/>
    </xf>
    <xf numFmtId="0" fontId="14" fillId="3" borderId="5" xfId="5" applyFont="1" applyFill="1" applyBorder="1" applyAlignment="1">
      <alignment horizontal="right" vertical="center" wrapText="1"/>
    </xf>
    <xf numFmtId="0" fontId="25" fillId="0" borderId="0" xfId="0" applyFont="1" applyAlignment="1">
      <alignment horizontal="center" vertical="center" wrapText="1"/>
    </xf>
    <xf numFmtId="39" fontId="12" fillId="2" borderId="3" xfId="1" applyNumberFormat="1" applyFont="1" applyFill="1" applyBorder="1" applyAlignment="1">
      <alignment horizontal="right" vertical="center"/>
    </xf>
    <xf numFmtId="39" fontId="12" fillId="2" borderId="4" xfId="1" applyNumberFormat="1" applyFont="1" applyFill="1" applyBorder="1" applyAlignment="1">
      <alignment horizontal="right" vertical="center"/>
    </xf>
    <xf numFmtId="0" fontId="16" fillId="3" borderId="1" xfId="5" applyFont="1" applyFill="1" applyBorder="1" applyAlignment="1">
      <alignment horizontal="center" vertical="center" wrapText="1"/>
    </xf>
    <xf numFmtId="0" fontId="16" fillId="3" borderId="20" xfId="5" applyFont="1" applyFill="1" applyBorder="1" applyAlignment="1">
      <alignment horizontal="center" vertical="center" wrapText="1"/>
    </xf>
    <xf numFmtId="0" fontId="6" fillId="0" borderId="11" xfId="0" applyFont="1" applyBorder="1" applyAlignment="1">
      <alignment horizontal="center" vertical="top"/>
    </xf>
    <xf numFmtId="0" fontId="6" fillId="0" borderId="14" xfId="0" applyFont="1" applyBorder="1" applyAlignment="1">
      <alignment horizontal="center" vertical="top"/>
    </xf>
    <xf numFmtId="0" fontId="17" fillId="0" borderId="15" xfId="5" applyFont="1" applyBorder="1" applyAlignment="1">
      <alignment horizontal="left" vertical="top" wrapText="1"/>
    </xf>
    <xf numFmtId="0" fontId="17" fillId="0" borderId="3" xfId="5" applyFont="1" applyBorder="1" applyAlignment="1">
      <alignment horizontal="left" vertical="top" wrapText="1"/>
    </xf>
    <xf numFmtId="0" fontId="17" fillId="0" borderId="16" xfId="5" applyFont="1" applyBorder="1" applyAlignment="1">
      <alignment horizontal="left" vertical="top" wrapText="1"/>
    </xf>
    <xf numFmtId="0" fontId="12" fillId="2" borderId="13" xfId="5" applyFont="1" applyFill="1" applyBorder="1" applyAlignment="1">
      <alignment horizontal="right" vertical="top"/>
    </xf>
    <xf numFmtId="0" fontId="12" fillId="2" borderId="9" xfId="5" applyFont="1" applyFill="1" applyBorder="1" applyAlignment="1">
      <alignment horizontal="right" vertical="top"/>
    </xf>
    <xf numFmtId="0" fontId="12" fillId="2" borderId="19" xfId="5" applyFont="1" applyFill="1" applyBorder="1" applyAlignment="1">
      <alignment horizontal="right" vertical="top"/>
    </xf>
    <xf numFmtId="0" fontId="14" fillId="0" borderId="1" xfId="5" applyFont="1" applyBorder="1" applyAlignment="1">
      <alignment horizontal="center" vertical="center"/>
    </xf>
    <xf numFmtId="0" fontId="14" fillId="0" borderId="20" xfId="5" applyFont="1" applyBorder="1" applyAlignment="1">
      <alignment horizontal="center"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25" fillId="0" borderId="18" xfId="0" applyFont="1" applyBorder="1" applyAlignment="1">
      <alignment horizontal="center" vertical="center" wrapText="1"/>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12</xdr:row>
      <xdr:rowOff>0</xdr:rowOff>
    </xdr:from>
    <xdr:to>
      <xdr:col>7</xdr:col>
      <xdr:colOff>304800</xdr:colOff>
      <xdr:row>13</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tabSelected="1" topLeftCell="A14" zoomScale="70" zoomScaleNormal="70" zoomScaleSheetLayoutView="85" zoomScalePageLayoutView="55" workbookViewId="0">
      <selection activeCell="N4" sqref="N4"/>
    </sheetView>
  </sheetViews>
  <sheetFormatPr defaultColWidth="9.140625" defaultRowHeight="12.75"/>
  <cols>
    <col min="1" max="2" width="5.7109375" style="2" customWidth="1"/>
    <col min="3" max="3" width="60.7109375" style="3" customWidth="1"/>
    <col min="4" max="4" width="64" style="3" customWidth="1"/>
    <col min="5" max="5" width="30.7109375" style="4" customWidth="1"/>
    <col min="6" max="6" width="37.7109375" style="2" customWidth="1"/>
    <col min="7" max="7" width="37.85546875" style="2" customWidth="1"/>
    <col min="8" max="8" width="60.85546875" style="6" customWidth="1"/>
    <col min="9" max="10" width="21.28515625" style="2" customWidth="1"/>
    <col min="11" max="16384" width="9.140625" style="2"/>
  </cols>
  <sheetData>
    <row r="1" spans="1:10" s="50" customFormat="1" ht="63.75" customHeight="1" thickBot="1">
      <c r="A1" s="75" t="s">
        <v>79</v>
      </c>
      <c r="B1" s="75"/>
      <c r="C1" s="75"/>
      <c r="D1" s="75"/>
      <c r="E1" s="75"/>
      <c r="F1" s="75"/>
      <c r="G1" s="75"/>
      <c r="H1" s="75"/>
      <c r="I1" s="75"/>
      <c r="J1" s="93"/>
    </row>
    <row r="2" spans="1:10" s="1" customFormat="1" ht="120.6" customHeight="1">
      <c r="A2" s="19" t="s">
        <v>0</v>
      </c>
      <c r="B2" s="18" t="s">
        <v>1</v>
      </c>
      <c r="C2" s="13" t="s">
        <v>2</v>
      </c>
      <c r="D2" s="13" t="s">
        <v>3</v>
      </c>
      <c r="E2" s="13" t="s">
        <v>4</v>
      </c>
      <c r="F2" s="13" t="s">
        <v>5</v>
      </c>
      <c r="G2" s="13" t="s">
        <v>6</v>
      </c>
      <c r="H2" s="13" t="s">
        <v>7</v>
      </c>
      <c r="I2" s="16" t="s">
        <v>8</v>
      </c>
      <c r="J2" s="17" t="s">
        <v>9</v>
      </c>
    </row>
    <row r="3" spans="1:10" s="29" customFormat="1" ht="90">
      <c r="A3" s="20">
        <v>1</v>
      </c>
      <c r="B3" s="21">
        <v>1</v>
      </c>
      <c r="C3" s="22" t="s">
        <v>10</v>
      </c>
      <c r="D3" s="22" t="s">
        <v>11</v>
      </c>
      <c r="E3" s="23">
        <v>10</v>
      </c>
      <c r="F3" s="24" t="s">
        <v>12</v>
      </c>
      <c r="G3" s="25"/>
      <c r="H3" s="26"/>
      <c r="I3" s="27">
        <v>0</v>
      </c>
      <c r="J3" s="28">
        <f t="shared" ref="J3:J10" si="0">E3*I3</f>
        <v>0</v>
      </c>
    </row>
    <row r="4" spans="1:10" s="39" customFormat="1" ht="169.5" customHeight="1">
      <c r="A4" s="30">
        <v>1</v>
      </c>
      <c r="B4" s="31">
        <f>B3+1</f>
        <v>2</v>
      </c>
      <c r="C4" s="32" t="s">
        <v>13</v>
      </c>
      <c r="D4" s="32" t="s">
        <v>14</v>
      </c>
      <c r="E4" s="33">
        <v>10</v>
      </c>
      <c r="F4" s="34" t="s">
        <v>12</v>
      </c>
      <c r="G4" s="35"/>
      <c r="H4" s="36"/>
      <c r="I4" s="37">
        <v>0</v>
      </c>
      <c r="J4" s="38">
        <f>E4*I4</f>
        <v>0</v>
      </c>
    </row>
    <row r="5" spans="1:10" s="29" customFormat="1" ht="90">
      <c r="A5" s="40">
        <v>2</v>
      </c>
      <c r="B5" s="41">
        <v>1</v>
      </c>
      <c r="C5" s="42" t="s">
        <v>15</v>
      </c>
      <c r="D5" s="42" t="s">
        <v>16</v>
      </c>
      <c r="E5" s="43">
        <v>10</v>
      </c>
      <c r="F5" s="44" t="s">
        <v>12</v>
      </c>
      <c r="G5" s="45"/>
      <c r="H5" s="46"/>
      <c r="I5" s="47">
        <v>0</v>
      </c>
      <c r="J5" s="48">
        <f t="shared" si="0"/>
        <v>0</v>
      </c>
    </row>
    <row r="6" spans="1:10" s="29" customFormat="1" ht="195.75" customHeight="1">
      <c r="A6" s="20">
        <v>2</v>
      </c>
      <c r="B6" s="21">
        <v>2</v>
      </c>
      <c r="C6" s="22" t="s">
        <v>17</v>
      </c>
      <c r="D6" s="22" t="s">
        <v>18</v>
      </c>
      <c r="E6" s="23">
        <v>10</v>
      </c>
      <c r="F6" s="24" t="s">
        <v>12</v>
      </c>
      <c r="G6" s="25"/>
      <c r="H6" s="26"/>
      <c r="I6" s="27">
        <v>0</v>
      </c>
      <c r="J6" s="28">
        <f t="shared" si="0"/>
        <v>0</v>
      </c>
    </row>
    <row r="7" spans="1:10" s="29" customFormat="1" ht="210">
      <c r="A7" s="20">
        <v>2</v>
      </c>
      <c r="B7" s="21">
        <f t="shared" ref="B7:B11" si="1">B6+1</f>
        <v>3</v>
      </c>
      <c r="C7" s="22" t="s">
        <v>19</v>
      </c>
      <c r="D7" s="22" t="s">
        <v>20</v>
      </c>
      <c r="E7" s="23">
        <v>10</v>
      </c>
      <c r="F7" s="24" t="s">
        <v>12</v>
      </c>
      <c r="G7" s="25"/>
      <c r="H7" s="26"/>
      <c r="I7" s="27">
        <v>0</v>
      </c>
      <c r="J7" s="28">
        <f t="shared" si="0"/>
        <v>0</v>
      </c>
    </row>
    <row r="8" spans="1:10" s="39" customFormat="1" ht="105">
      <c r="A8" s="30">
        <v>2</v>
      </c>
      <c r="B8" s="31">
        <f t="shared" si="1"/>
        <v>4</v>
      </c>
      <c r="C8" s="49" t="s">
        <v>21</v>
      </c>
      <c r="D8" s="49" t="s">
        <v>22</v>
      </c>
      <c r="E8" s="33">
        <v>8</v>
      </c>
      <c r="F8" s="34" t="s">
        <v>23</v>
      </c>
      <c r="G8" s="35"/>
      <c r="H8" s="36"/>
      <c r="I8" s="37">
        <v>0</v>
      </c>
      <c r="J8" s="38">
        <f>E8*I8</f>
        <v>0</v>
      </c>
    </row>
    <row r="9" spans="1:10" s="29" customFormat="1" ht="270">
      <c r="A9" s="40">
        <v>3</v>
      </c>
      <c r="B9" s="41">
        <v>1</v>
      </c>
      <c r="C9" s="42" t="s">
        <v>24</v>
      </c>
      <c r="D9" s="42" t="s">
        <v>25</v>
      </c>
      <c r="E9" s="43">
        <v>10</v>
      </c>
      <c r="F9" s="44" t="s">
        <v>12</v>
      </c>
      <c r="G9" s="45"/>
      <c r="H9" s="46"/>
      <c r="I9" s="47">
        <v>0</v>
      </c>
      <c r="J9" s="48">
        <f t="shared" si="0"/>
        <v>0</v>
      </c>
    </row>
    <row r="10" spans="1:10" s="29" customFormat="1" ht="75">
      <c r="A10" s="20">
        <v>3</v>
      </c>
      <c r="B10" s="21">
        <f t="shared" si="1"/>
        <v>2</v>
      </c>
      <c r="C10" s="22" t="s">
        <v>26</v>
      </c>
      <c r="D10" s="22" t="s">
        <v>27</v>
      </c>
      <c r="E10" s="23">
        <v>5</v>
      </c>
      <c r="F10" s="24" t="s">
        <v>12</v>
      </c>
      <c r="G10" s="25"/>
      <c r="H10" s="26"/>
      <c r="I10" s="27">
        <v>0</v>
      </c>
      <c r="J10" s="28">
        <f t="shared" si="0"/>
        <v>0</v>
      </c>
    </row>
    <row r="11" spans="1:10" s="29" customFormat="1" ht="195">
      <c r="A11" s="20">
        <v>3</v>
      </c>
      <c r="B11" s="21">
        <f t="shared" si="1"/>
        <v>3</v>
      </c>
      <c r="C11" s="22" t="s">
        <v>28</v>
      </c>
      <c r="D11" s="22" t="s">
        <v>29</v>
      </c>
      <c r="E11" s="23">
        <v>5</v>
      </c>
      <c r="F11" s="24" t="s">
        <v>12</v>
      </c>
      <c r="G11" s="25"/>
      <c r="H11" s="26"/>
      <c r="I11" s="27">
        <v>0</v>
      </c>
      <c r="J11" s="28">
        <f t="shared" ref="J11" si="2">E11*I11</f>
        <v>0</v>
      </c>
    </row>
    <row r="12" spans="1:10" ht="15.75">
      <c r="A12" s="76"/>
      <c r="B12" s="76"/>
      <c r="C12" s="76"/>
      <c r="D12" s="76"/>
      <c r="E12" s="76"/>
      <c r="F12" s="76"/>
      <c r="G12" s="76"/>
      <c r="H12" s="76"/>
      <c r="I12" s="77"/>
      <c r="J12" s="14">
        <f>SUM(J3:J11)</f>
        <v>0</v>
      </c>
    </row>
    <row r="13" spans="1:10">
      <c r="J13" s="15"/>
    </row>
    <row r="14" spans="1:10" ht="384.75" customHeight="1">
      <c r="A14" s="82" t="s">
        <v>30</v>
      </c>
      <c r="B14" s="83"/>
      <c r="C14" s="83"/>
      <c r="D14" s="83"/>
      <c r="E14" s="83"/>
      <c r="F14" s="83"/>
      <c r="G14" s="83"/>
      <c r="H14" s="83"/>
      <c r="I14" s="83"/>
      <c r="J14" s="84"/>
    </row>
    <row r="15" spans="1:10" ht="15.75">
      <c r="A15" s="85" t="s">
        <v>31</v>
      </c>
      <c r="B15" s="86"/>
      <c r="C15" s="86"/>
      <c r="D15" s="86"/>
      <c r="E15" s="86"/>
      <c r="F15" s="86"/>
      <c r="G15" s="86"/>
      <c r="H15" s="86"/>
      <c r="I15" s="86"/>
      <c r="J15" s="87"/>
    </row>
    <row r="16" spans="1:10" ht="40.5" customHeight="1">
      <c r="A16" s="59" t="s">
        <v>32</v>
      </c>
      <c r="B16" s="60"/>
      <c r="C16" s="60"/>
      <c r="D16" s="60"/>
      <c r="E16" s="60"/>
      <c r="F16" s="60"/>
      <c r="G16" s="60"/>
      <c r="H16" s="61"/>
      <c r="I16" s="70" t="s">
        <v>33</v>
      </c>
      <c r="J16" s="69"/>
    </row>
    <row r="17" spans="1:10" ht="37.9" customHeight="1">
      <c r="A17" s="59" t="s">
        <v>34</v>
      </c>
      <c r="B17" s="60"/>
      <c r="C17" s="60"/>
      <c r="D17" s="60"/>
      <c r="E17" s="60"/>
      <c r="F17" s="60"/>
      <c r="G17" s="60"/>
      <c r="H17" s="61"/>
      <c r="I17" s="70"/>
      <c r="J17" s="71"/>
    </row>
    <row r="18" spans="1:10" ht="37.9" customHeight="1">
      <c r="A18" s="59" t="s">
        <v>35</v>
      </c>
      <c r="B18" s="60"/>
      <c r="C18" s="60"/>
      <c r="D18" s="60"/>
      <c r="E18" s="60"/>
      <c r="F18" s="60"/>
      <c r="G18" s="60"/>
      <c r="H18" s="61"/>
      <c r="I18" s="78"/>
      <c r="J18" s="79"/>
    </row>
    <row r="19" spans="1:10" ht="37.9" customHeight="1">
      <c r="A19" s="62" t="s">
        <v>36</v>
      </c>
      <c r="B19" s="63"/>
      <c r="C19" s="63"/>
      <c r="D19" s="63"/>
      <c r="E19" s="63"/>
      <c r="F19" s="63"/>
      <c r="G19" s="63"/>
      <c r="H19" s="64"/>
      <c r="I19" s="78"/>
      <c r="J19" s="79"/>
    </row>
    <row r="20" spans="1:10" ht="37.9" customHeight="1">
      <c r="A20" s="59" t="s">
        <v>37</v>
      </c>
      <c r="B20" s="60"/>
      <c r="C20" s="60"/>
      <c r="D20" s="60"/>
      <c r="E20" s="60"/>
      <c r="F20" s="60"/>
      <c r="G20" s="60"/>
      <c r="H20" s="61"/>
      <c r="I20" s="88" t="s">
        <v>38</v>
      </c>
      <c r="J20" s="89"/>
    </row>
    <row r="21" spans="1:10" ht="37.9" customHeight="1">
      <c r="A21" s="59" t="s">
        <v>39</v>
      </c>
      <c r="B21" s="60"/>
      <c r="C21" s="60"/>
      <c r="D21" s="60"/>
      <c r="E21" s="60"/>
      <c r="F21" s="60"/>
      <c r="G21" s="60"/>
      <c r="H21" s="61"/>
      <c r="I21" s="70"/>
      <c r="J21" s="71"/>
    </row>
    <row r="22" spans="1:10" ht="37.9" customHeight="1">
      <c r="A22" s="59" t="s">
        <v>40</v>
      </c>
      <c r="B22" s="60"/>
      <c r="C22" s="60"/>
      <c r="D22" s="60"/>
      <c r="E22" s="60"/>
      <c r="F22" s="60"/>
      <c r="G22" s="60"/>
      <c r="H22" s="61"/>
      <c r="I22" s="70"/>
      <c r="J22" s="71"/>
    </row>
    <row r="23" spans="1:10" ht="37.9" customHeight="1">
      <c r="A23" s="65" t="s">
        <v>41</v>
      </c>
      <c r="B23" s="66"/>
      <c r="C23" s="66"/>
      <c r="D23" s="66"/>
      <c r="E23" s="66"/>
      <c r="F23" s="66"/>
      <c r="G23" s="66"/>
      <c r="H23" s="67"/>
      <c r="I23" s="68"/>
      <c r="J23" s="69"/>
    </row>
    <row r="24" spans="1:10" ht="108" customHeight="1">
      <c r="A24" s="59" t="s">
        <v>42</v>
      </c>
      <c r="B24" s="60"/>
      <c r="C24" s="60"/>
      <c r="D24" s="60"/>
      <c r="E24" s="60"/>
      <c r="F24" s="60"/>
      <c r="G24" s="60"/>
      <c r="H24" s="61"/>
      <c r="I24" s="70"/>
      <c r="J24" s="71"/>
    </row>
    <row r="25" spans="1:10" ht="37.9" customHeight="1">
      <c r="A25" s="65" t="s">
        <v>43</v>
      </c>
      <c r="B25" s="66"/>
      <c r="C25" s="66"/>
      <c r="D25" s="66"/>
      <c r="E25" s="66"/>
      <c r="F25" s="66"/>
      <c r="G25" s="66"/>
      <c r="H25" s="67"/>
      <c r="I25" s="68"/>
      <c r="J25" s="69"/>
    </row>
    <row r="26" spans="1:10" ht="37.9" customHeight="1">
      <c r="A26" s="59" t="s">
        <v>44</v>
      </c>
      <c r="B26" s="60"/>
      <c r="C26" s="60"/>
      <c r="D26" s="60"/>
      <c r="E26" s="60"/>
      <c r="F26" s="60"/>
      <c r="G26" s="60"/>
      <c r="H26" s="61"/>
      <c r="I26" s="70"/>
      <c r="J26" s="71"/>
    </row>
    <row r="27" spans="1:10" ht="37.9" customHeight="1">
      <c r="A27" s="65" t="s">
        <v>45</v>
      </c>
      <c r="B27" s="66"/>
      <c r="C27" s="66"/>
      <c r="D27" s="66"/>
      <c r="E27" s="66"/>
      <c r="F27" s="66"/>
      <c r="G27" s="66"/>
      <c r="H27" s="67"/>
      <c r="I27" s="68"/>
      <c r="J27" s="69"/>
    </row>
    <row r="28" spans="1:10" ht="37.9" customHeight="1">
      <c r="A28" s="72" t="s">
        <v>46</v>
      </c>
      <c r="B28" s="73"/>
      <c r="C28" s="73"/>
      <c r="D28" s="73"/>
      <c r="E28" s="73"/>
      <c r="F28" s="73"/>
      <c r="G28" s="73"/>
      <c r="H28" s="74"/>
      <c r="I28" s="80"/>
      <c r="J28" s="81"/>
    </row>
    <row r="29" spans="1:10" ht="39" customHeight="1" thickBot="1">
      <c r="A29" s="55" t="s">
        <v>47</v>
      </c>
      <c r="B29" s="56"/>
      <c r="C29" s="57"/>
      <c r="D29" s="57"/>
      <c r="E29" s="57"/>
      <c r="F29" s="57"/>
      <c r="G29" s="57"/>
      <c r="H29" s="57"/>
      <c r="I29" s="57"/>
      <c r="J29" s="58"/>
    </row>
  </sheetData>
  <protectedRanges>
    <protectedRange sqref="H8" name="data_1"/>
  </protectedRanges>
  <autoFilter ref="A2:J2" xr:uid="{00000000-0001-0000-0000-000000000000}"/>
  <mergeCells count="31">
    <mergeCell ref="A12:I12"/>
    <mergeCell ref="I18:J18"/>
    <mergeCell ref="A18:H18"/>
    <mergeCell ref="I28:J28"/>
    <mergeCell ref="I26:J26"/>
    <mergeCell ref="I27:J27"/>
    <mergeCell ref="I23:J23"/>
    <mergeCell ref="I24:J24"/>
    <mergeCell ref="I21:J21"/>
    <mergeCell ref="A14:J14"/>
    <mergeCell ref="A15:J15"/>
    <mergeCell ref="I17:J17"/>
    <mergeCell ref="I19:J19"/>
    <mergeCell ref="I20:J20"/>
    <mergeCell ref="A1:J1"/>
    <mergeCell ref="A29:J29"/>
    <mergeCell ref="A16:H16"/>
    <mergeCell ref="A17:H17"/>
    <mergeCell ref="A19:H19"/>
    <mergeCell ref="A20:H20"/>
    <mergeCell ref="A21:H21"/>
    <mergeCell ref="A22:H22"/>
    <mergeCell ref="A23:H23"/>
    <mergeCell ref="A24:H24"/>
    <mergeCell ref="A25:H25"/>
    <mergeCell ref="A26:H26"/>
    <mergeCell ref="A27:H27"/>
    <mergeCell ref="I25:J25"/>
    <mergeCell ref="I22:J22"/>
    <mergeCell ref="A28:H28"/>
    <mergeCell ref="I16:J16"/>
  </mergeCells>
  <phoneticPr fontId="13" type="noConversion"/>
  <pageMargins left="0.25" right="0.25" top="0.75" bottom="0.75" header="0.3" footer="0.3"/>
  <pageSetup paperSize="9" scale="31"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51" t="s">
        <v>48</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49</v>
      </c>
      <c r="G14" s="10" t="s">
        <v>50</v>
      </c>
      <c r="H14" s="10" t="s">
        <v>51</v>
      </c>
      <c r="I14" s="10" t="s">
        <v>52</v>
      </c>
      <c r="J14" s="10" t="s">
        <v>53</v>
      </c>
    </row>
    <row r="15" spans="4:10" ht="180">
      <c r="F15" s="52" t="s">
        <v>54</v>
      </c>
      <c r="G15" s="52" t="s">
        <v>55</v>
      </c>
      <c r="H15" s="9">
        <v>22.57</v>
      </c>
      <c r="I15" s="9">
        <v>30</v>
      </c>
      <c r="J15" s="9">
        <f>H15*I15</f>
        <v>677.1</v>
      </c>
    </row>
    <row r="16" spans="4:10" ht="180">
      <c r="F16" s="52" t="s">
        <v>56</v>
      </c>
      <c r="G16" s="52" t="s">
        <v>57</v>
      </c>
      <c r="H16" s="9">
        <v>19.420000000000002</v>
      </c>
      <c r="I16" s="9">
        <v>150</v>
      </c>
      <c r="J16" s="9">
        <f>H16*I16</f>
        <v>2913.0000000000005</v>
      </c>
    </row>
    <row r="17" spans="10:10" ht="15.75">
      <c r="J17" s="11">
        <f>SUM(J15:J16)</f>
        <v>3590.1000000000004</v>
      </c>
    </row>
    <row r="47" spans="5:10">
      <c r="E47" s="90" t="s">
        <v>58</v>
      </c>
      <c r="F47" s="91"/>
      <c r="G47" s="91"/>
      <c r="H47" s="91"/>
      <c r="I47" s="91"/>
      <c r="J47" s="92"/>
    </row>
    <row r="48" spans="5:10">
      <c r="E48" s="5"/>
      <c r="F48" s="53" t="s">
        <v>59</v>
      </c>
      <c r="G48" s="53" t="s">
        <v>60</v>
      </c>
      <c r="H48" s="53" t="s">
        <v>61</v>
      </c>
      <c r="I48" s="53" t="s">
        <v>62</v>
      </c>
      <c r="J48" s="53" t="s">
        <v>63</v>
      </c>
    </row>
    <row r="49" spans="5:10" ht="120">
      <c r="E49" s="5">
        <v>227</v>
      </c>
      <c r="F49" s="54" t="s">
        <v>64</v>
      </c>
      <c r="G49" s="53" t="s">
        <v>65</v>
      </c>
      <c r="H49" s="5">
        <v>14</v>
      </c>
      <c r="I49" s="5">
        <v>188.3</v>
      </c>
      <c r="J49" s="9">
        <f>H49*I49</f>
        <v>2636.2000000000003</v>
      </c>
    </row>
    <row r="50" spans="5:10" ht="45">
      <c r="E50" s="5">
        <v>228</v>
      </c>
      <c r="F50" s="54" t="s">
        <v>66</v>
      </c>
      <c r="G50" s="53" t="s">
        <v>67</v>
      </c>
      <c r="H50" s="5">
        <v>510</v>
      </c>
      <c r="I50" s="5">
        <v>1.87</v>
      </c>
      <c r="J50" s="9">
        <f>H50*I50</f>
        <v>953.7</v>
      </c>
    </row>
    <row r="51" spans="5:10">
      <c r="E51" s="5"/>
      <c r="F51" s="5"/>
      <c r="G51" s="5"/>
      <c r="H51" s="5"/>
      <c r="I51" s="5"/>
      <c r="J51" s="12">
        <f>SUM(J49:J50)</f>
        <v>3589.9000000000005</v>
      </c>
    </row>
    <row r="52" spans="5:10">
      <c r="E52" s="90" t="s">
        <v>68</v>
      </c>
      <c r="F52" s="91"/>
      <c r="G52" s="91"/>
      <c r="H52" s="91"/>
      <c r="I52" s="91"/>
      <c r="J52" s="92"/>
    </row>
    <row r="53" spans="5:10" ht="60">
      <c r="E53" s="5">
        <v>227</v>
      </c>
      <c r="F53" s="54" t="s">
        <v>69</v>
      </c>
      <c r="G53" s="53" t="s">
        <v>70</v>
      </c>
      <c r="H53" s="5">
        <v>30</v>
      </c>
      <c r="I53" s="5">
        <v>22.57</v>
      </c>
      <c r="J53" s="9">
        <f>H53*I53</f>
        <v>677.1</v>
      </c>
    </row>
    <row r="54" spans="5:10" ht="75">
      <c r="E54" s="5">
        <v>228</v>
      </c>
      <c r="F54" s="54" t="s">
        <v>71</v>
      </c>
      <c r="G54" s="53" t="s">
        <v>70</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72</v>
      </c>
      <c r="F2">
        <v>411</v>
      </c>
      <c r="G2" t="s">
        <v>73</v>
      </c>
      <c r="H2" t="s">
        <v>74</v>
      </c>
    </row>
    <row r="3" spans="5:8" ht="45">
      <c r="E3" s="7" t="s">
        <v>75</v>
      </c>
      <c r="F3">
        <v>186</v>
      </c>
      <c r="G3" t="s">
        <v>73</v>
      </c>
      <c r="H3" t="s">
        <v>74</v>
      </c>
    </row>
    <row r="4" spans="5:8" ht="60">
      <c r="E4" s="7" t="s">
        <v>76</v>
      </c>
      <c r="F4">
        <v>33</v>
      </c>
      <c r="G4" t="s">
        <v>73</v>
      </c>
      <c r="H4" t="s">
        <v>74</v>
      </c>
    </row>
    <row r="5" spans="5:8" ht="45">
      <c r="E5" s="7" t="s">
        <v>72</v>
      </c>
      <c r="F5">
        <v>250</v>
      </c>
      <c r="G5" t="s">
        <v>73</v>
      </c>
      <c r="H5" s="7" t="s">
        <v>77</v>
      </c>
    </row>
    <row r="6" spans="5:8" ht="45">
      <c r="E6" s="7" t="s">
        <v>72</v>
      </c>
      <c r="F6">
        <v>300</v>
      </c>
      <c r="G6" t="s">
        <v>73</v>
      </c>
      <c r="H6" s="7"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cp:lastPrinted>2026-06-03T07:51:39Z</cp:lastPrinted>
  <dcterms:created xsi:type="dcterms:W3CDTF">2022-10-12T13:36:00Z</dcterms:created>
  <dcterms:modified xsi:type="dcterms:W3CDTF">2026-06-03T07:51:55Z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