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вний перелік" sheetId="1" r:id="rId4"/>
    <sheet state="visible" name="Лот № 1 - Техніка (з розбивкою " sheetId="2" r:id="rId5"/>
    <sheet state="visible" name="Лот № 2 - меблі " sheetId="3" r:id="rId6"/>
    <sheet state="visible" name="Лот № 3 - Генератор" sheetId="4" r:id="rId7"/>
  </sheets>
  <definedNames/>
  <calcPr/>
  <extLst>
    <ext uri="GoogleSheetsCustomDataVersion2">
      <go:sheetsCustomData xmlns:go="http://customooxmlschemas.google.com/" r:id="rId8" roundtripDataChecksum="BicrHYhIFfl4i2MZPywkLet6R7Dv9mtAIsfNkqlGq4g="/>
    </ext>
  </extLst>
</workbook>
</file>

<file path=xl/sharedStrings.xml><?xml version="1.0" encoding="utf-8"?>
<sst xmlns="http://schemas.openxmlformats.org/spreadsheetml/2006/main" count="145" uniqueCount="60">
  <si>
    <t>№ п.п</t>
  </si>
  <si>
    <t>Назва товару</t>
  </si>
  <si>
    <t>Характеристики</t>
  </si>
  <si>
    <t>Всього кількість од.</t>
  </si>
  <si>
    <t>Ціна за од., грн</t>
  </si>
  <si>
    <t xml:space="preserve">Сума, грн
</t>
  </si>
  <si>
    <t>Примітки</t>
  </si>
  <si>
    <t xml:space="preserve">Проектор </t>
  </si>
  <si>
    <t>Основнi характеристики:
Технологія матриці:        DLP
Співвідношення сторін зображення:        16:10
Роздільна здатність:        1280х800
Максимальна роздільна здатність:        1920x1080
Яскравість:        4000 лм
Контрасність:        15000:1
Кількість ламп:        1
Потужність лампи:        240 Вт
Роз'єми:
USB:        є
Кількість USB:        1
HDMI:        є
Кількість HDMI:        2
Пульт ДК:        є
Додатково
Потужність динаміків:        16 Вт
Енергоспоживання:        295 Вт
Рівень шуму:        34 дБ
Фізичні характеристики
Габарити (ШхВхГ):        309x234x115 мм</t>
  </si>
  <si>
    <t>Копія сертифікату партнерства /Авторизаційний лист від виробника/ лист-підтвердження оригінальності запропонованої продукції (у разі відсутності прямих комерційних відносин з виробником, можливе надання авторизаційного листа від офіційного представника виробника).</t>
  </si>
  <si>
    <t>Кронштейн для проєктора настінний</t>
  </si>
  <si>
    <t>Тип розміщення:  Настінні
Сумісність:       Універсальний
Комплектація:   Кронштейн, Монтажний комплект, Інструкція, Упаковка
Максимальне навантаження: 25 кг
Нахил/поворот: від -15° до +15°
Додаткові характеристики:
Відстань між лапками регулюється від 290 мм до 410 мм
Товщина металу основи: 2 мм
Товщина металевої труби: 1.5 мм</t>
  </si>
  <si>
    <t>Ноутбук</t>
  </si>
  <si>
    <t>Операційна система: Windows 11 Професійна
Процесор 4-ядерний AMD Ryzen 3 7320U (2.4 - 4.1 ГГц)
Покоління процесора AMD Zen 2
Відеокарта  AMD
Тип відеокарти Інтегрована
Інтегрована відеокарта Radeon 610M
Ємність акумулятора 47 Вт·год
Вага 1.62 кг
Колір Сірий
Звукова система Dolby Audio
Маніпулятори Тачпад
Матеріал корпусу Пластик
Габарити (Ш х Г х В) 359.3 x 235 x 17.9 мм
Накопичувачі даних
Обсяг SSD 512 ГБ
Кількість слотів M.2
Параметри накопичувача
512GB SSD M.2 2242 PCIe 4.0x4 NVMe (встановлено)
M.2 2242 PCIe 3.0 x2 до 1 ТБ (підтримка)
Оперативна пам'ять
Об'єм встановленої оперативної пам'яті 16 ГБ
Підключення
Безпровідний зв'язок Wi-Fi 802.11ax 2x2 Bluetooth 5.2
USB порти
1 x USB 3.1/3.2 Gen1 Type-C
2 x USB 3.1/3.2 Gen1 Type-A
Відеороз'єми
1 x HDMI
Аудіороз'єми
3.5 мм (mini-Jack)
Роз'єми для карт пам'яті
1 x Secure Digital (SD)
Екран
Діагональ екрану 15.6 "
Частота оновлення екрану 60 Гц
Роздільна здатність 1920x1080</t>
  </si>
  <si>
    <t xml:space="preserve">Окуляри віртуальної реальності </t>
  </si>
  <si>
    <t>Серія: Quest 3
Джерело сигналу: ПК
Вид: Окуляри віртуальної реальності
Вбудовані навушники: Так
Комплексний контролер: Так
Підключення окулярів: Бездротове
Частота оновлення (частота кадрів): 120 Гц
Кут огляду: 110 °
Комплектація:
Шолом віртуальної реальності Oculus Quest
Два Touch Plus контролера
Дві батареї АА
Адаптер живлення
Кабель
Вага: 515 г
Гарантія: 12 місяців</t>
  </si>
  <si>
    <t>Портативний мультимедійний проектор</t>
  </si>
  <si>
    <t>Технологія LCD
Роздільна здатність матриці 1920x1080
Яскравість 630 ANSI lm
Додаткові можливості Вбудований динамік
Контрастність 4200 : 1
Мінімальна діагональ зображення 50
Максимальна діагональ зображення 140
Максимальна проекційна відстань 3,8 м
Мінімальна проекційна відстань 1,42 м
Операційна система Google TV
Рівень шуму 40 дБ
Частота сканування Горизонтальна 15-135 кГц Вертикальна 23 - 85 Гц
Об'єктив
Коефіцієнт масштабування 0,8-1 x
Фокусна відстань 125 мм
Корекція трапецеїдальніх викривлень (+/-40°)/(+/-40°)
Лампа
Строк служби 20000 годин
Аудіо
Вбудований динамік Так
Потужність звуку 10 Вт
Інші функції Пульт керування Інтерфейси Wi-Fi Bluetooth
Інтерфейси
3.5 мм
HDMI
USB 2.0
Wi-Fi
HDMI</t>
  </si>
  <si>
    <t>Інтерактивна панель</t>
  </si>
  <si>
    <t>"Діагональ, дюйми 65, Співвідношення сторін, 16:9 Роздільна здатність, пікселів 3840*2160 Поверхня екрана, захист Загартоване скло з антибліковим покриттям Яскравість, cd/м2 450
Контрастність 4000:1 Кут огляду 178° Ефективна область відображення, (W) * (V), мм 1428.48 х 803.52 Мультитач Windows - 40 торкань, Android - 20 торкань Технологія інфрачервона
Швидкість курсору 300 точок на секунду Матеріал корпусу метал, пластик Час відгуку, мс до 8 мс Підсвітка, тип LED Порти на передній панелі, перелік USB - 3 шт, Touch USB -1 шт, HDMI 2.0 input-1 шт, Кнопки на передній панелі, перелік Кнопка живлення; Джерело сигналу; Меню налаштувань; Кнопка вимкнення підсвітки екрану (ЕСО); Головна сторінка; Зменшити гучність; Збільшення гучності Порти на задній панелі, перелік ""Touch USB-1 шт, RJ45 IN - 1 шт, YPBPR - 1 шт AV IN-1 шт, AV OUT-1 шт, AUDIO - 1 шт EARPHONE OUTPUT - 1 шт, SPDIF OUT - 1 шт, HDMI 2.0 INPUT - 2 шт, VGA IN - 1 шт, RS232 - 1 шт, USB 3.0 - 1 шт, USB 2.0 - 1 шт, Відсік для встановлення OPS PC - 1 шт, Роз'єми для підключення антен: Bluetooth - 1 шт, WI-FI 1*2.4G，2*5G "" Wi-Fi, наявність модулю є Потужність динаміків, К-сть*Вт 2 х 15 Вт Сканер відбитків пальців, наявність відсутній Камера, наявність відсутня Мікрофон, наявність
відсутній Підтримка форматів відео, перелік VP9、HEVC/H.265、MPEG1/2、MPEG4、Sorenson H.263、H263、 H.264、AVS、AVS+、AVS2、WMV3、VC1、Motion JPEG、VP8、 RV30/RV40、AV1 Аудіо, перелік підтримуємих типів ""MPEG1/2、AC3、EAC3(DDP)、AAC、HEAAC、WMA、WMA10 pro M0、WMA10 pro M1、WMA10 pro M2、VORBIS、LPCM、 IMA-ADPCM、MS-ADPCM、LBR、FLAC、DRA、OPUS、AC4、 MPEG-H TV"" Графіка, перелік підтримуємих типів JPG/JPEG/BMP/PNG Тюнер ТБ, наявність відсутній Комплект поставки
Панель, пульт ДУ, настінне кріплення, маркер - 2 шт., указка - 1 шт., кабель живлення - 1 шт., кабель HDMI-HDMI -1 шт., кабель USB (touch) - 1 шт, антени WiFi - 3 шт., антена Bluetooth - 1 шт, Вага нетто, кг40 Вага в пакуванні, кг 50 Розмір панелі, W*H*D, мм 1470.9 x 897.5 x 97.5 Розмір пакуваня, мм 1622 х 1044 х 222 VESA, мм 600 x 400 Потужність електроспоживання, Вт
650 Ресурс роботи матриці, годин 60 000 Тип матриці IPS ХАРАКТЕРИСТИКИ OPS ПК ПОСТАВЛЯЕТЬСЯ ОПЦІЙНО Базова конфігурація Операційна система Без операційної системи
Процесор - ОЗУ, Гб - ПЗУ, Гб"</t>
  </si>
  <si>
    <t>мобільна стійка для інтерактивної панелі</t>
  </si>
  <si>
    <t>"Розмір інтерактивних панелей: 55""-86"</t>
  </si>
  <si>
    <t xml:space="preserve">телевізор  32 дюйми </t>
  </si>
  <si>
    <t>Діагональ екрана 32"
Підтримка Smart TV Зі Smart TV
Технологія дисплея LCD (LED)
Бездротові можливості: Bluetooth 5.0, WI-Fi
Роздільна здатність 1920x1080
Платформа WebOS
Модельний рік 2022
ТВ-тюнер Супутниковий
Цифровий Т2
Роз'єми: 2 x HDMI 1.4, Ethernet, Антенний вхід (RF-in)
Способи управління
Air Play 2
Технології HDR HLG
Підсвітка Direct LED
Вихідна потужність звуку 10 Вт
Діапазони цифрового тюнера, DVB-C, DVB-S2, DVB-T2
VESA 200x200 мм
Аудіосистема 2.0ch
Додаткові роз'єми: USB: 1 (Збоку)
Процесор зображення: α5 Gen5 AI Processor
Частота розгортки панелі: 60 Гц
Частота WiFi: 2.4 ГГц 5 ГГц
Гарантія: 12 місяців
Комплект постачання
Пульт ДК - звичайний ІЧ (L-con)
Батарейки
Кабель живлення
Інструкція</t>
  </si>
  <si>
    <t>телевізор  55 дюймів</t>
  </si>
  <si>
    <t>Діагональ екрана  55"
Підтримка Smart TV  Зі Smart TV
Технологія дисплея  QLED / Quantum Dot
Бездротові можливості: Bluetooth 5.0,  WI-Fi
Частота екрану (інтерпольована)  60 Гц
Роздільна здатність 3840x2160
Платформа WebOS
Модельний рік 2025
ТВ-тюнер: Супутниковий Цифровий Т2 
Роз'єми: 2 x HDMI 2.0, 2 x HDMI 2.1, 2 x USB 2.0, Ethernet. Антенний вхід (RF-in), Слот розширення CI
Цифровий оптичний аудіовихід
Способи управління
Air Play 2
Miracast
Голосовий пошук
Управління за допомогою смартфона
Вихідна потужність звуку   20 Вт
Діапазони цифрового тюнера: DVB-C,  DVB-S2, DVB-T2
Процесор зображення: α7 AI Processor 4K Gen8
Енергоспоживання: Клас енергоефективності: A+
Споживча потужність телевізора в режимі ввімкнено, Вт: 86
Споживча потужність телевізора в режимі очікування, Вт: 0.5
Річний обсяг енергоспоживання, кВт/г на рік: 126
Частота WiFi: 2.4 ГГц/5 ГГц
Гарантія: 12 місяців</t>
  </si>
  <si>
    <t xml:space="preserve">проектор </t>
  </si>
  <si>
    <t>Колірна яскравість 4800 лм
Фізична роздільна здатність 1024x768
Джерело світла Лампа розжарювання Контрастність 20 000:1
Інтерфейси та відеосигнали
HDMI x2
VGA x2
stereo mini-jack x2
RCA
USB type-A x2
RS232
Вбудовані динаміки
З пультом ДК
Рівень шуму 31/29 дБ
Габаритні розміри (ШхВхГ) 300 × 220 × 107 мм
4800 люмен / 1024 x 768 (XGA) / 2.4 кг
Комплектація
Проєктор
Пульт дистанційного керування з батарейками
Кабель живлення
Кабель HDMI
Сумка для транспортування
Посібник із швидкого запуску
Співвідношення сторін зображення 16:9 (широкоформатний)
Ресурс лампи: 5000 год
Потужність лампи: 203 Вт
Ресурс лампи в економічному режимі: 20000 год
Оптичне збільшення (Трансфокатор): 1.3</t>
  </si>
  <si>
    <t xml:space="preserve">автоматизований екран для проектору </t>
  </si>
  <si>
    <t>Тип: моторизований. Спосіб кріплення: настінно-стельовий. 
Тип проекції: прямий. 
Тип конструкції: моторизований. 
Ширина екрану: 170 см. 
Висота екрану: 127 см. 
Формат: 4:3. MaxWhite
Ширина екрану 170 см
Висота екрану 127 см
Діагональ (дюйм) 84"
Формат 4:3
Кут перегляду, градусів 180 º
Полотно MaxWhite</t>
  </si>
  <si>
    <t>БФП з WI-FI</t>
  </si>
  <si>
    <t>Максимальна роздільна здатність друку:  5760x1440 dpi
Технологія друку: Струменевий друк
Друк: Кольоровий, Чорно-білий
Особливості: Вбудований СНПЧ,  Підтримка СБПЧ
Мережеві інтерфейси: Wi-Fi,  
Формат: А4
Формат і щільність паперу
Щільність матеріалу для друкування: 64 ~ 300 г/м²
Підтримка ОС: Mac OS,  Windows
Інтерфейси: USB 2.0
Кількість кольорів:  4
Швидкість кольорового друку:15 стор./хв
Швидкість чорно-білого друку: 33 стор./хв
Дисплей: Без дисплея/з дисплеєм
Гарантія: 12 Місяців, або 30.000 Сторінок
Сканер:
Тип: планшетний сканер CIS для фото та документів. Роздільна здатність при скануванні (оптична): 600 x 1200 dpi
Розміри (Д x Ш x В) 375 x 347 x 179 мм
Комплект постачання:
БФП
Кабель живлення
Драйвера та службові програми
Інструкція зі встановлення
4 x 65ml контейнера чорнил (Bk,C,Y,M)
Комплект змінних контейнерів забезпечує друк 4500 чорно-білих або 7500 кольорових сторінок, при 5% заповненості аркуша.</t>
  </si>
  <si>
    <t>біндер на формат А 3</t>
  </si>
  <si>
    <t>Процес брошурування: Ручний
Тип: Для переплітання пластиковими пружинами
Максимальна товщина перфорації: 15 арк.
Максимальний формат: А3
Максимальна товщина палітурки: 450 аркушів
Особливості: Регулювання глибини перфорації
Глибина перфорації: 3-6 мм
Діаметр пружини: 51 мм
Розміри: 350х260х150 мм
Гарантія: 6 місяців</t>
  </si>
  <si>
    <t xml:space="preserve">ламінатор  </t>
  </si>
  <si>
    <t xml:space="preserve">Максимальна товщина плівки: 60 – 125 мкм. 
Час готовності : 1 хв
Кількість валів: 2 шт
Розміри: 455x112x65мм. мм
Сенсорна панель управління
Швидкість ламінування до 420 мм/хв.
Гарантія : 6 місяців
</t>
  </si>
  <si>
    <t>Сума</t>
  </si>
  <si>
    <t>Меблі</t>
  </si>
  <si>
    <t>Крісло мішок груша оксфорд 
( колір світло сірий)</t>
  </si>
  <si>
    <t>Крісло мішок груша оксфорд ( колір світло сірий) з наповнювачем</t>
  </si>
  <si>
    <t>Генератор</t>
  </si>
  <si>
    <t>Генератор дизельний 12,5 kVa</t>
  </si>
  <si>
    <t>Тип альтернатора Синхронний
Тип встановлення Портативна
Потужність  10 кВт
Максимальна потужність 11 кВт
Тип палива Дизель
Оснащення З колесами
Лічильник мотогодин
Автоматичний регулятор напруги (AVR)
Вольтметр
У кожусі
Підключення блока ATS
Система охолодження Повітряна
Розетки 3 x 230В
Система пуску Електричний пуск
Кількість фаз Однофазний
Напруга 230 В
Рівень шуму 65 дБ
Матеріал обмотки мідь
Об'єм бака 60 л
Об'єм двигуна 954 см³
Двигун Одноциліндровий 4х-тактний двигун / 954 см3 / 3 л.с.
Розміри 1160 x 675 x 945 мм
Вага 295 кг
Додатково
Захист від низького рівня масла і перевантаження / Режим ECO / Можливість паралельного підключення / Вихід 12V / Розетки: 2х16А 230V</t>
  </si>
  <si>
    <t>Загальна вартість пропозиції:</t>
  </si>
  <si>
    <t>Вимога до документів</t>
  </si>
  <si>
    <t xml:space="preserve">1.  Роменська громада - локація 1 (Ромни, ліцей №1)
</t>
  </si>
  <si>
    <r>
      <rPr>
        <rFont val="Times New Roman"/>
        <color rgb="FF000000"/>
        <sz val="11.0"/>
      </rPr>
      <t>Основнi характеристики:</t>
    </r>
    <r>
      <rPr>
        <rFont val="Times New Roman"/>
        <color rgb="FF000000"/>
        <sz val="11.0"/>
      </rPr>
      <t xml:space="preserve">
Технологія матриці:        DLP
Співвідношення сторін зображення:        16:10
Роздільна здатність:        1280х800
Максимальна роздільна здатність:        1920x1080
Яскравість:        4000 лм
Контрасність:        15000:1
Кількість ламп:        1
Потужність лампи:        240 Вт
Роз'єми:
USB:        є
Кількість USB:        1
HDMI:        є
Кількість HDMI:        2
Пульт ДК:      </t>
    </r>
    <r>
      <rPr>
        <rFont val="Times New Roman"/>
        <color rgb="FF000000"/>
        <sz val="11.0"/>
      </rPr>
      <t xml:space="preserve">  є
Додатково
</t>
    </r>
    <r>
      <rPr>
        <rFont val="Times New Roman"/>
        <color rgb="FF000000"/>
        <sz val="11.0"/>
      </rPr>
      <t xml:space="preserve">Потужність динаміків:        16 Вт
Енергоспоживання:        295 Вт
Рівень шуму:        34 дБ
</t>
    </r>
    <r>
      <rPr>
        <rFont val="Times New Roman"/>
        <color rgb="FF000000"/>
        <sz val="11.0"/>
      </rPr>
      <t>Фізичні характеристики</t>
    </r>
    <r>
      <rPr>
        <rFont val="Times New Roman"/>
        <color rgb="FF000000"/>
        <sz val="11.0"/>
      </rPr>
      <t xml:space="preserve">
Габарити (ШхВхГ):        309x234x115 мм</t>
    </r>
  </si>
  <si>
    <t>Сума:</t>
  </si>
  <si>
    <t>2.  Роменська громада - локація 2 (Ромни, ліцей №4)</t>
  </si>
  <si>
    <t>Серія: Quest 3
Джерело сигналу: ПК
Вид: Окуляри віртуальної реальності
Вбудовані навушники: Так
Комплексний контролер: Так
Підключення окулярів: Бездротове
Частота оновлення (частота кадрів): 120 Гц
Кут огляду: 110 °
Комплектація:
Шолом віртуальної реальності Oculus Quest
Два Touch Plus контролера
Дві батареї АА
Адаптер живлення
Кабель
Вага: 515 г
Гарантія: 12 місяців</t>
  </si>
  <si>
    <t>4.  Сахновщинська громада - локація 4 (Сахновщина, Сахновщинський ліцей )</t>
  </si>
  <si>
    <t>5. Златопільська громада - локація 5 (Златопіль, ліцей №6)</t>
  </si>
  <si>
    <t xml:space="preserve">Ноутбук </t>
  </si>
  <si>
    <t>6. Златопільська громада - локація 6 (Златопіль, ліцей №7)</t>
  </si>
  <si>
    <t>мобільна стйка для інтерактивної панелі</t>
  </si>
  <si>
    <t xml:space="preserve">телевізор 32 дюйми </t>
  </si>
  <si>
    <t>проектор</t>
  </si>
  <si>
    <t>Колірна яскравість 4800 лм
Фізична роздільна здатність 1024x768
Джерело світла Лампа розжарювання Контрастність 20 000:1
Інтерфейси та відеосигнали
HDMI x2
VGA x2
stereo mini-jack x2
RCA
USB type-A x2
RS232
Вбудовані динаміки
З пультом ДК
Рівень шуму 31/29 дБ
Габаритні розміри (ШхВхГ) 300 × 220 × 107 мм
4800 люмен / 1024 x 768 (XGA) / 2.4 кг
Комплектація
Проєктор
Пульт дистанційного керування з батарейками
Кабель живлення
Кабель HDMI
Сумка для транспортування
Посібник із швидкого запуску
Співвідношення сторін зображення 16:9 (широкоформатний)
Ресурс лампи: 5000 год
Потужність лампи: 203 Вт
Ресурс лампи в економічному режимі: 20000 год
Оптичне збільшення (Трансфокатор): 1.3</t>
  </si>
  <si>
    <t xml:space="preserve">БФП </t>
  </si>
  <si>
    <t>3. Кегичівська громада - локація 3 (Слобожанське, Слобожанський ліцей)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</si>
</sst>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0.0"/>
      <color theme="1"/>
      <name val="Arial"/>
    </font>
    <font>
      <b/>
      <color theme="1"/>
      <name val="Arial"/>
    </font>
    <font/>
    <font>
      <sz val="10.0"/>
      <color rgb="FF000000"/>
      <name val="Arial"/>
    </font>
    <font>
      <sz val="11.0"/>
      <color theme="1"/>
      <name val="Times New Roman"/>
    </font>
    <font>
      <sz val="11.0"/>
      <color rgb="FF000000"/>
      <name val="Times New Roman"/>
    </font>
    <font>
      <b/>
      <sz val="10.0"/>
      <color rgb="FF000000"/>
      <name val="Arial"/>
    </font>
    <font>
      <sz val="10.0"/>
      <color rgb="FF0000FF"/>
      <name val="Arial"/>
    </font>
    <font>
      <sz val="10.0"/>
      <color rgb="FFFF0000"/>
      <name val="Arial"/>
    </font>
    <font>
      <color theme="1"/>
      <name val="Arial"/>
    </font>
    <font>
      <b/>
      <sz val="11.0"/>
      <color rgb="FF000000"/>
      <name val="Arial"/>
    </font>
    <font>
      <b/>
      <sz val="13.0"/>
      <color rgb="FF000000"/>
      <name val="Arial"/>
    </font>
    <font>
      <color theme="1"/>
      <name val="Arial"/>
      <scheme val="minor"/>
    </font>
    <font>
      <b/>
      <sz val="12.0"/>
      <color rgb="FF000000"/>
      <name val="Arial"/>
    </font>
    <font>
      <color rgb="FF0000FF"/>
      <name val="Arial"/>
    </font>
    <font>
      <b/>
      <sz val="11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8F9FA"/>
        <bgColor rgb="FFF8F9FA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2" fontId="1" numFmtId="0" xfId="0" applyAlignment="1" applyBorder="1" applyFont="1">
      <alignment horizontal="center"/>
    </xf>
    <xf borderId="1" fillId="2" fontId="2" numFmtId="0" xfId="0" applyAlignment="1" applyBorder="1" applyFont="1">
      <alignment horizontal="center" readingOrder="0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right"/>
    </xf>
    <xf borderId="4" fillId="0" fontId="5" numFmtId="0" xfId="0" applyAlignment="1" applyBorder="1" applyFont="1">
      <alignment readingOrder="0" shrinkToFit="0" vertical="bottom" wrapText="1"/>
    </xf>
    <xf borderId="4" fillId="0" fontId="6" numFmtId="0" xfId="0" applyAlignment="1" applyBorder="1" applyFont="1">
      <alignment readingOrder="0" shrinkToFit="0" wrapText="1"/>
    </xf>
    <xf borderId="4" fillId="0" fontId="5" numFmtId="0" xfId="0" applyAlignment="1" applyBorder="1" applyFont="1">
      <alignment horizontal="center" shrinkToFit="0" vertical="bottom" wrapText="1"/>
    </xf>
    <xf borderId="4" fillId="0" fontId="7" numFmtId="4" xfId="0" applyAlignment="1" applyBorder="1" applyFont="1" applyNumberFormat="1">
      <alignment horizontal="right"/>
    </xf>
    <xf borderId="4" fillId="0" fontId="7" numFmtId="4" xfId="0" applyAlignment="1" applyBorder="1" applyFont="1" applyNumberFormat="1">
      <alignment horizontal="right" shrinkToFit="0" wrapText="1"/>
    </xf>
    <xf borderId="4" fillId="0" fontId="4" numFmtId="0" xfId="0" applyAlignment="1" applyBorder="1" applyFont="1">
      <alignment readingOrder="0" shrinkToFit="0" wrapText="1"/>
    </xf>
    <xf borderId="0" fillId="0" fontId="8" numFmtId="0" xfId="0" applyFont="1"/>
    <xf borderId="4" fillId="3" fontId="5" numFmtId="0" xfId="0" applyAlignment="1" applyBorder="1" applyFill="1" applyFont="1">
      <alignment readingOrder="0" shrinkToFit="0" vertical="bottom" wrapText="1"/>
    </xf>
    <xf borderId="4" fillId="3" fontId="6" numFmtId="0" xfId="0" applyAlignment="1" applyBorder="1" applyFont="1">
      <alignment readingOrder="0" shrinkToFit="0" wrapText="1"/>
    </xf>
    <xf borderId="4" fillId="3" fontId="5" numFmtId="0" xfId="0" applyAlignment="1" applyBorder="1" applyFont="1">
      <alignment horizontal="center" shrinkToFit="0" vertical="bottom" wrapText="1"/>
    </xf>
    <xf borderId="4" fillId="0" fontId="6" numFmtId="0" xfId="0" applyAlignment="1" applyBorder="1" applyFont="1">
      <alignment readingOrder="0" shrinkToFit="0" wrapText="1"/>
    </xf>
    <xf borderId="4" fillId="0" fontId="5" numFmtId="0" xfId="0" applyAlignment="1" applyBorder="1" applyFont="1">
      <alignment horizontal="center" readingOrder="0" vertical="bottom"/>
    </xf>
    <xf borderId="0" fillId="0" fontId="9" numFmtId="0" xfId="0" applyFont="1"/>
    <xf borderId="4" fillId="0" fontId="4" numFmtId="0" xfId="0" applyAlignment="1" applyBorder="1" applyFont="1">
      <alignment horizontal="right" readingOrder="0"/>
    </xf>
    <xf borderId="4" fillId="0" fontId="10" numFmtId="0" xfId="0" applyAlignment="1" applyBorder="1" applyFont="1">
      <alignment readingOrder="0" shrinkToFit="0" vertical="bottom" wrapText="1"/>
    </xf>
    <xf borderId="4" fillId="0" fontId="7" numFmtId="0" xfId="0" applyAlignment="1" applyBorder="1" applyFont="1">
      <alignment horizontal="right" readingOrder="0"/>
    </xf>
    <xf borderId="4" fillId="3" fontId="4" numFmtId="0" xfId="0" applyAlignment="1" applyBorder="1" applyFont="1">
      <alignment readingOrder="0" shrinkToFit="0" wrapText="1"/>
    </xf>
    <xf borderId="4" fillId="3" fontId="7" numFmtId="0" xfId="0" applyAlignment="1" applyBorder="1" applyFont="1">
      <alignment horizontal="right" readingOrder="0" shrinkToFit="0" wrapText="1"/>
    </xf>
    <xf borderId="4" fillId="0" fontId="7" numFmtId="0" xfId="0" applyAlignment="1" applyBorder="1" applyFont="1">
      <alignment horizontal="right" readingOrder="0" shrinkToFit="0" wrapText="1"/>
    </xf>
    <xf borderId="4" fillId="3" fontId="10" numFmtId="0" xfId="0" applyAlignment="1" applyBorder="1" applyFont="1">
      <alignment readingOrder="0" vertical="bottom"/>
    </xf>
    <xf borderId="4" fillId="0" fontId="10" numFmtId="0" xfId="0" applyAlignment="1" applyBorder="1" applyFont="1">
      <alignment readingOrder="0" vertical="bottom"/>
    </xf>
    <xf borderId="5" fillId="0" fontId="10" numFmtId="0" xfId="0" applyAlignment="1" applyBorder="1" applyFont="1">
      <alignment readingOrder="0" shrinkToFit="0" vertical="bottom" wrapText="1"/>
    </xf>
    <xf borderId="5" fillId="0" fontId="10" numFmtId="0" xfId="0" applyAlignment="1" applyBorder="1" applyFont="1">
      <alignment shrinkToFit="0" vertical="bottom" wrapText="1"/>
    </xf>
    <xf borderId="6" fillId="0" fontId="11" numFmtId="0" xfId="0" applyAlignment="1" applyBorder="1" applyFont="1">
      <alignment horizontal="right" readingOrder="0"/>
    </xf>
    <xf borderId="7" fillId="0" fontId="3" numFmtId="0" xfId="0" applyBorder="1" applyFont="1"/>
    <xf borderId="8" fillId="0" fontId="3" numFmtId="0" xfId="0" applyBorder="1" applyFont="1"/>
    <xf borderId="6" fillId="4" fontId="12" numFmtId="0" xfId="0" applyAlignment="1" applyBorder="1" applyFill="1" applyFont="1">
      <alignment horizontal="left" readingOrder="0"/>
    </xf>
    <xf borderId="4" fillId="3" fontId="7" numFmtId="0" xfId="0" applyAlignment="1" applyBorder="1" applyFont="1">
      <alignment readingOrder="0"/>
    </xf>
    <xf borderId="4" fillId="0" fontId="8" numFmtId="0" xfId="0" applyBorder="1" applyFont="1"/>
    <xf borderId="6" fillId="3" fontId="11" numFmtId="0" xfId="0" applyAlignment="1" applyBorder="1" applyFont="1">
      <alignment horizontal="right" readingOrder="0"/>
    </xf>
    <xf borderId="7" fillId="3" fontId="3" numFmtId="0" xfId="0" applyBorder="1" applyFont="1"/>
    <xf borderId="4" fillId="0" fontId="13" numFmtId="0" xfId="0" applyBorder="1" applyFont="1"/>
    <xf borderId="6" fillId="0" fontId="11" numFmtId="0" xfId="0" applyAlignment="1" applyBorder="1" applyFont="1">
      <alignment horizontal="right"/>
    </xf>
    <xf borderId="1" fillId="2" fontId="2" numFmtId="0" xfId="0" applyAlignment="1" applyBorder="1" applyFont="1">
      <alignment horizontal="center" shrinkToFit="0" vertical="bottom" wrapText="1"/>
    </xf>
    <xf borderId="6" fillId="5" fontId="14" numFmtId="0" xfId="0" applyAlignment="1" applyBorder="1" applyFill="1" applyFont="1">
      <alignment horizontal="center" readingOrder="0"/>
    </xf>
    <xf borderId="4" fillId="0" fontId="15" numFmtId="0" xfId="0" applyAlignment="1" applyBorder="1" applyFont="1">
      <alignment shrinkToFit="0" vertical="bottom" wrapText="1"/>
    </xf>
    <xf borderId="4" fillId="0" fontId="16" numFmtId="0" xfId="0" applyAlignment="1" applyBorder="1" applyFont="1">
      <alignment horizontal="right" readingOrder="0" shrinkToFit="0" wrapText="1"/>
    </xf>
    <xf borderId="4" fillId="0" fontId="7" numFmtId="0" xfId="0" applyAlignment="1" applyBorder="1" applyFont="1">
      <alignment shrinkToFit="0" wrapText="1"/>
    </xf>
    <xf borderId="4" fillId="0" fontId="4" numFmtId="0" xfId="0" applyAlignment="1" applyBorder="1" applyFont="1">
      <alignment shrinkToFit="0" wrapText="1"/>
    </xf>
    <xf borderId="4" fillId="0" fontId="7" numFmtId="0" xfId="0" applyAlignment="1" applyBorder="1" applyFont="1">
      <alignment horizontal="right"/>
    </xf>
    <xf borderId="4" fillId="0" fontId="7" numFmtId="0" xfId="0" applyAlignment="1" applyBorder="1" applyFont="1">
      <alignment readingOrder="0"/>
    </xf>
    <xf borderId="4" fillId="0" fontId="4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horizontal="right" readingOrder="0" shrinkToFit="0" wrapText="1"/>
    </xf>
    <xf borderId="4" fillId="6" fontId="4" numFmtId="0" xfId="0" applyAlignment="1" applyBorder="1" applyFill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4">
    <tableStyle count="2" pivot="0" name="Повний перелік-style">
      <tableStyleElement dxfId="1" type="firstRowStripe"/>
      <tableStyleElement dxfId="2" type="secondRowStripe"/>
    </tableStyle>
    <tableStyle count="2" pivot="0" name="Лот № 1 - Техніка (з розбивкою -style">
      <tableStyleElement dxfId="1" type="firstRowStripe"/>
      <tableStyleElement dxfId="2" type="secondRowStripe"/>
    </tableStyle>
    <tableStyle count="2" pivot="0" name="Лот № 1 - Техніка (з розбивкою -style 2">
      <tableStyleElement dxfId="2" type="firstRowStripe"/>
      <tableStyleElement dxfId="1" type="secondRowStripe"/>
    </tableStyle>
    <tableStyle count="2" pivot="0" name="Лот № 2 - меблі 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5:D6" displayName="Table_1" name="Table_1" id="1">
  <tableColumns count="3">
    <tableColumn name="Column1" id="1"/>
    <tableColumn name="Column2" id="2"/>
    <tableColumn name="Column3" id="3"/>
  </tableColumns>
  <tableStyleInfo name="Повний перелік-style" showColumnStripes="0" showFirstColumn="1" showLastColumn="1" showRowStripes="1"/>
</table>
</file>

<file path=xl/tables/table2.xml><?xml version="1.0" encoding="utf-8"?>
<table xmlns="http://schemas.openxmlformats.org/spreadsheetml/2006/main" headerRowCount="0" ref="B6:D7" displayName="Table_2" name="Table_2" id="2">
  <tableColumns count="3">
    <tableColumn name="Column1" id="1"/>
    <tableColumn name="Column2" id="2"/>
    <tableColumn name="Column3" id="3"/>
  </tableColumns>
  <tableStyleInfo name="Лот № 1 - Техніка (з розбивкою -style" showColumnStripes="0" showFirstColumn="1" showLastColumn="1" showRowStripes="1"/>
</table>
</file>

<file path=xl/tables/table3.xml><?xml version="1.0" encoding="utf-8"?>
<table xmlns="http://schemas.openxmlformats.org/spreadsheetml/2006/main" headerRowCount="0" ref="B20:D20" displayName="Table_3" name="Table_3" id="3">
  <tableColumns count="3">
    <tableColumn name="Column1" id="1"/>
    <tableColumn name="Column2" id="2"/>
    <tableColumn name="Column3" id="3"/>
  </tableColumns>
  <tableStyleInfo name="Лот № 1 - Техніка (з розбивкою -style 2" showColumnStripes="0" showFirstColumn="1" showLastColumn="1" showRowStripes="1"/>
</table>
</file>

<file path=xl/tables/table4.xml><?xml version="1.0" encoding="utf-8"?>
<table xmlns="http://schemas.openxmlformats.org/spreadsheetml/2006/main" headerRowCount="0" ref="B6:D6" displayName="Table_4" name="Table_4" id="4">
  <tableColumns count="3">
    <tableColumn name="Column1" id="1"/>
    <tableColumn name="Column2" id="2"/>
    <tableColumn name="Column3" id="3"/>
  </tableColumns>
  <tableStyleInfo name="Лот № 2 - меблі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.88"/>
    <col customWidth="1" min="2" max="2" width="33.5"/>
    <col customWidth="1" min="3" max="3" width="67.63"/>
    <col customWidth="1" min="4" max="4" width="9.38"/>
    <col customWidth="1" min="5" max="5" width="9.5"/>
    <col customWidth="1" min="6" max="6" width="10.25"/>
    <col customWidth="1" min="7" max="7" width="43.25"/>
    <col customWidth="1" min="8" max="8" width="25.5"/>
    <col customWidth="1" min="9" max="19" width="11.13"/>
  </cols>
  <sheetData>
    <row r="1" ht="34.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ht="36.0" customHeight="1">
      <c r="A2" s="4"/>
      <c r="B2" s="4"/>
      <c r="C2" s="4"/>
      <c r="D2" s="4"/>
      <c r="E2" s="4"/>
      <c r="F2" s="4"/>
      <c r="G2" s="4"/>
    </row>
    <row r="3" ht="26.25" customHeight="1">
      <c r="A3" s="5"/>
      <c r="B3" s="5"/>
      <c r="C3" s="5"/>
      <c r="D3" s="5"/>
      <c r="E3" s="5"/>
      <c r="F3" s="5"/>
      <c r="G3" s="5"/>
    </row>
    <row r="4" ht="282.75" customHeight="1">
      <c r="A4" s="6">
        <f>ROW(A1)</f>
        <v>1</v>
      </c>
      <c r="B4" s="7" t="s">
        <v>7</v>
      </c>
      <c r="C4" s="8" t="s">
        <v>8</v>
      </c>
      <c r="D4" s="9">
        <v>4.0</v>
      </c>
      <c r="E4" s="10"/>
      <c r="F4" s="11">
        <f t="shared" ref="F4:F17" si="1">E4*D4</f>
        <v>0</v>
      </c>
      <c r="G4" s="12" t="s">
        <v>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ht="123.75" customHeight="1">
      <c r="A5" s="6">
        <v>2.0</v>
      </c>
      <c r="B5" s="14" t="s">
        <v>10</v>
      </c>
      <c r="C5" s="15" t="s">
        <v>11</v>
      </c>
      <c r="D5" s="16">
        <v>4.0</v>
      </c>
      <c r="E5" s="10"/>
      <c r="F5" s="11">
        <f t="shared" si="1"/>
        <v>0</v>
      </c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ht="255.75" customHeight="1">
      <c r="A6" s="6">
        <v>3.0</v>
      </c>
      <c r="B6" s="7" t="s">
        <v>12</v>
      </c>
      <c r="C6" s="17" t="s">
        <v>13</v>
      </c>
      <c r="D6" s="18">
        <v>5.0</v>
      </c>
      <c r="E6" s="10"/>
      <c r="F6" s="11">
        <f t="shared" si="1"/>
        <v>0</v>
      </c>
      <c r="G6" s="12" t="s">
        <v>9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214.5" customHeight="1">
      <c r="A7" s="20">
        <v>4.0</v>
      </c>
      <c r="B7" s="21" t="s">
        <v>14</v>
      </c>
      <c r="C7" s="12" t="s">
        <v>15</v>
      </c>
      <c r="D7" s="22">
        <v>5.0</v>
      </c>
      <c r="E7" s="10"/>
      <c r="F7" s="11">
        <f t="shared" si="1"/>
        <v>0</v>
      </c>
      <c r="G7" s="12" t="s">
        <v>9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ht="144.75" customHeight="1">
      <c r="A8" s="20">
        <v>5.0</v>
      </c>
      <c r="B8" s="21" t="s">
        <v>16</v>
      </c>
      <c r="C8" s="23" t="s">
        <v>17</v>
      </c>
      <c r="D8" s="24">
        <v>2.0</v>
      </c>
      <c r="E8" s="10"/>
      <c r="F8" s="11">
        <f t="shared" si="1"/>
        <v>0</v>
      </c>
      <c r="G8" s="12" t="s">
        <v>9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ht="230.25" customHeight="1">
      <c r="A9" s="20">
        <v>6.0</v>
      </c>
      <c r="B9" s="21" t="s">
        <v>18</v>
      </c>
      <c r="C9" s="23" t="s">
        <v>19</v>
      </c>
      <c r="D9" s="22">
        <v>4.0</v>
      </c>
      <c r="E9" s="10"/>
      <c r="F9" s="11">
        <f t="shared" si="1"/>
        <v>0</v>
      </c>
      <c r="G9" s="12" t="s">
        <v>9</v>
      </c>
    </row>
    <row r="10" ht="30.0" customHeight="1">
      <c r="A10" s="20">
        <v>7.0</v>
      </c>
      <c r="B10" s="21" t="s">
        <v>20</v>
      </c>
      <c r="C10" s="23" t="s">
        <v>21</v>
      </c>
      <c r="D10" s="25">
        <v>4.0</v>
      </c>
      <c r="E10" s="10"/>
      <c r="F10" s="11">
        <f t="shared" si="1"/>
        <v>0</v>
      </c>
      <c r="G10" s="10"/>
    </row>
    <row r="11" ht="372.0" customHeight="1">
      <c r="A11" s="20">
        <v>8.0</v>
      </c>
      <c r="B11" s="26" t="s">
        <v>22</v>
      </c>
      <c r="C11" s="23" t="s">
        <v>23</v>
      </c>
      <c r="D11" s="25">
        <v>1.0</v>
      </c>
      <c r="E11" s="10"/>
      <c r="F11" s="11">
        <f t="shared" si="1"/>
        <v>0</v>
      </c>
      <c r="G11" s="12" t="s">
        <v>9</v>
      </c>
    </row>
    <row r="12" ht="340.5" customHeight="1">
      <c r="A12" s="20">
        <v>9.0</v>
      </c>
      <c r="B12" s="27" t="s">
        <v>24</v>
      </c>
      <c r="C12" s="23" t="s">
        <v>25</v>
      </c>
      <c r="D12" s="25">
        <v>1.0</v>
      </c>
      <c r="E12" s="10"/>
      <c r="F12" s="11">
        <f t="shared" si="1"/>
        <v>0</v>
      </c>
      <c r="G12" s="12" t="s">
        <v>9</v>
      </c>
    </row>
    <row r="13" ht="167.25" customHeight="1">
      <c r="A13" s="20">
        <v>10.0</v>
      </c>
      <c r="B13" s="21" t="s">
        <v>26</v>
      </c>
      <c r="C13" s="23" t="s">
        <v>27</v>
      </c>
      <c r="D13" s="25">
        <v>1.0</v>
      </c>
      <c r="E13" s="10"/>
      <c r="F13" s="11">
        <f t="shared" si="1"/>
        <v>0</v>
      </c>
      <c r="G13" s="12" t="s">
        <v>9</v>
      </c>
    </row>
    <row r="14" ht="158.25" customHeight="1">
      <c r="A14" s="20">
        <v>11.0</v>
      </c>
      <c r="B14" s="28" t="s">
        <v>28</v>
      </c>
      <c r="C14" s="23" t="s">
        <v>29</v>
      </c>
      <c r="D14" s="25">
        <v>1.0</v>
      </c>
      <c r="E14" s="10"/>
      <c r="F14" s="11">
        <f t="shared" si="1"/>
        <v>0</v>
      </c>
      <c r="G14" s="12" t="s">
        <v>9</v>
      </c>
    </row>
    <row r="15" ht="145.5" customHeight="1">
      <c r="A15" s="20">
        <v>12.0</v>
      </c>
      <c r="B15" s="28" t="s">
        <v>30</v>
      </c>
      <c r="C15" s="23" t="s">
        <v>31</v>
      </c>
      <c r="D15" s="25">
        <v>1.0</v>
      </c>
      <c r="E15" s="10"/>
      <c r="F15" s="11">
        <f t="shared" si="1"/>
        <v>0</v>
      </c>
      <c r="G15" s="12" t="s">
        <v>9</v>
      </c>
    </row>
    <row r="16" ht="80.25" customHeight="1">
      <c r="A16" s="20">
        <v>13.0</v>
      </c>
      <c r="B16" s="29" t="s">
        <v>32</v>
      </c>
      <c r="C16" s="23" t="s">
        <v>33</v>
      </c>
      <c r="D16" s="25">
        <v>1.0</v>
      </c>
      <c r="E16" s="10"/>
      <c r="F16" s="11">
        <f t="shared" si="1"/>
        <v>0</v>
      </c>
      <c r="G16" s="10"/>
    </row>
    <row r="17" ht="80.25" customHeight="1">
      <c r="A17" s="20">
        <v>14.0</v>
      </c>
      <c r="B17" s="28" t="s">
        <v>34</v>
      </c>
      <c r="C17" s="23" t="s">
        <v>35</v>
      </c>
      <c r="D17" s="25">
        <v>1.0</v>
      </c>
      <c r="E17" s="10"/>
      <c r="F17" s="11">
        <f t="shared" si="1"/>
        <v>0</v>
      </c>
      <c r="G17" s="10"/>
    </row>
    <row r="18" ht="15.75" customHeight="1">
      <c r="A18" s="30" t="s">
        <v>36</v>
      </c>
      <c r="B18" s="31"/>
      <c r="C18" s="31"/>
      <c r="D18" s="31"/>
      <c r="E18" s="32"/>
      <c r="F18" s="10">
        <f>SUM(F4:F17)</f>
        <v>0</v>
      </c>
      <c r="G18" s="10"/>
    </row>
    <row r="19">
      <c r="A19" s="33" t="s">
        <v>37</v>
      </c>
      <c r="B19" s="31"/>
      <c r="C19" s="31"/>
      <c r="D19" s="31"/>
      <c r="E19" s="31"/>
      <c r="F19" s="31"/>
      <c r="G19" s="3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ht="40.5" customHeight="1">
      <c r="A20" s="20">
        <v>1.0</v>
      </c>
      <c r="B20" s="34" t="s">
        <v>38</v>
      </c>
      <c r="C20" s="23" t="s">
        <v>39</v>
      </c>
      <c r="D20" s="24">
        <v>10.0</v>
      </c>
      <c r="E20" s="10"/>
      <c r="F20" s="11">
        <f>E20*D20</f>
        <v>0</v>
      </c>
      <c r="G20" s="35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ht="15.75" customHeight="1">
      <c r="A21" s="36" t="s">
        <v>36</v>
      </c>
      <c r="B21" s="37"/>
      <c r="C21" s="37"/>
      <c r="D21" s="37"/>
      <c r="E21" s="32"/>
      <c r="F21" s="10">
        <f>SUM(F19:F20)</f>
        <v>0</v>
      </c>
      <c r="G21" s="38"/>
    </row>
    <row r="22">
      <c r="A22" s="33" t="s">
        <v>40</v>
      </c>
      <c r="B22" s="31"/>
      <c r="C22" s="31"/>
      <c r="D22" s="31"/>
      <c r="E22" s="31"/>
      <c r="F22" s="31"/>
      <c r="G22" s="3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286.5" customHeight="1">
      <c r="A23" s="6">
        <v>1.0</v>
      </c>
      <c r="B23" s="21" t="s">
        <v>41</v>
      </c>
      <c r="C23" s="23" t="s">
        <v>42</v>
      </c>
      <c r="D23" s="22">
        <v>1.0</v>
      </c>
      <c r="E23" s="10"/>
      <c r="F23" s="10">
        <f>E23*D23</f>
        <v>0</v>
      </c>
      <c r="G23" s="10"/>
    </row>
    <row r="24" ht="15.75" customHeight="1">
      <c r="A24" s="30" t="s">
        <v>36</v>
      </c>
      <c r="B24" s="31"/>
      <c r="C24" s="31"/>
      <c r="D24" s="31"/>
      <c r="E24" s="32"/>
      <c r="F24" s="10">
        <f>SUM(F11)</f>
        <v>0</v>
      </c>
      <c r="G24" s="10"/>
    </row>
    <row r="25" ht="15.75" customHeight="1">
      <c r="A25" s="39" t="s">
        <v>43</v>
      </c>
      <c r="B25" s="31"/>
      <c r="C25" s="31"/>
      <c r="D25" s="31"/>
      <c r="E25" s="32"/>
      <c r="F25" s="10">
        <f>F18+F21+F24</f>
        <v>0</v>
      </c>
      <c r="G25" s="10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13">
    <mergeCell ref="A18:E18"/>
    <mergeCell ref="A19:G19"/>
    <mergeCell ref="A21:E21"/>
    <mergeCell ref="A22:G22"/>
    <mergeCell ref="A24:E24"/>
    <mergeCell ref="A25:E25"/>
    <mergeCell ref="A1:A3"/>
    <mergeCell ref="B1:B3"/>
    <mergeCell ref="C1:C3"/>
    <mergeCell ref="D1:D3"/>
    <mergeCell ref="E1:E3"/>
    <mergeCell ref="F1:F3"/>
    <mergeCell ref="G1:G3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.88"/>
    <col customWidth="1" min="2" max="2" width="33.5"/>
    <col customWidth="1" min="3" max="3" width="67.63"/>
    <col customWidth="1" min="4" max="4" width="9.38"/>
    <col customWidth="1" min="5" max="5" width="9.5"/>
    <col customWidth="1" min="6" max="6" width="10.25"/>
    <col customWidth="1" min="7" max="7" width="41.13"/>
    <col customWidth="1" min="8" max="8" width="25.5"/>
    <col customWidth="1" min="9" max="19" width="11.13"/>
  </cols>
  <sheetData>
    <row r="1" ht="34.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40" t="s">
        <v>44</v>
      </c>
    </row>
    <row r="2" ht="36.0" customHeight="1">
      <c r="A2" s="4"/>
      <c r="B2" s="4"/>
      <c r="C2" s="4"/>
      <c r="D2" s="4"/>
      <c r="E2" s="4"/>
      <c r="F2" s="4"/>
      <c r="G2" s="4"/>
    </row>
    <row r="3" ht="26.25" customHeight="1">
      <c r="A3" s="5"/>
      <c r="B3" s="5"/>
      <c r="C3" s="5"/>
      <c r="D3" s="5"/>
      <c r="E3" s="5"/>
      <c r="F3" s="5"/>
      <c r="G3" s="5"/>
    </row>
    <row r="4" ht="24.0" customHeight="1">
      <c r="A4" s="41" t="s">
        <v>45</v>
      </c>
      <c r="B4" s="31"/>
      <c r="C4" s="31"/>
      <c r="D4" s="31"/>
      <c r="E4" s="31"/>
      <c r="F4" s="31"/>
      <c r="G4" s="3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ht="282.75" customHeight="1">
      <c r="A5" s="6">
        <f>ROW(A1)</f>
        <v>1</v>
      </c>
      <c r="B5" s="7" t="s">
        <v>7</v>
      </c>
      <c r="C5" s="8" t="s">
        <v>46</v>
      </c>
      <c r="D5" s="9">
        <v>4.0</v>
      </c>
      <c r="E5" s="10"/>
      <c r="F5" s="11">
        <f t="shared" ref="F5:F7" si="1">E5*D5</f>
        <v>0</v>
      </c>
      <c r="G5" s="12" t="s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ht="123.75" customHeight="1">
      <c r="A6" s="6">
        <v>2.0</v>
      </c>
      <c r="B6" s="14" t="s">
        <v>10</v>
      </c>
      <c r="C6" s="15" t="s">
        <v>11</v>
      </c>
      <c r="D6" s="16">
        <v>4.0</v>
      </c>
      <c r="E6" s="10"/>
      <c r="F6" s="11">
        <f t="shared" si="1"/>
        <v>0</v>
      </c>
      <c r="G6" s="1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255.75" customHeight="1">
      <c r="A7" s="6">
        <v>3.0</v>
      </c>
      <c r="B7" s="7" t="s">
        <v>12</v>
      </c>
      <c r="C7" s="17" t="s">
        <v>13</v>
      </c>
      <c r="D7" s="18">
        <v>2.0</v>
      </c>
      <c r="E7" s="10"/>
      <c r="F7" s="10">
        <f t="shared" si="1"/>
        <v>0</v>
      </c>
      <c r="G7" s="12" t="s">
        <v>9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ht="25.5" customHeight="1">
      <c r="A8" s="39" t="s">
        <v>47</v>
      </c>
      <c r="B8" s="31"/>
      <c r="C8" s="31"/>
      <c r="D8" s="31"/>
      <c r="E8" s="32"/>
      <c r="F8" s="10">
        <f>SUM(F5:F7)</f>
        <v>0</v>
      </c>
      <c r="G8" s="1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ht="27.75" customHeight="1">
      <c r="A9" s="41" t="s">
        <v>48</v>
      </c>
      <c r="B9" s="31"/>
      <c r="C9" s="31"/>
      <c r="D9" s="31"/>
      <c r="E9" s="31"/>
      <c r="F9" s="31"/>
      <c r="G9" s="32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ht="93.75" customHeight="1">
      <c r="A10" s="6">
        <v>1.0</v>
      </c>
      <c r="B10" s="21" t="s">
        <v>14</v>
      </c>
      <c r="C10" s="12" t="s">
        <v>49</v>
      </c>
      <c r="D10" s="22">
        <v>5.0</v>
      </c>
      <c r="E10" s="10"/>
      <c r="F10" s="10">
        <f t="shared" ref="F10:F11" si="2">E10*D10</f>
        <v>0</v>
      </c>
      <c r="G10" s="12" t="s">
        <v>9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ht="131.25" customHeight="1">
      <c r="A11" s="6">
        <v>2.0</v>
      </c>
      <c r="B11" s="21" t="s">
        <v>16</v>
      </c>
      <c r="C11" s="23" t="s">
        <v>17</v>
      </c>
      <c r="D11" s="24">
        <v>2.0</v>
      </c>
      <c r="E11" s="10"/>
      <c r="F11" s="10">
        <f t="shared" si="2"/>
        <v>0</v>
      </c>
      <c r="G11" s="12" t="s">
        <v>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ht="42.75" customHeight="1">
      <c r="A12" s="39" t="s">
        <v>47</v>
      </c>
      <c r="B12" s="31"/>
      <c r="C12" s="31"/>
      <c r="D12" s="31"/>
      <c r="E12" s="32"/>
      <c r="F12" s="10">
        <f>SUM(F10:F11)</f>
        <v>0</v>
      </c>
      <c r="G12" s="1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ht="27.75" customHeight="1">
      <c r="A13" s="41" t="s">
        <v>50</v>
      </c>
      <c r="B13" s="31"/>
      <c r="C13" s="31"/>
      <c r="D13" s="31"/>
      <c r="E13" s="31"/>
      <c r="F13" s="31"/>
      <c r="G13" s="32"/>
    </row>
    <row r="14" ht="230.25" customHeight="1">
      <c r="A14" s="6">
        <v>1.0</v>
      </c>
      <c r="B14" s="21" t="s">
        <v>18</v>
      </c>
      <c r="C14" s="23" t="s">
        <v>19</v>
      </c>
      <c r="D14" s="22">
        <v>2.0</v>
      </c>
      <c r="E14" s="10"/>
      <c r="F14" s="10">
        <f t="shared" ref="F14:F15" si="3">E14*D14</f>
        <v>0</v>
      </c>
      <c r="G14" s="12" t="s">
        <v>9</v>
      </c>
    </row>
    <row r="15" ht="51.75" customHeight="1">
      <c r="A15" s="6">
        <v>2.0</v>
      </c>
      <c r="B15" s="42" t="s">
        <v>20</v>
      </c>
      <c r="C15" s="23" t="s">
        <v>21</v>
      </c>
      <c r="D15" s="25">
        <v>2.0</v>
      </c>
      <c r="E15" s="10"/>
      <c r="F15" s="10">
        <f t="shared" si="3"/>
        <v>0</v>
      </c>
      <c r="G15" s="10"/>
    </row>
    <row r="16" ht="15.75" customHeight="1">
      <c r="A16" s="39" t="s">
        <v>47</v>
      </c>
      <c r="B16" s="31"/>
      <c r="C16" s="31"/>
      <c r="D16" s="31"/>
      <c r="E16" s="32"/>
      <c r="F16" s="10">
        <f>SUM(F14:F15)</f>
        <v>0</v>
      </c>
      <c r="G16" s="10"/>
    </row>
    <row r="17" ht="28.5" customHeight="1">
      <c r="A17" s="41" t="s">
        <v>51</v>
      </c>
      <c r="B17" s="31"/>
      <c r="C17" s="31"/>
      <c r="D17" s="31"/>
      <c r="E17" s="31"/>
      <c r="F17" s="31"/>
      <c r="G17" s="32"/>
    </row>
    <row r="18" ht="312.75" customHeight="1">
      <c r="A18" s="6">
        <v>1.0</v>
      </c>
      <c r="B18" s="21" t="s">
        <v>18</v>
      </c>
      <c r="C18" s="23" t="s">
        <v>19</v>
      </c>
      <c r="D18" s="22">
        <v>1.0</v>
      </c>
      <c r="E18" s="10"/>
      <c r="F18" s="10">
        <f t="shared" ref="F18:F20" si="4">E18*D18</f>
        <v>0</v>
      </c>
      <c r="G18" s="12" t="s">
        <v>9</v>
      </c>
    </row>
    <row r="19" ht="76.5" customHeight="1">
      <c r="A19" s="6">
        <v>2.0</v>
      </c>
      <c r="B19" s="42" t="s">
        <v>20</v>
      </c>
      <c r="C19" s="23" t="s">
        <v>21</v>
      </c>
      <c r="D19" s="25">
        <v>1.0</v>
      </c>
      <c r="E19" s="10"/>
      <c r="F19" s="10">
        <f t="shared" si="4"/>
        <v>0</v>
      </c>
      <c r="G19" s="10"/>
    </row>
    <row r="20" ht="82.5" customHeight="1">
      <c r="A20" s="6">
        <v>3.0</v>
      </c>
      <c r="B20" s="7" t="s">
        <v>52</v>
      </c>
      <c r="C20" s="17" t="s">
        <v>13</v>
      </c>
      <c r="D20" s="43">
        <v>3.0</v>
      </c>
      <c r="E20" s="10"/>
      <c r="F20" s="10">
        <f t="shared" si="4"/>
        <v>0</v>
      </c>
      <c r="G20" s="12" t="s">
        <v>9</v>
      </c>
    </row>
    <row r="21" ht="15.75" customHeight="1">
      <c r="A21" s="39" t="s">
        <v>47</v>
      </c>
      <c r="B21" s="31"/>
      <c r="C21" s="31"/>
      <c r="D21" s="31"/>
      <c r="E21" s="32"/>
      <c r="F21" s="10">
        <f>SUM(F18:F20)</f>
        <v>0</v>
      </c>
      <c r="G21" s="10"/>
    </row>
    <row r="22" ht="27.0" customHeight="1">
      <c r="A22" s="41" t="s">
        <v>53</v>
      </c>
      <c r="B22" s="31"/>
      <c r="C22" s="31"/>
      <c r="D22" s="31"/>
      <c r="E22" s="31"/>
      <c r="F22" s="31"/>
      <c r="G22" s="32"/>
    </row>
    <row r="23" ht="291.0" customHeight="1">
      <c r="A23" s="6">
        <v>1.0</v>
      </c>
      <c r="B23" s="21" t="s">
        <v>18</v>
      </c>
      <c r="C23" s="23" t="s">
        <v>19</v>
      </c>
      <c r="D23" s="22">
        <v>1.0</v>
      </c>
      <c r="E23" s="10"/>
      <c r="F23" s="10">
        <f t="shared" ref="F23:F31" si="5">E23*D23</f>
        <v>0</v>
      </c>
      <c r="G23" s="12" t="s">
        <v>9</v>
      </c>
    </row>
    <row r="24" ht="69.0" customHeight="1">
      <c r="A24" s="6">
        <v>2.0</v>
      </c>
      <c r="B24" s="42" t="s">
        <v>54</v>
      </c>
      <c r="C24" s="23" t="s">
        <v>21</v>
      </c>
      <c r="D24" s="25">
        <v>1.0</v>
      </c>
      <c r="E24" s="10"/>
      <c r="F24" s="10">
        <f t="shared" si="5"/>
        <v>0</v>
      </c>
      <c r="G24" s="10"/>
    </row>
    <row r="25" ht="105.75" customHeight="1">
      <c r="A25" s="6">
        <v>3.0</v>
      </c>
      <c r="B25" s="26" t="s">
        <v>55</v>
      </c>
      <c r="C25" s="23" t="s">
        <v>23</v>
      </c>
      <c r="D25" s="25">
        <v>1.0</v>
      </c>
      <c r="E25" s="10"/>
      <c r="F25" s="10">
        <f t="shared" si="5"/>
        <v>0</v>
      </c>
      <c r="G25" s="12" t="s">
        <v>9</v>
      </c>
    </row>
    <row r="26" ht="80.25" customHeight="1">
      <c r="A26" s="20">
        <v>4.0</v>
      </c>
      <c r="B26" s="27" t="s">
        <v>24</v>
      </c>
      <c r="C26" s="23" t="s">
        <v>25</v>
      </c>
      <c r="D26" s="25">
        <v>1.0</v>
      </c>
      <c r="E26" s="10"/>
      <c r="F26" s="10">
        <f t="shared" si="5"/>
        <v>0</v>
      </c>
      <c r="G26" s="12" t="s">
        <v>9</v>
      </c>
    </row>
    <row r="27" ht="159.0" customHeight="1">
      <c r="A27" s="20">
        <v>5.0</v>
      </c>
      <c r="B27" s="21" t="s">
        <v>56</v>
      </c>
      <c r="C27" s="23" t="s">
        <v>57</v>
      </c>
      <c r="D27" s="25">
        <v>1.0</v>
      </c>
      <c r="E27" s="10"/>
      <c r="F27" s="10">
        <f t="shared" si="5"/>
        <v>0</v>
      </c>
      <c r="G27" s="12" t="s">
        <v>9</v>
      </c>
    </row>
    <row r="28" ht="158.25" customHeight="1">
      <c r="A28" s="20">
        <v>6.0</v>
      </c>
      <c r="B28" s="28" t="s">
        <v>28</v>
      </c>
      <c r="C28" s="23" t="s">
        <v>29</v>
      </c>
      <c r="D28" s="25">
        <v>1.0</v>
      </c>
      <c r="E28" s="10"/>
      <c r="F28" s="10">
        <f t="shared" si="5"/>
        <v>0</v>
      </c>
      <c r="G28" s="12" t="s">
        <v>9</v>
      </c>
    </row>
    <row r="29" ht="145.5" customHeight="1">
      <c r="A29" s="20">
        <v>7.0</v>
      </c>
      <c r="B29" s="28" t="s">
        <v>58</v>
      </c>
      <c r="C29" s="23" t="s">
        <v>31</v>
      </c>
      <c r="D29" s="25">
        <v>1.0</v>
      </c>
      <c r="E29" s="10"/>
      <c r="F29" s="10">
        <f t="shared" si="5"/>
        <v>0</v>
      </c>
      <c r="G29" s="12" t="s">
        <v>9</v>
      </c>
    </row>
    <row r="30" ht="80.25" customHeight="1">
      <c r="A30" s="20">
        <v>8.0</v>
      </c>
      <c r="B30" s="29" t="s">
        <v>32</v>
      </c>
      <c r="C30" s="23" t="s">
        <v>33</v>
      </c>
      <c r="D30" s="25">
        <v>1.0</v>
      </c>
      <c r="E30" s="10"/>
      <c r="F30" s="10">
        <f t="shared" si="5"/>
        <v>0</v>
      </c>
      <c r="G30" s="10"/>
    </row>
    <row r="31" ht="80.25" customHeight="1">
      <c r="A31" s="20">
        <v>9.0</v>
      </c>
      <c r="B31" s="28" t="s">
        <v>34</v>
      </c>
      <c r="C31" s="23" t="s">
        <v>35</v>
      </c>
      <c r="D31" s="25">
        <v>1.0</v>
      </c>
      <c r="E31" s="10"/>
      <c r="F31" s="10">
        <f t="shared" si="5"/>
        <v>0</v>
      </c>
      <c r="G31" s="10"/>
    </row>
    <row r="32" ht="15.75" customHeight="1">
      <c r="A32" s="39" t="s">
        <v>47</v>
      </c>
      <c r="B32" s="31"/>
      <c r="C32" s="31"/>
      <c r="D32" s="31"/>
      <c r="E32" s="32"/>
      <c r="F32" s="10">
        <f>SUM(F23:F25)</f>
        <v>0</v>
      </c>
      <c r="G32" s="10"/>
    </row>
    <row r="33" ht="15.75" customHeight="1">
      <c r="A33" s="39" t="s">
        <v>43</v>
      </c>
      <c r="B33" s="31"/>
      <c r="C33" s="31"/>
      <c r="D33" s="31"/>
      <c r="E33" s="32"/>
      <c r="F33" s="10">
        <f>F8+F12+F16+F21+F32</f>
        <v>0</v>
      </c>
      <c r="G33" s="1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8">
    <mergeCell ref="A1:A3"/>
    <mergeCell ref="B1:B3"/>
    <mergeCell ref="C1:C3"/>
    <mergeCell ref="D1:D3"/>
    <mergeCell ref="E1:E3"/>
    <mergeCell ref="F1:F3"/>
    <mergeCell ref="G1:G3"/>
    <mergeCell ref="A21:E21"/>
    <mergeCell ref="A22:G22"/>
    <mergeCell ref="A32:E32"/>
    <mergeCell ref="A33:E33"/>
    <mergeCell ref="A4:G4"/>
    <mergeCell ref="A8:E8"/>
    <mergeCell ref="A9:G9"/>
    <mergeCell ref="A12:E12"/>
    <mergeCell ref="A13:G13"/>
    <mergeCell ref="A16:E16"/>
    <mergeCell ref="A17:G17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.88"/>
    <col customWidth="1" min="2" max="2" width="33.5"/>
    <col customWidth="1" min="3" max="3" width="67.63"/>
    <col customWidth="1" min="4" max="4" width="9.38"/>
    <col customWidth="1" min="5" max="5" width="9.5"/>
    <col customWidth="1" min="6" max="6" width="10.25"/>
    <col customWidth="1" min="7" max="19" width="11.13"/>
  </cols>
  <sheetData>
    <row r="1" ht="34.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ht="36.0" customHeight="1">
      <c r="A2" s="4"/>
      <c r="B2" s="4"/>
      <c r="C2" s="4"/>
      <c r="D2" s="4"/>
      <c r="E2" s="4"/>
      <c r="F2" s="4"/>
    </row>
    <row r="3" ht="26.25" customHeight="1">
      <c r="A3" s="5"/>
      <c r="B3" s="5"/>
      <c r="C3" s="5"/>
      <c r="D3" s="5"/>
      <c r="E3" s="5"/>
      <c r="F3" s="5"/>
    </row>
    <row r="4">
      <c r="A4" s="41" t="s">
        <v>59</v>
      </c>
      <c r="B4" s="31"/>
      <c r="C4" s="31"/>
      <c r="D4" s="31"/>
      <c r="E4" s="31"/>
      <c r="F4" s="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>
      <c r="A5" s="6">
        <f>ROW(A1)</f>
        <v>1</v>
      </c>
      <c r="B5" s="44"/>
      <c r="C5" s="45"/>
      <c r="D5" s="46"/>
      <c r="E5" s="10"/>
      <c r="F5" s="11">
        <f t="shared" ref="F5:F6" si="1">E5*D5</f>
        <v>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ht="40.5" customHeight="1">
      <c r="A6" s="6">
        <v>2.0</v>
      </c>
      <c r="B6" s="47" t="s">
        <v>38</v>
      </c>
      <c r="C6" s="48" t="s">
        <v>39</v>
      </c>
      <c r="D6" s="49">
        <v>10.0</v>
      </c>
      <c r="E6" s="10"/>
      <c r="F6" s="11">
        <f t="shared" si="1"/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15.75" customHeight="1">
      <c r="A7" s="39" t="s">
        <v>43</v>
      </c>
      <c r="B7" s="31"/>
      <c r="C7" s="31"/>
      <c r="D7" s="31"/>
      <c r="E7" s="32"/>
      <c r="F7" s="10">
        <f>SUM(F5:F6)</f>
        <v>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</sheetData>
  <mergeCells count="8">
    <mergeCell ref="A1:A3"/>
    <mergeCell ref="B1:B3"/>
    <mergeCell ref="C1:C3"/>
    <mergeCell ref="D1:D3"/>
    <mergeCell ref="E1:E3"/>
    <mergeCell ref="F1:F3"/>
    <mergeCell ref="A4:F4"/>
    <mergeCell ref="A7:E7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.88"/>
    <col customWidth="1" min="2" max="2" width="33.5"/>
    <col customWidth="1" min="3" max="3" width="67.63"/>
    <col customWidth="1" min="4" max="4" width="9.38"/>
    <col customWidth="1" min="5" max="5" width="9.5"/>
    <col customWidth="1" min="6" max="6" width="10.25"/>
    <col customWidth="1" min="7" max="7" width="41.13"/>
    <col customWidth="1" min="8" max="8" width="25.5"/>
    <col customWidth="1" min="9" max="19" width="11.13"/>
  </cols>
  <sheetData>
    <row r="1" ht="34.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40" t="s">
        <v>44</v>
      </c>
    </row>
    <row r="2" ht="36.0" customHeight="1">
      <c r="A2" s="4"/>
      <c r="B2" s="4"/>
      <c r="C2" s="4"/>
      <c r="D2" s="4"/>
      <c r="E2" s="4"/>
      <c r="F2" s="4"/>
      <c r="G2" s="4"/>
    </row>
    <row r="3" ht="26.25" customHeight="1">
      <c r="A3" s="5"/>
      <c r="B3" s="5"/>
      <c r="C3" s="5"/>
      <c r="D3" s="5"/>
      <c r="E3" s="5"/>
      <c r="F3" s="5"/>
      <c r="G3" s="5"/>
    </row>
    <row r="4" ht="27.75" customHeight="1">
      <c r="A4" s="41" t="s">
        <v>59</v>
      </c>
      <c r="B4" s="31"/>
      <c r="C4" s="31"/>
      <c r="D4" s="31"/>
      <c r="E4" s="31"/>
      <c r="F4" s="31"/>
      <c r="G4" s="32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ht="317.25" customHeight="1">
      <c r="A5" s="6">
        <v>1.0</v>
      </c>
      <c r="B5" s="21" t="s">
        <v>41</v>
      </c>
      <c r="C5" s="50" t="s">
        <v>42</v>
      </c>
      <c r="D5" s="22">
        <v>1.0</v>
      </c>
      <c r="E5" s="10"/>
      <c r="F5" s="10">
        <f>E5*D5</f>
        <v>0</v>
      </c>
      <c r="G5" s="10"/>
    </row>
    <row r="6" ht="15.75" customHeight="1">
      <c r="A6" s="39" t="s">
        <v>47</v>
      </c>
      <c r="B6" s="31"/>
      <c r="C6" s="31"/>
      <c r="D6" s="31"/>
      <c r="E6" s="32"/>
      <c r="F6" s="10">
        <f>SUM(F5)</f>
        <v>0</v>
      </c>
      <c r="G6" s="10"/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mergeCells count="9">
    <mergeCell ref="A4:G4"/>
    <mergeCell ref="A6:E6"/>
    <mergeCell ref="A1:A3"/>
    <mergeCell ref="B1:B3"/>
    <mergeCell ref="C1:C3"/>
    <mergeCell ref="D1:D3"/>
    <mergeCell ref="E1:E3"/>
    <mergeCell ref="F1:F3"/>
    <mergeCell ref="G1:G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