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PARs Security Classes/Solicitation/To be published/"/>
    </mc:Choice>
  </mc:AlternateContent>
  <xr:revisionPtr revIDLastSave="0" documentId="8_{18A3179C-B9C3-4D5D-86AE-CCE7497AE4AE}" xr6:coauthVersionLast="47" xr6:coauthVersionMax="47" xr10:uidLastSave="{00000000-0000-0000-0000-000000000000}"/>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ToR!$A$4:$H$58</definedName>
    <definedName name="_xlnm.Print_Area" localSheetId="0">ToR!$A$1:$K$58</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13" l="1"/>
  <c r="M57" i="13"/>
  <c r="M50" i="13"/>
  <c r="M56" i="13"/>
  <c r="M55" i="13"/>
  <c r="M54" i="13"/>
  <c r="M53" i="13"/>
  <c r="M52" i="13"/>
  <c r="L52" i="13"/>
  <c r="L53" i="13"/>
  <c r="L54" i="13"/>
  <c r="L55" i="13"/>
  <c r="L56" i="13"/>
  <c r="M49" i="13"/>
  <c r="M48" i="13"/>
  <c r="M47" i="13"/>
  <c r="M46" i="13"/>
  <c r="M45" i="13"/>
  <c r="M44" i="13"/>
  <c r="M43" i="13"/>
  <c r="M42" i="13"/>
  <c r="M41" i="13"/>
  <c r="M40" i="13"/>
  <c r="M39" i="13"/>
  <c r="M38" i="13"/>
  <c r="M37" i="13"/>
  <c r="M36" i="13"/>
  <c r="M7" i="13"/>
  <c r="M26" i="13"/>
  <c r="M25" i="13"/>
  <c r="M24" i="13"/>
  <c r="M23" i="13"/>
  <c r="M22" i="13"/>
  <c r="M21" i="13"/>
  <c r="M20" i="13"/>
  <c r="M19" i="13"/>
  <c r="M18" i="13"/>
  <c r="M27" i="13" s="1"/>
  <c r="M17" i="13"/>
  <c r="M16" i="13"/>
  <c r="M15" i="13"/>
  <c r="M14" i="13"/>
  <c r="M13" i="13"/>
  <c r="M12" i="13"/>
  <c r="M11" i="13"/>
  <c r="M10" i="13"/>
  <c r="M9" i="13"/>
  <c r="M8" i="13"/>
  <c r="M33" i="13"/>
  <c r="M32" i="13"/>
  <c r="M31" i="13"/>
  <c r="M30" i="13"/>
  <c r="M29" i="13"/>
  <c r="L36" i="13"/>
  <c r="L37" i="13"/>
  <c r="L38" i="13"/>
  <c r="L39" i="13"/>
  <c r="L40" i="13"/>
  <c r="L41" i="13"/>
  <c r="L42" i="13"/>
  <c r="L43" i="13"/>
  <c r="L44" i="13"/>
  <c r="L45" i="13"/>
  <c r="L46" i="13"/>
  <c r="L47" i="13"/>
  <c r="L48" i="13"/>
  <c r="L49" i="13"/>
  <c r="L29" i="13"/>
  <c r="L30" i="13"/>
  <c r="L31" i="13"/>
  <c r="L32" i="13"/>
  <c r="L33" i="13"/>
  <c r="M6" i="13"/>
  <c r="M34" i="13" l="1"/>
  <c r="J55" i="15" l="1"/>
  <c r="J54" i="15"/>
  <c r="J53" i="15"/>
  <c r="J51" i="15"/>
  <c r="J50" i="15"/>
  <c r="J49" i="15"/>
  <c r="J16" i="15"/>
  <c r="J15" i="15"/>
  <c r="J17" i="15"/>
  <c r="I5" i="15"/>
  <c r="I4" i="15"/>
  <c r="E7" i="15"/>
  <c r="I6" i="15"/>
</calcChain>
</file>

<file path=xl/sharedStrings.xml><?xml version="1.0" encoding="utf-8"?>
<sst xmlns="http://schemas.openxmlformats.org/spreadsheetml/2006/main" count="269" uniqueCount="182">
  <si>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</si>
  <si>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</si>
  <si>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</si>
  <si>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</si>
  <si>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</si>
  <si>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</si>
  <si>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Subtotal for LOT 1 | Проміжний підсумок ЛОТ 1</t>
  </si>
  <si>
    <t>Subtotal for LOT 2 | Проміжний підсумок ЛОТ 2</t>
  </si>
  <si>
    <t>Subtotal for LOT 3 | Проміжний підсумок ЛОТ 3</t>
  </si>
  <si>
    <t>Subtotal for LOT 4 | Проміжний підсумок ЛОТ 3</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</si>
  <si>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</si>
  <si>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</si>
  <si>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</si>
  <si>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</si>
  <si>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</si>
  <si>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</si>
  <si>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</si>
  <si>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</si>
  <si>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</si>
  <si>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</si>
  <si>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</si>
  <si>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</si>
  <si>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</si>
  <si>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</si>
  <si>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</si>
  <si>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</si>
  <si>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</si>
  <si>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</si>
  <si>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</si>
  <si>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</si>
  <si>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</si>
  <si>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</si>
  <si>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</si>
  <si>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</si>
  <si>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</si>
  <si>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</si>
  <si>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</si>
  <si>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</si>
  <si>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</si>
  <si>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</si>
  <si>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</si>
  <si>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</si>
  <si>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</si>
  <si>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</si>
  <si>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</si>
  <si>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</si>
  <si>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</si>
  <si>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</si>
  <si>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</si>
  <si>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</si>
  <si>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</si>
  <si>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</si>
  <si>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</si>
  <si>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</si>
  <si>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</si>
  <si>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PFRU2-2025-533 Procurement of goods for equipping safety classes | ITT № PFRU2-2025-533 Закупівля товарів для обладнання класів безпеки
Volume 3 - Terms of Reference (ToR)/Specifications | Розділ 3 - Технічне завдання (ТЗ)/Специфікації</t>
  </si>
  <si>
    <t>Delivery address |
Адреса доставки</t>
  </si>
  <si>
    <r>
      <rPr>
        <b/>
        <i/>
        <sz val="12"/>
        <rFont val="Calibri"/>
        <family val="2"/>
        <scheme val="minor"/>
      </rPr>
      <t>Аварійні ноші з високоміцним каркасом</t>
    </r>
    <r>
      <rPr>
        <sz val="12"/>
        <rFont val="Calibri"/>
        <family val="2"/>
        <scheme val="minor"/>
      </rPr>
      <t xml:space="preserve">
Технічні вимоги (або подібні які забезпечують досягнення навчальних цілей у такому ж обсязі):
На ношах використовується покриття поліетиленовим матеріалом, що забезпечує додаткову стійкість до забруднень та міцність. Також ноші виконані з рентген сумісного матеріалу;
Ноші встановлені з ременями безпеки для захисту пацієнтів;
Розмір:1850*450*55 мм;
Розмір коробки (1шт/коробка): 1860 * 470 * 80 мм;
Вантажопідйомність: 159 кг</t>
    </r>
  </si>
  <si>
    <r>
      <rPr>
        <b/>
        <i/>
        <sz val="12"/>
        <rFont val="Calibri"/>
        <family val="2"/>
        <scheme val="minor"/>
      </rPr>
      <t>Emergency stretchers with a high-strength frame</t>
    </r>
    <r>
      <rPr>
        <sz val="12"/>
        <rFont val="Calibri"/>
        <family val="2"/>
        <scheme val="minor"/>
      </rPr>
      <t xml:space="preserve">
Technical requirements (or similar that ensures the achievement of educational goals to the same extent):
The stretchers are coated with polyethylene material, which provides additional resistance to dirt and durability. Also, stretchers are made of x-ray compatible material; Stretchers are fitted with seat belts to protect patients; Size: 1850*450*55 mm; Box size (1pc/box): 1860 * 470 * 80 mm; Load capacity: 159 kg</t>
    </r>
  </si>
  <si>
    <t>Bashtanka| м. Баштанка</t>
  </si>
  <si>
    <r>
      <rPr>
        <b/>
        <i/>
        <sz val="12"/>
        <rFont val="Calibri"/>
        <family val="2"/>
        <scheme val="minor"/>
      </rPr>
      <t>Дефібрилятор автоматичний професійний учбовий зовнішній</t>
    </r>
    <r>
      <rPr>
        <b/>
        <sz val="12"/>
        <rFont val="Calibri"/>
        <family val="2"/>
        <scheme val="minor"/>
      </rPr>
      <t xml:space="preserve">
</t>
    </r>
    <r>
      <rPr>
        <sz val="12"/>
        <rFont val="Calibri"/>
        <family val="2"/>
        <scheme val="minor"/>
      </rPr>
      <t>Технічні вимоги:
Повторює форму, розміри і вага «бойових» автоматичних зовнішніх дефібриляторів і зробить процес навчання найбільш реалістичним. 
Має: голосові підказки, 5 запрограмованих сценаріїв, можливість зміни сценаріїв при зміні рекомендацій ERC, наявність автоматичного і напівавтоматичного режиму, дорослий і педіатричний режими, дистанційний пульт управління.
Комплект поставки:
професійний навчальний автоматичний зовнішній дефібрилятор Prestan AED Trainer
комплект електродів для дорослих
комплект електродів для дітей
комплект батарей
сумка для зберігання і перенесення
пульт керування</t>
    </r>
  </si>
  <si>
    <r>
      <rPr>
        <b/>
        <i/>
        <sz val="12"/>
        <rFont val="Calibri"/>
        <family val="2"/>
        <scheme val="minor"/>
      </rPr>
      <t>Automatic external Defibrillator for professional training</t>
    </r>
    <r>
      <rPr>
        <sz val="12"/>
        <rFont val="Calibri"/>
        <family val="2"/>
        <scheme val="minor"/>
      </rPr>
      <t xml:space="preserve">
Technical requirements:
Repeats the shape, size and weight of "combat" automatic external defibrillators and will make the training process the most realistic. 
Has: voice prompts, 5 pre-programmed scenarios, the possibility of changing scenarios when the ERC recommendations change, availability of automatic and semi-automatic mode, adult and pediatric modes, remote control
Delivery set:
professional training automatic external defibrillator Prestan AED Trainer
a set of electrodes for adults
a set of electrodes for children
set of batteries
bag for storage and carrying
control panel</t>
    </r>
  </si>
  <si>
    <r>
      <rPr>
        <b/>
        <i/>
        <sz val="12"/>
        <rFont val="Calibri"/>
        <family val="2"/>
        <scheme val="minor"/>
      </rPr>
      <t>Air bag (Ambu bag) adult set or equivalent</t>
    </r>
    <r>
      <rPr>
        <sz val="12"/>
        <rFont val="Calibri"/>
        <family val="2"/>
        <scheme val="minor"/>
      </rPr>
      <t xml:space="preserve">
Technical requirements:
"Adult" manual breathing bag set
1) bag type AMBU silicone from 1650 ml
2) oxygen tube
3) reserve bag
4) silicone masks #3, #4
5) case</t>
    </r>
  </si>
  <si>
    <r>
      <rPr>
        <b/>
        <i/>
        <sz val="12"/>
        <rFont val="Calibri"/>
        <family val="2"/>
        <scheme val="minor"/>
      </rPr>
      <t>Мішок повітряний (мішок Амбу) комплект дорослий або еквівалент</t>
    </r>
    <r>
      <rPr>
        <sz val="12"/>
        <rFont val="Calibri"/>
        <family val="2"/>
        <scheme val="minor"/>
      </rPr>
      <t xml:space="preserve">
Технічні вимоги:
Комплект мішка дихального ручного «Дорослий» 
1) мішок типу АМБУ силіконовий  від 1500 мл 
2) киснева трубка 
3) резервний мішок 
4) силіконові маски №3, №4 
5) кейс</t>
    </r>
  </si>
  <si>
    <r>
      <rPr>
        <b/>
        <i/>
        <sz val="12"/>
        <rFont val="Calibri"/>
        <family val="2"/>
        <scheme val="minor"/>
      </rPr>
      <t>Маска з клапаном для штучної вентиляції легень</t>
    </r>
    <r>
      <rPr>
        <sz val="12"/>
        <rFont val="Calibri"/>
        <family val="2"/>
        <scheme val="minor"/>
      </rPr>
      <t xml:space="preserve">
Технічні вимоги:
Кишенькова маска призначена для проведення серцево-легеневої реанімації при наданні першої допомоги на догоспітальному етапі. У комплект входить: маска з м'яким обідком, що замінюється; нереверсивний клапан-фільтр; пластиковий чохол з петлею для перенесення.</t>
    </r>
  </si>
  <si>
    <r>
      <rPr>
        <b/>
        <i/>
        <sz val="12"/>
        <rFont val="Calibri"/>
        <family val="2"/>
        <scheme val="minor"/>
      </rPr>
      <t>A mask with a valve for artificial lung ventilation</t>
    </r>
    <r>
      <rPr>
        <sz val="12"/>
        <rFont val="Calibri"/>
        <family val="2"/>
        <scheme val="minor"/>
      </rPr>
      <t xml:space="preserve">
Technical requirements:
The mask is intended for cardiopulmonary resuscitation during first aid at the pre-hospital stage. The set includes: a mask with a replaceable soft rim; non-reversible filter valve; plastic case with carrying loop.</t>
    </r>
  </si>
  <si>
    <r>
      <rPr>
        <b/>
        <i/>
        <sz val="12"/>
        <rFont val="Calibri"/>
        <family val="2"/>
        <scheme val="minor"/>
      </rPr>
      <t>Плівка-клапан для СЛР</t>
    </r>
    <r>
      <rPr>
        <sz val="12"/>
        <rFont val="Calibri"/>
        <family val="2"/>
        <scheme val="minor"/>
      </rPr>
      <t xml:space="preserve">
Технічні вимоги:
Плівка-клапан, яка дозволяє не торкатися до потерпілого своїми губами , але при цьому ефективно проводити штучну вентиляцію легенів. 
Односторонній клапан пропускає повітря тільки в одну сторону - від рятувальника до потерпілого.</t>
    </r>
  </si>
  <si>
    <r>
      <rPr>
        <b/>
        <i/>
        <sz val="12"/>
        <rFont val="Calibri"/>
        <family val="2"/>
        <scheme val="minor"/>
      </rPr>
      <t>Film-valve for CPR</t>
    </r>
    <r>
      <rPr>
        <sz val="12"/>
        <rFont val="Calibri"/>
        <family val="2"/>
        <scheme val="minor"/>
      </rPr>
      <t xml:space="preserve">
Technical requirements:
Film-valve, which allows you not to touch the victim with your lips, but at the same time effectively carry out artificial ventilation of the lungs.
The one-way valve allows air to flow only in one direction - from the rescuer to the victim</t>
    </r>
  </si>
  <si>
    <r>
      <rPr>
        <b/>
        <i/>
        <sz val="12"/>
        <rFont val="Calibri"/>
        <family val="2"/>
        <scheme val="minor"/>
      </rPr>
      <t>Повітропровід назофарингеальний</t>
    </r>
    <r>
      <rPr>
        <sz val="12"/>
        <rFont val="Calibri"/>
        <family val="2"/>
        <scheme val="minor"/>
      </rPr>
      <t xml:space="preserve">
Технічні вимоги:
Гнучка латексна трубка для відновлення прохідності дихальних шляхів при втраті свідомості (западання язика). Має зрізаний кінець для введення в ніздрю і плоске кільце для утримання.</t>
    </r>
  </si>
  <si>
    <r>
      <rPr>
        <b/>
        <i/>
        <sz val="12"/>
        <rFont val="Calibri"/>
        <family val="2"/>
        <scheme val="minor"/>
      </rPr>
      <t>Nasopharyngeal Airway</t>
    </r>
    <r>
      <rPr>
        <sz val="12"/>
        <rFont val="Calibri"/>
        <family val="2"/>
        <scheme val="minor"/>
      </rPr>
      <t xml:space="preserve">
Technical requirements:
A flexible latex tube used to restore airway patency in cases of unconsciousness (tongue obstruction). It has a beveled end for insertion into the nostril and a flat flange to prevent it from slipping in.</t>
    </r>
  </si>
  <si>
    <t>pc | шт.</t>
  </si>
  <si>
    <t>Order Qty
|
Об'єм замовлення</t>
  </si>
  <si>
    <t>Units of measurement
|
Одиниця вимірювання</t>
  </si>
  <si>
    <t>set | набір</t>
  </si>
  <si>
    <r>
      <rPr>
        <b/>
        <i/>
        <sz val="12"/>
        <rFont val="Calibri"/>
        <family val="2"/>
        <scheme val="minor"/>
      </rPr>
      <t>Моделі ран та ушкоджень (з можливістю тренувань тампонади) або еквівалент</t>
    </r>
    <r>
      <rPr>
        <sz val="12"/>
        <rFont val="Calibri"/>
        <family val="2"/>
        <scheme val="minor"/>
      </rPr>
      <t xml:space="preserve">
Технічні вимоги (або інший комплект який забезпечує досягнення навчальних цілей в такому ж обсязі):
1. Набір призначений для демонстрації основних видів вогнепальних, термічних та травматичних ушкоджень, а також для навчання учнів, студентів, персоналу методам надання першої допомоги, в тому числі шляхом гібридної симуляції. 2. Функція набору імітаторів ушкоджень:
демонструють кровотечі при кульових пораненнях через вхідний і вихідний отвори, осколкових пораненнях (рвана рана);
навчання основним принципам зупинки кровотеч шляхом накладання турнікета та тампонування ранових каналів;
опіки 2 і 3-го ступенів;
переломи кісток (закритий і відкритий) з усіма явними ознаками таких ушкоджень і можливістю гібридної симуляції для навчання методам іммобілізації кінцівок;
проведення пізнавальних і реалістичних занять методом гібридної симуляції
3.Комплектація набору імітаторів вогнепальних, термічних, травматичних ушкоджень:
імітатор вхідного кульового отвору з імітацією кровотечі – 1 шт
імітатор вихідного кульового отвору з імітацією кровотечі – 1 шт
імітатор “рваної” рани з імітацією кровотечі – 1 шт
імітатор опіку 2-го ступеня – 1 шт
імітатор опіку 3-го ступеня – 1 шт
імітатор закритого перелому кінцівки – 1 шт
імітатор відкритого перелому кінцівки – 1 шт
тренажер для контролю правильності накладання турнікета – 1 шт.
конектори для підключення імітаторів крові – 3 шт</t>
    </r>
  </si>
  <si>
    <r>
      <rPr>
        <b/>
        <i/>
        <sz val="12"/>
        <rFont val="Calibri"/>
        <family val="2"/>
        <scheme val="minor"/>
      </rPr>
      <t>Models of wounds and injuries (with the possibility of training in packing wounds) or equivalent</t>
    </r>
    <r>
      <rPr>
        <sz val="12"/>
        <rFont val="Calibri"/>
        <family val="2"/>
        <scheme val="minor"/>
      </rPr>
      <t xml:space="preserve">
Technical requirements (or another set that ensures the achievement of educational goals in the same volume):
1. The set is designed to demonstrate the main types of gunshot, thermal and traumatic injuries, as well as to teach pupils, students, and staff first aid methods, including through hybrid simulation. 2. Function of a set of damage simulators:
show bleeding in case of bullet wounds through the entrance and exit holes, shrapnel wounds (torn wound);
teaching the basic principles of stopping bleeding by applying a tourniquet and tamping wound channels;
2nd and 3rd degree burns;
bone fractures (closed and open) with all obvious signs of such injuries and the possibility of hybrid simulation for learning methods of limb immobilization;
conducting cognitive and realistic classes using the hybrid simulation method
3. Completion of a set of simulators of gunshot, thermal, traumatic injuries:
simulator of the entrance ball hole with simulation of bleeding - 1 pc
simulator of the exit ball hole with simulation of bleeding - 1 pc
simulator of a "torn" wound with simulation of bleeding - 1 pc
burn simulator of the 2nd degree - 1 pc
burn simulator of the 3rd degree - 1 pc
closed limb fracture simulator - 1 pc
open limb fracture simulator - 1 pc
simulator for checking the correctness of the turnstile application - 1 pc.
connectors for connecting blood simulators - 3 pcs</t>
    </r>
  </si>
  <si>
    <r>
      <rPr>
        <b/>
        <i/>
        <sz val="12"/>
        <rFont val="Calibri"/>
        <family val="2"/>
        <scheme val="minor"/>
      </rPr>
      <t>Тренувальна марля для тампонування або еквівалент</t>
    </r>
    <r>
      <rPr>
        <sz val="12"/>
        <rFont val="Calibri"/>
        <family val="2"/>
        <scheme val="minor"/>
      </rPr>
      <t xml:space="preserve">
Технічні вимоги:
М’яка марля для тренування навичок тампонування зупинки кровотечі.
У комплекті (не меньше):
10 рулонів марлі, ширина 80мм, довжина 3500мм.
Тренувальна марля для тренінгів зупинки кровотечі ідеально підходить до використання із усіма симуляторами зупинки кровотечі та муляжами травм, поранень та опіків.</t>
    </r>
  </si>
  <si>
    <r>
      <rPr>
        <b/>
        <i/>
        <sz val="12"/>
        <rFont val="Calibri"/>
        <family val="2"/>
        <scheme val="minor"/>
      </rPr>
      <t>Training gauze for tamponing or equivalent</t>
    </r>
    <r>
      <rPr>
        <sz val="12"/>
        <rFont val="Calibri"/>
        <family val="2"/>
        <scheme val="minor"/>
      </rPr>
      <t xml:space="preserve">
Technical requirements:
Soft gauze for training tamponade skills to stop bleeding.
In the set (no less):
10 rolls of gauze, width 80mm, length 3500mm.
The Bleeding Training Training Gauze is ideal for use with all Bleeding Simulators and trauma, wound and burn dummies.</t>
    </r>
  </si>
  <si>
    <r>
      <rPr>
        <b/>
        <i/>
        <sz val="12"/>
        <rFont val="Calibri"/>
        <family val="2"/>
        <scheme val="minor"/>
      </rPr>
      <t>Медичний набір дитячий</t>
    </r>
    <r>
      <rPr>
        <sz val="12"/>
        <rFont val="Calibri"/>
        <family val="2"/>
        <scheme val="minor"/>
      </rPr>
      <t xml:space="preserve">
Технічні вимоги:
У набір входить: аптечка, фонендоскоп, шприц, стетоскоп, молоточок, крапельниця і тонометр.</t>
    </r>
  </si>
  <si>
    <r>
      <rPr>
        <b/>
        <i/>
        <sz val="12"/>
        <rFont val="Calibri"/>
        <family val="2"/>
        <scheme val="minor"/>
      </rPr>
      <t>Children's medical playset</t>
    </r>
    <r>
      <rPr>
        <sz val="12"/>
        <rFont val="Calibri"/>
        <family val="2"/>
        <scheme val="minor"/>
      </rPr>
      <t xml:space="preserve">
Technical requirements:
The kit includes: first aid kit, phonendoscope, syringe, stethoscope, hammer, dropper and tonometer.</t>
    </r>
  </si>
  <si>
    <r>
      <rPr>
        <b/>
        <i/>
        <sz val="12"/>
        <rFont val="Calibri"/>
        <family val="2"/>
        <scheme val="minor"/>
      </rPr>
      <t>Шина гнучка 100 см або еквівалент</t>
    </r>
    <r>
      <rPr>
        <sz val="12"/>
        <rFont val="Calibri"/>
        <family val="2"/>
        <scheme val="minor"/>
      </rPr>
      <t xml:space="preserve">
Технічні вимоги:
Виріб виготовлено з алюмінієвого листу. Шина складна використовується при розтягненнях, вивихах і переломах. З її допомогою можна знерухомити пошкоджену ділянку тіла. Шина призначена для багаторазового використання. Скручується в рулон і складається навпіл.</t>
    </r>
  </si>
  <si>
    <r>
      <rPr>
        <b/>
        <i/>
        <sz val="12"/>
        <rFont val="Calibri"/>
        <family val="2"/>
        <scheme val="minor"/>
      </rPr>
      <t>Flexible splint for fixation 100 cm or equivalent</t>
    </r>
    <r>
      <rPr>
        <sz val="12"/>
        <rFont val="Calibri"/>
        <family val="2"/>
        <scheme val="minor"/>
      </rPr>
      <t xml:space="preserve">
Technical requirements:
The product is made of aluminum sheet. A complex splint is used for sprains, dislocations and fractures. With its help, you can immobilize the damaged part of the body. The tire is intended for multiple use. It is twisted into a roll and folded in half.</t>
    </r>
  </si>
  <si>
    <t>Бинт кровоспинний (гемостатичний) 7,5 см X 1,5 м складений у окремий пакет або еквівалент</t>
  </si>
  <si>
    <t>The hemostatic bandage 7.5 cm X 1.5 m is packed in a separate bag or equivalent</t>
  </si>
  <si>
    <r>
      <rPr>
        <b/>
        <i/>
        <sz val="12"/>
        <rFont val="Calibri"/>
        <family val="2"/>
        <scheme val="minor"/>
      </rPr>
      <t>Противогаз ГП-7 або еквівалент</t>
    </r>
    <r>
      <rPr>
        <sz val="12"/>
        <rFont val="Calibri"/>
        <family val="2"/>
        <scheme val="minor"/>
      </rPr>
      <t xml:space="preserve">
Технічні вимоги (або аналогічні моделі які можна використати для навчальних цілей):
У комплект протигазу входить
- маска МП-04 з окулярами трапецієподібної форми;
- Переговорний пристрій (посередині);
- фільтрувальна коробка ABEKАX P3;
- Запасні мембрани;
- сумка.</t>
    </r>
  </si>
  <si>
    <r>
      <rPr>
        <b/>
        <i/>
        <sz val="12"/>
        <rFont val="Calibri"/>
        <family val="2"/>
        <scheme val="minor"/>
      </rPr>
      <t>Gas mask GP-7 or equivalent</t>
    </r>
    <r>
      <rPr>
        <sz val="12"/>
        <rFont val="Calibri"/>
        <family val="2"/>
        <scheme val="minor"/>
      </rPr>
      <t xml:space="preserve">
Technical requirements (or similar models that can be used for educational purposes):
The gas mask kit includes 
- mask MP-04 with trapezoidal glasses; 
- Intercom (in the middle); 
- filter box ABEKAX P3; 
- Spare membranes; 
- bag.</t>
    </r>
  </si>
  <si>
    <r>
      <rPr>
        <b/>
        <i/>
        <sz val="12"/>
        <rFont val="Calibri"/>
        <family val="2"/>
        <scheme val="minor"/>
      </rPr>
      <t>Манекен для базової СЛР зі звуковою індикацією або еквівалент (що має відповідати за харктеристиками рекомендаціям МОН для усіх закладів освіти)</t>
    </r>
    <r>
      <rPr>
        <sz val="12"/>
        <rFont val="Calibri"/>
        <family val="2"/>
        <scheme val="minor"/>
      </rPr>
      <t xml:space="preserve">
Технічні вимоги:
Для навчання серцево-легеневої реанімації .
Дає можливість відпрацьовувати учням всі основні прийоми серцево-легеневій реанімації як дорослого, так і дитини.
Комплектація:
тренажер серцево-легеневої реанімації.</t>
    </r>
  </si>
  <si>
    <r>
      <rPr>
        <b/>
        <i/>
        <sz val="12"/>
        <rFont val="Calibri"/>
        <family val="2"/>
        <scheme val="minor"/>
      </rPr>
      <t>Джгут турнікет кровоспинний  тренувальний</t>
    </r>
    <r>
      <rPr>
        <sz val="12"/>
        <rFont val="Calibri"/>
        <family val="2"/>
        <scheme val="minor"/>
      </rPr>
      <t xml:space="preserve">
Технічні вимоги:
Джгут-турнікет тренувальний призначений для відпрацювання техніки накладання кровоспинного турнікету з метою зупинення критичних кровотеч із верхніх та нижніх кінцівок. Тренувальний джгут-турнікет відноситься до турнікетів комірного типу, що мають найефективнішу систему зупинки кровотеч.
Тренувальний джгут-турнікет спеціально промаркований, щоб його не використовували для зупинки життєзагрозних кровотеч, а застосовували виключно для навчальних цілей.</t>
    </r>
  </si>
  <si>
    <r>
      <rPr>
        <b/>
        <i/>
        <sz val="12"/>
        <rFont val="Calibri"/>
        <family val="2"/>
        <scheme val="minor"/>
      </rPr>
      <t>Hemostatic tourniquet for training</t>
    </r>
    <r>
      <rPr>
        <sz val="12"/>
        <rFont val="Calibri"/>
        <family val="2"/>
        <scheme val="minor"/>
      </rPr>
      <t xml:space="preserve">
Technical requirements:
The training tourniquet is intended for practicing the technique of applying a hemostatic tourniquet in order to stop critical bleeding from the upper and lower extremities. The training tourniquet belongs to the collar-type tourniquets, which have the most effective system of stopping bleeding.
The training tourniquet is specially marked so that it is not used to stop life-threatening bleeding, but only for training purposes.  </t>
    </r>
  </si>
  <si>
    <r>
      <rPr>
        <b/>
        <i/>
        <sz val="12"/>
        <rFont val="Calibri"/>
        <family val="2"/>
        <scheme val="minor"/>
      </rPr>
      <t>Mannequin for basic CPR with sound indication or equivalent (in line with thespecifications recommended by the Ministry of Education for all educational institutions)</t>
    </r>
    <r>
      <rPr>
        <sz val="12"/>
        <rFont val="Calibri"/>
        <family val="2"/>
        <scheme val="minor"/>
      </rPr>
      <t xml:space="preserve">
Technical requirements:
The cardiopulmonary resuscitation simulator for the training resuscitation skill.
Allows students to practice all the basic methods of cardiopulmonary resuscitation for adults and children.
Complete set:
cardiopulmonary resuscitation simulator.</t>
    </r>
  </si>
  <si>
    <r>
      <rPr>
        <b/>
        <i/>
        <sz val="12"/>
        <rFont val="Calibri"/>
        <family val="2"/>
        <scheme val="minor"/>
      </rPr>
      <t xml:space="preserve">Покривало рятувальне (термоковдра) (Rescue blanket) </t>
    </r>
    <r>
      <rPr>
        <sz val="12"/>
        <rFont val="Calibri"/>
        <family val="2"/>
        <scheme val="minor"/>
      </rPr>
      <t xml:space="preserve">
Технічні вимоги:
Тонка плівка з ПЕТ, покрита металізованим напиленням золотистого і сріблястого кольору з різних боків, внаслідок чого відображає до 80 % тепла, що випромінюється тілом, і дозволяє підтримувати необхідну терморегуляцію. Розмір: 160 см х 210 см. Матеріал покривала не прилипає до відкритих ран та опіків.</t>
    </r>
  </si>
  <si>
    <r>
      <rPr>
        <b/>
        <i/>
        <sz val="12"/>
        <rFont val="Calibri"/>
        <family val="2"/>
        <scheme val="minor"/>
      </rPr>
      <t xml:space="preserve">Rescue blanket (thermal blanket) </t>
    </r>
    <r>
      <rPr>
        <sz val="12"/>
        <rFont val="Calibri"/>
        <family val="2"/>
        <scheme val="minor"/>
      </rPr>
      <t xml:space="preserve">
Technical requirements:
A thin film made of PET, covered with metallized spraying of golden and silver color on different sides, as a result of which it reflects up to 80% of the heat emitted by the body and allows you to maintain the necessary thermoregulation. Size: 160 cm x 210 cm. The cover material does not stick to open wounds and burns.</t>
    </r>
  </si>
  <si>
    <r>
      <rPr>
        <b/>
        <i/>
        <sz val="12"/>
        <rFont val="Calibri"/>
        <family val="2"/>
        <scheme val="minor"/>
      </rPr>
      <t>Комплект моделей «Іграшка-міна» або еквівалент</t>
    </r>
    <r>
      <rPr>
        <sz val="12"/>
        <rFont val="Calibri"/>
        <family val="2"/>
        <scheme val="minor"/>
      </rPr>
      <t xml:space="preserve">
Технічні вимоги:
Комплект моделей «Іграшка-міна» призначений для наочної демонстрації найбільш поширених способів камуфлювання вибухових предметів під виглядом іграшок та інших речей побутового вжитку. Комплект складається із п‘яти одиниць моделей мін, закамуфльованих в іграшку. Кожна з моделей має світлову індикацію та укомплектована батарейками АА в кількості 2 шт.
Склад комплекту:
Різні моделі іграшок мін - 5 шт.
Інструкція - 1 шт.
Батарейки АА - 10 шт</t>
    </r>
  </si>
  <si>
    <r>
      <rPr>
        <b/>
        <i/>
        <sz val="12"/>
        <rFont val="Calibri"/>
        <family val="2"/>
        <scheme val="minor"/>
      </rPr>
      <t>Set of models "Toy-mine" or equivalent</t>
    </r>
    <r>
      <rPr>
        <sz val="12"/>
        <rFont val="Calibri"/>
        <family val="2"/>
        <scheme val="minor"/>
      </rPr>
      <t xml:space="preserve">
Technical requirements:
The set of models "Toy-mine" is intended for a visual demonstration of the most common ways of camouflaging explosive objects under the guise of toys and other household items. The set consists of five units of mine models, camouflaged as a toy. Each of the models has a light indication and is equipped with 2 AA batteries.
Composition of the kit:
Different models of toys min - 5 pcs.
Instructions - 1 pc.
AA batteries - 10 pcs</t>
    </r>
  </si>
  <si>
    <t>LOT 1 (Training equipment) / ЛОТ 1 (Навчально-тренувального обладнання)</t>
  </si>
  <si>
    <r>
      <rPr>
        <b/>
        <i/>
        <sz val="12"/>
        <rFont val="Calibri"/>
        <family val="2"/>
        <scheme val="minor"/>
      </rPr>
      <t>Світловідбивний жилет для дітей або еквівалент</t>
    </r>
    <r>
      <rPr>
        <sz val="12"/>
        <rFont val="Calibri"/>
        <family val="2"/>
        <scheme val="minor"/>
      </rPr>
      <t xml:space="preserve">
Технічні вимоги:
Жилет сигнальний зшитий з тонкої тканини (поліестеру). На жилет нанесено дві світловідбивні смуги, що виконують основну сигнальну функцію.
Колір: світло-жовтий.
Матеріал: поліестер.
Розмір: М.</t>
    </r>
  </si>
  <si>
    <r>
      <rPr>
        <b/>
        <i/>
        <sz val="12"/>
        <rFont val="Calibri"/>
        <family val="2"/>
        <scheme val="minor"/>
      </rPr>
      <t>Reflective vest for children or equivalent</t>
    </r>
    <r>
      <rPr>
        <sz val="12"/>
        <rFont val="Calibri"/>
        <family val="2"/>
        <scheme val="minor"/>
      </rPr>
      <t xml:space="preserve">
Technical requirements:
Signal vest sewn from thin fabric (polyester). Two reflective stripes are applied to the vest, which perform the main signaling function. Color: light yellow. Material: polyester. Size: M.</t>
    </r>
  </si>
  <si>
    <r>
      <rPr>
        <b/>
        <i/>
        <sz val="12"/>
        <rFont val="Calibri"/>
        <family val="2"/>
        <scheme val="minor"/>
      </rPr>
      <t>Рятівний жилет дитячий (вода, помаранчевий) або еквівалент</t>
    </r>
    <r>
      <rPr>
        <sz val="12"/>
        <rFont val="Calibri"/>
        <family val="2"/>
        <scheme val="minor"/>
      </rPr>
      <t xml:space="preserve">
Технічні вимоги:
У жилеті є 3 регульовані застібки (можливість регулювати об'єм)
від 6 до 12 років
вага 22-41 кг</t>
    </r>
  </si>
  <si>
    <r>
      <rPr>
        <b/>
        <i/>
        <sz val="12"/>
        <rFont val="Calibri"/>
        <family val="2"/>
        <scheme val="minor"/>
      </rPr>
      <t>Children's life jacket (water, orange) or equivalent</t>
    </r>
    <r>
      <rPr>
        <sz val="12"/>
        <rFont val="Calibri"/>
        <family val="2"/>
        <scheme val="minor"/>
      </rPr>
      <t xml:space="preserve">
Technical requirements:
The vest has 3 adjustable fasteners (possibility to adjust the volume) from 6 to 12 years, weight 22-41 kg</t>
    </r>
  </si>
  <si>
    <r>
      <rPr>
        <b/>
        <i/>
        <sz val="12"/>
        <rFont val="Calibri"/>
        <family val="2"/>
        <scheme val="minor"/>
      </rPr>
      <t>Рятівне коло (вода) або еквівалент</t>
    </r>
    <r>
      <rPr>
        <sz val="12"/>
        <rFont val="Calibri"/>
        <family val="2"/>
        <scheme val="minor"/>
      </rPr>
      <t xml:space="preserve">
Технічні вимоги (або аналогічне що відповідає стандарту):
Зовнішній діаметр кола становить 70 сантиметрів, внутрішній — 43 сантиметри, відсутність розтріскування і пошкодження в разі ударів, стійкий до різких перепадів температурного режиму, стійкий до ультрафіолетового випромінювання.</t>
    </r>
  </si>
  <si>
    <r>
      <rPr>
        <b/>
        <i/>
        <sz val="12"/>
        <rFont val="Calibri"/>
        <family val="2"/>
        <scheme val="minor"/>
      </rPr>
      <t>Lifebuoy (water) or equivalent</t>
    </r>
    <r>
      <rPr>
        <sz val="12"/>
        <rFont val="Calibri"/>
        <family val="2"/>
        <scheme val="minor"/>
      </rPr>
      <t xml:space="preserve">
Technical requirements (or analogues meeting the standard):
The outer diameter of the circle is 70 centimeters, the inner diameter is 43 centimeters, no cracking and damage in case of impacts, resistant to sudden changes in temperature, resistant to ultraviolet radiation.</t>
    </r>
  </si>
  <si>
    <r>
      <rPr>
        <b/>
        <i/>
        <sz val="12"/>
        <rFont val="Calibri"/>
        <family val="2"/>
        <scheme val="minor"/>
      </rPr>
      <t>Бронежилет дитячий</t>
    </r>
    <r>
      <rPr>
        <sz val="12"/>
        <rFont val="Calibri"/>
        <family val="2"/>
        <scheme val="minor"/>
      </rPr>
      <t xml:space="preserve">
Технічні вимоги (або аналогічні моделі які можна використати для навчальних цілей):
На передній частині липучка для позивного, кріплення MOLLE та 2 кишені.
З внутрішнього боку бронежилет виконано з м’якої 3D-сітки, що сприяє комфортному носінню.
Висота регулюється за допомогою ремінної стрічки, об’єм - липучками, що дозволяє його носити як на верхній одяг, так і на футболку чи фліску.
Виконаний із високоякісної тканини, яка має переплетіння ниток "ріп-стоп" та використовується для пошиття тактичного одягу для дорослих. L - спинка: 30*24, груди: 30*25,5</t>
    </r>
  </si>
  <si>
    <r>
      <rPr>
        <b/>
        <i/>
        <sz val="12"/>
        <rFont val="Calibri"/>
        <family val="2"/>
        <scheme val="minor"/>
      </rPr>
      <t>Children's body armor</t>
    </r>
    <r>
      <rPr>
        <sz val="12"/>
        <rFont val="Calibri"/>
        <family val="2"/>
        <scheme val="minor"/>
      </rPr>
      <t xml:space="preserve">
Technical requirements (or similar models that can be used for educational purposes):
On the front, there is Velcro for a call sign, MOLLE fasteners and 2 pockets. On the inside, the bulletproof vest is made of soft 3D mesh, which contributes to comfortable wearing. The height is adjustable with the help of a belt tape, the volume - with Velcro, which allows you to wear it both over outerwear and over a T-shirt or fleece. Made of high-quality rip-stop woven fabric, used in adult tactical clothing. L - back: 30*24 chest: 30*25.5</t>
    </r>
  </si>
  <si>
    <t>LOT 2 (Special clothing) / ЛОТ 2 (Спеціальний одяг)</t>
  </si>
  <si>
    <r>
      <rPr>
        <b/>
        <i/>
        <sz val="12"/>
        <rFont val="Calibri"/>
        <family val="2"/>
        <scheme val="minor"/>
      </rPr>
      <t>Боти діелектричні</t>
    </r>
    <r>
      <rPr>
        <sz val="12"/>
        <rFont val="Calibri"/>
        <family val="2"/>
        <scheme val="minor"/>
      </rPr>
      <t xml:space="preserve">
Технічні вимоги:
Додатковий засіб захисту від ураження електричним струмом під час роботи на закритих та на відкритих електроустановках, за відсутності опадів. Зручна ергономічна форма. Міцні та еластичні.</t>
    </r>
  </si>
  <si>
    <r>
      <rPr>
        <b/>
        <i/>
        <sz val="12"/>
        <rFont val="Calibri"/>
        <family val="2"/>
        <scheme val="minor"/>
      </rPr>
      <t>Dielectric boots</t>
    </r>
    <r>
      <rPr>
        <sz val="12"/>
        <rFont val="Calibri"/>
        <family val="2"/>
        <scheme val="minor"/>
      </rPr>
      <t xml:space="preserve">
Technical requirements:
Additional protection against electric shock while working on indoor and outdoor electrical installations, in dry weather conditions.</t>
    </r>
  </si>
  <si>
    <r>
      <rPr>
        <b/>
        <i/>
        <sz val="12"/>
        <rFont val="Calibri"/>
        <family val="2"/>
        <scheme val="minor"/>
      </rPr>
      <t xml:space="preserve">Рукавиці діелектричні безшовні
</t>
    </r>
    <r>
      <rPr>
        <sz val="12"/>
        <rFont val="Calibri"/>
        <family val="2"/>
        <scheme val="minor"/>
      </rPr>
      <t>Технічні вимоги:</t>
    </r>
    <r>
      <rPr>
        <b/>
        <i/>
        <sz val="12"/>
        <rFont val="Calibri"/>
        <family val="2"/>
        <scheme val="minor"/>
      </rPr>
      <t xml:space="preserve">
</t>
    </r>
    <r>
      <rPr>
        <sz val="12"/>
        <rFont val="Calibri"/>
        <family val="2"/>
        <scheme val="minor"/>
      </rPr>
      <t>Індивідуальний засіб захисту від ураження електричним струмом. Клас рукавичок, що випускаються 0. Призначення – рукавички призначені для захисту від ураження постійним і змінним електричним струмом.</t>
    </r>
  </si>
  <si>
    <r>
      <rPr>
        <b/>
        <i/>
        <sz val="12"/>
        <rFont val="Calibri"/>
        <family val="2"/>
        <scheme val="minor"/>
      </rPr>
      <t xml:space="preserve">Seamless dielectric gloves
</t>
    </r>
    <r>
      <rPr>
        <sz val="12"/>
        <rFont val="Calibri"/>
        <family val="2"/>
        <scheme val="minor"/>
      </rPr>
      <t xml:space="preserve">
Technical requirements:
Personal protective equipment against electric shock.Glove class: 0.
The gloves are intended to protect against injury from direct and alternating electric current.</t>
    </r>
  </si>
  <si>
    <r>
      <rPr>
        <b/>
        <i/>
        <sz val="12"/>
        <rFont val="Calibri"/>
        <family val="2"/>
        <scheme val="minor"/>
      </rPr>
      <t xml:space="preserve">Дитяча форма вогнеборця 140 розмір або еквівалент
</t>
    </r>
    <r>
      <rPr>
        <sz val="12"/>
        <rFont val="Calibri"/>
        <family val="2"/>
        <scheme val="minor"/>
      </rPr>
      <t>Технічні вимоги:</t>
    </r>
    <r>
      <rPr>
        <b/>
        <i/>
        <sz val="12"/>
        <rFont val="Calibri"/>
        <family val="2"/>
        <scheme val="minor"/>
      </rPr>
      <t xml:space="preserve">
</t>
    </r>
    <r>
      <rPr>
        <sz val="12"/>
        <rFont val="Calibri"/>
        <family val="2"/>
        <scheme val="minor"/>
      </rPr>
      <t>Форма пожежного-вогнеборця складається з куртки, штанів та головного убора (каска).
Костюм виконаний з тканини - Вектра.
Комплект має спеціальну атрибутику пожежного.</t>
    </r>
  </si>
  <si>
    <r>
      <rPr>
        <b/>
        <i/>
        <sz val="12"/>
        <rFont val="Calibri"/>
        <family val="2"/>
        <scheme val="minor"/>
      </rPr>
      <t xml:space="preserve">Children's firefighter uniform size 140 or equivalent
</t>
    </r>
    <r>
      <rPr>
        <sz val="12"/>
        <rFont val="Calibri"/>
        <family val="2"/>
        <scheme val="minor"/>
      </rPr>
      <t xml:space="preserve">
Technical requirements:
The firefighter uniform consists of a jacket, pants and headgear (helmet).
The suit is made of fabric - Vectra.
The set has special firefighter attributes.</t>
    </r>
  </si>
  <si>
    <r>
      <rPr>
        <b/>
        <i/>
        <sz val="12"/>
        <rFont val="Calibri"/>
        <family val="2"/>
        <scheme val="minor"/>
      </rPr>
      <t xml:space="preserve">Дитяча форма поліцейського 134 розмір або еквівалент
</t>
    </r>
    <r>
      <rPr>
        <sz val="12"/>
        <rFont val="Calibri"/>
        <family val="2"/>
        <scheme val="minor"/>
      </rPr>
      <t>Технічні вимоги:</t>
    </r>
    <r>
      <rPr>
        <b/>
        <i/>
        <sz val="12"/>
        <rFont val="Calibri"/>
        <family val="2"/>
        <scheme val="minor"/>
      </rPr>
      <t xml:space="preserve">
</t>
    </r>
    <r>
      <rPr>
        <sz val="12"/>
        <rFont val="Calibri"/>
        <family val="2"/>
        <scheme val="minor"/>
      </rPr>
      <t>Форма поліцейського складається з куртки, штанів та головного убора (кепка).
Костюм виконаний з тканини - Вектра.
Комплект має спеціальну атрибутику поліції.</t>
    </r>
  </si>
  <si>
    <r>
      <rPr>
        <b/>
        <i/>
        <sz val="12"/>
        <rFont val="Calibri"/>
        <family val="2"/>
        <scheme val="minor"/>
      </rPr>
      <t xml:space="preserve">Children's police uniform size 134 or equivalent
</t>
    </r>
    <r>
      <rPr>
        <sz val="12"/>
        <rFont val="Calibri"/>
        <family val="2"/>
        <scheme val="minor"/>
      </rPr>
      <t xml:space="preserve">
Technical requirements:
The police uniform consists of a jacket, pants and a hat (cap).
The costume is made of fabric - Vectra.
The set has special police attributes.</t>
    </r>
  </si>
  <si>
    <r>
      <rPr>
        <b/>
        <i/>
        <sz val="12"/>
        <rFont val="Calibri"/>
        <family val="2"/>
        <scheme val="minor"/>
      </rPr>
      <t xml:space="preserve">Дитяча форма парамедика 128 розмір або еквівалент
</t>
    </r>
    <r>
      <rPr>
        <sz val="12"/>
        <rFont val="Calibri"/>
        <family val="2"/>
        <scheme val="minor"/>
      </rPr>
      <t>Технічні вимоги:</t>
    </r>
    <r>
      <rPr>
        <b/>
        <i/>
        <sz val="12"/>
        <rFont val="Calibri"/>
        <family val="2"/>
        <scheme val="minor"/>
      </rPr>
      <t xml:space="preserve">
</t>
    </r>
    <r>
      <rPr>
        <sz val="12"/>
        <rFont val="Calibri"/>
        <family val="2"/>
        <scheme val="minor"/>
      </rPr>
      <t>Форма парамедика складається з куртки, штанів та головного убора (кепка).
Костюм виконаний з тканини - Вектра.
Комплект має спеціальну атрибутику парамедика.</t>
    </r>
  </si>
  <si>
    <r>
      <rPr>
        <b/>
        <i/>
        <sz val="12"/>
        <rFont val="Calibri"/>
        <family val="2"/>
        <scheme val="minor"/>
      </rPr>
      <t xml:space="preserve">Children's paramedic uniform size 128 or equivalent
</t>
    </r>
    <r>
      <rPr>
        <sz val="12"/>
        <rFont val="Calibri"/>
        <family val="2"/>
        <scheme val="minor"/>
      </rPr>
      <t xml:space="preserve">
Technical requirements:
The paramedic uniform consists of a jacket, pants and a hat (cap).
The suit is made of fabric - Vectra.
The set has special paramedic attributes.</t>
    </r>
  </si>
  <si>
    <t>LOT 3 (Інформаційні стенди та ігрові набори) / ЛОТ 3 (Information stands and activity kits)</t>
  </si>
  <si>
    <r>
      <rPr>
        <b/>
        <i/>
        <sz val="12"/>
        <rFont val="Calibri"/>
        <family val="2"/>
        <scheme val="minor"/>
      </rPr>
      <t>Інформаційний стенд "Пожежний щит" або еквівалент</t>
    </r>
    <r>
      <rPr>
        <sz val="12"/>
        <rFont val="Calibri"/>
        <family val="2"/>
        <scheme val="minor"/>
      </rPr>
      <t xml:space="preserve">
Технічні вимоги:
Розмір стенду 100х83 см. Виготовлено з пластику ПВХ, товщиною 3 мм. На стенді представлено:
Відро: для води або піску.
Лопата: для переміщення піску або розчищання території під час пожежі.
Багор: для переміщення палаючих предметів.
Сокира: для рубання дерев або створення проходів.
Вогнегасник: для гасіння невеликих вогнищ вогню.
Пожежний рукав: для подачі води.
Контейнер з піском: для гасіння невеликих пожеж.
Номер для виклику пожежної служби: 101.</t>
    </r>
  </si>
  <si>
    <r>
      <rPr>
        <b/>
        <i/>
        <sz val="12"/>
        <rFont val="Calibri"/>
        <family val="2"/>
        <scheme val="minor"/>
      </rPr>
      <t>Information stand "Fire shield" or equivalent</t>
    </r>
    <r>
      <rPr>
        <sz val="12"/>
        <rFont val="Calibri"/>
        <family val="2"/>
        <scheme val="minor"/>
      </rPr>
      <t xml:space="preserve">
Technical requirements:
Characteristics: 100*83 cm. Made of PVC plastic, 3 mm thick. The stand features:
Bucket: for water or sand.
Shovel: for moving sand or clearing the area during a fire.
Ax: for moving burning objects.
Axe: for chopping down trees or creating passages.
Fire extinguisher: for extinguishing small fires.
Fire hose: for supplying water.
Sand container: for extinguishing small fires.
The number to call the fire department: 101.</t>
    </r>
  </si>
  <si>
    <r>
      <rPr>
        <b/>
        <i/>
        <sz val="12"/>
        <rFont val="Calibri"/>
        <family val="2"/>
        <scheme val="minor"/>
      </rPr>
      <t>Набір стендів "Психологічне здоров'я" або еквівалент</t>
    </r>
    <r>
      <rPr>
        <sz val="12"/>
        <rFont val="Calibri"/>
        <family val="2"/>
        <scheme val="minor"/>
      </rPr>
      <t xml:space="preserve">
Технічні вимоги:
Набір складається з 4 стендів на тему "Що таке булінг", "Способи протистояти булінгу", "Як запобігти булінгу", "Психологічне здоров'я" (загальний). Розмір кожного 90х80 см.</t>
    </r>
  </si>
  <si>
    <r>
      <rPr>
        <b/>
        <i/>
        <sz val="12"/>
        <rFont val="Calibri"/>
        <family val="2"/>
        <scheme val="minor"/>
      </rPr>
      <t>Set of stands "Mental health" or equivalent</t>
    </r>
    <r>
      <rPr>
        <sz val="12"/>
        <rFont val="Calibri"/>
        <family val="2"/>
        <scheme val="minor"/>
      </rPr>
      <t xml:space="preserve">
Technical requirements:
The set consists of 4 stands on the topic "What is bullying", "Ways to resist bullying", "How to prevent bullying", "Psychological health" (general). The size of each is 90x80 cm</t>
    </r>
  </si>
  <si>
    <r>
      <rPr>
        <b/>
        <i/>
        <sz val="12"/>
        <rFont val="Calibri"/>
        <family val="2"/>
        <scheme val="minor"/>
      </rPr>
      <t>Набір стендів "Медична зона" або еквівалент</t>
    </r>
    <r>
      <rPr>
        <sz val="12"/>
        <rFont val="Calibri"/>
        <family val="2"/>
        <scheme val="minor"/>
      </rPr>
      <t xml:space="preserve">
Технічні вимоги  (або аналогічні набори які допускаються до використання в навчальних цілях в школі відповідно до вимог МОН і ДСНС):
 Стенд «Втрата свідомості»
Стенд «Термінальний стан людини»
Стенд «Опіки, отруєння, обмороження»
Стенд «Як уберігтисьвід ВІЛ»
Стенд «Перша допомога»
Стенд «Травми та поранення»
Стенд «Зупинка кровотечі»
Стенд «Інфекційні захворювання»
розмір 1го 60х80см</t>
    </r>
  </si>
  <si>
    <r>
      <rPr>
        <b/>
        <i/>
        <sz val="12"/>
        <rFont val="Calibri"/>
        <family val="2"/>
        <scheme val="minor"/>
      </rPr>
      <t xml:space="preserve">Set of stands "Medical Zone" or equivalent
</t>
    </r>
    <r>
      <rPr>
        <sz val="12"/>
        <rFont val="Calibri"/>
        <family val="2"/>
        <scheme val="minor"/>
      </rPr>
      <t xml:space="preserve">
Technical requirements (or similar sets that are allowed to be used for educational purposes at school in accordance with the requirements of the Ministry of Education and Science of Ukraine and the SESU):
Stand "Loss of consciousness"
Stand "Terminal human condition"
Stand "Burns, poisoning, frostbite"
Stand "How to protect yourself from HIV"
Stand "First aid"
Stand "Injuries and Injuries"
Stand "Stop the bleeding"
Stand "Infectious diseases"
the size of the 1st 60x80 cm</t>
    </r>
  </si>
  <si>
    <r>
      <rPr>
        <b/>
        <i/>
        <sz val="12"/>
        <rFont val="Calibri"/>
        <family val="2"/>
        <scheme val="minor"/>
      </rPr>
      <t>Тісто для ліпки (набір) або еквівалент</t>
    </r>
    <r>
      <rPr>
        <sz val="12"/>
        <rFont val="Calibri"/>
        <family val="2"/>
        <scheme val="minor"/>
      </rPr>
      <t xml:space="preserve">
Технічні вимоги:
Бокс 12 кольорів, 60 стіків по 20 г. для віку 6-10 років.</t>
    </r>
  </si>
  <si>
    <r>
      <rPr>
        <b/>
        <i/>
        <sz val="12"/>
        <rFont val="Calibri"/>
        <family val="2"/>
        <scheme val="minor"/>
      </rPr>
      <t xml:space="preserve">Molding dough (set) or equivalent
</t>
    </r>
    <r>
      <rPr>
        <sz val="12"/>
        <rFont val="Calibri"/>
        <family val="2"/>
        <scheme val="minor"/>
      </rPr>
      <t xml:space="preserve">
Technical requirements:
Box of 12 colors, 60 sticks of 20 g for ages 6-10.</t>
    </r>
  </si>
  <si>
    <r>
      <rPr>
        <b/>
        <i/>
        <sz val="12"/>
        <rFont val="Calibri"/>
        <family val="2"/>
        <scheme val="minor"/>
      </rPr>
      <t>Набір розмальовок</t>
    </r>
    <r>
      <rPr>
        <sz val="12"/>
        <rFont val="Calibri"/>
        <family val="2"/>
        <scheme val="minor"/>
      </rPr>
      <t xml:space="preserve">
Технічні вимоги:
Не меньше ніж 4 книжки з кольоровими зразками, для малювання олівцями. Вік 6-7 років. Матеріал - Папір.</t>
    </r>
  </si>
  <si>
    <r>
      <rPr>
        <b/>
        <i/>
        <sz val="12"/>
        <rFont val="Calibri"/>
        <family val="2"/>
        <scheme val="minor"/>
      </rPr>
      <t xml:space="preserve">A set of coloring pages
</t>
    </r>
    <r>
      <rPr>
        <sz val="12"/>
        <rFont val="Calibri"/>
        <family val="2"/>
        <scheme val="minor"/>
      </rPr>
      <t xml:space="preserve">
Technical requirements:
Not less than 4 books with color samples, for drawing with pencils. Age 6-7 years. Material - Paper.</t>
    </r>
  </si>
  <si>
    <r>
      <rPr>
        <b/>
        <i/>
        <sz val="12"/>
        <rFont val="Calibri"/>
        <family val="2"/>
        <scheme val="minor"/>
      </rPr>
      <t>Ігровий набір Гараж швидка допомога з рацією або еквівалент</t>
    </r>
    <r>
      <rPr>
        <sz val="12"/>
        <rFont val="Calibri"/>
        <family val="2"/>
        <scheme val="minor"/>
      </rPr>
      <t xml:space="preserve">
Технічні вимоги:
До набору входить гараж, а також автомобіль швидкої допомоги, який оснащений музичними та світловими ефектами. Наявність робочої радіостанції, яка дає змогу дітям взаємодіяти та координувати свої дії в грі. На даху гаража встановлено гучномовець, який додає реалістичності та веселощів в ігровий процес. </t>
    </r>
  </si>
  <si>
    <r>
      <rPr>
        <b/>
        <i/>
        <sz val="12"/>
        <rFont val="Calibri"/>
        <family val="2"/>
        <scheme val="minor"/>
      </rPr>
      <t xml:space="preserve">Playset Garage ambulance with walkie-talkie or equivalent
</t>
    </r>
    <r>
      <rPr>
        <sz val="12"/>
        <rFont val="Calibri"/>
        <family val="2"/>
        <scheme val="minor"/>
      </rPr>
      <t xml:space="preserve">
Technical requirements:
The set includes a garage, as well as an ambulance, which is equipped with musical and lighting effects. The presence of a working radio station, which allows children to interact and coordinate their actions in the game. A loudspeaker is installed on the roof of the garage, which adds realism and fun to the gameplay.</t>
    </r>
  </si>
  <si>
    <r>
      <rPr>
        <b/>
        <i/>
        <sz val="12"/>
        <rFont val="Calibri"/>
        <family val="2"/>
        <scheme val="minor"/>
      </rPr>
      <t xml:space="preserve">Parking Rescue Center Playset 2024-12 — with sound, light and walkie-talkie, 3 cars or equivalent
</t>
    </r>
    <r>
      <rPr>
        <sz val="12"/>
        <rFont val="Calibri"/>
        <family val="2"/>
        <scheme val="minor"/>
      </rPr>
      <t xml:space="preserve">
Technical requirements:
 This is a full-fledged play station with cars, walkie-talkie, light and sound effects. The center unites all rescue services. Realistic elements: opening doors, sirens, working walkie-talkie and the ability to control the cars. Package contents: Rescue Center, 3 cars, Walkie-talkie (operates on 2×AA)
3 AG13 batteries (included).</t>
    </r>
  </si>
  <si>
    <r>
      <rPr>
        <b/>
        <i/>
        <sz val="12"/>
        <rFont val="Calibri"/>
        <family val="2"/>
        <scheme val="minor"/>
      </rPr>
      <t>Ігровий набір Паркінг-рятувальний центр 2024-12 — зі звуком, світлом і рацією, 3 машинки або еквівалент</t>
    </r>
    <r>
      <rPr>
        <sz val="12"/>
        <rFont val="Calibri"/>
        <family val="2"/>
        <scheme val="minor"/>
      </rPr>
      <t xml:space="preserve">
Технічні вимоги:
Це повноцінна ігрова станція з машинками, рацією, світловими та звуковими ефектами. Центр об'єднує всі служби порятунку. Реалістичні елементи: відкривні дверцята, сирени, працююча рація та можливість керування машинками. Комплектація: Рятувальний центр, 3 машинки, Рація (працює від 2×AA)
3 батарейки AG13 (входять у комплект).</t>
    </r>
  </si>
  <si>
    <r>
      <rPr>
        <b/>
        <i/>
        <sz val="12"/>
        <rFont val="Calibri"/>
        <family val="2"/>
        <scheme val="minor"/>
      </rPr>
      <t>Набір карток. Як бути в безпеці? aбо еквівалент</t>
    </r>
    <r>
      <rPr>
        <sz val="12"/>
        <rFont val="Calibri"/>
        <family val="2"/>
        <scheme val="minor"/>
      </rPr>
      <t xml:space="preserve">
Технічні вимоги:
Адаптований продукт, може використовуватися для дітей з особливими освітніми потребами.</t>
    </r>
  </si>
  <si>
    <r>
      <rPr>
        <b/>
        <i/>
        <sz val="12"/>
        <rFont val="Calibri"/>
        <family val="2"/>
        <scheme val="minor"/>
      </rPr>
      <t xml:space="preserve">Set of cards. How to be safe? or equivalent 
</t>
    </r>
    <r>
      <rPr>
        <sz val="12"/>
        <rFont val="Calibri"/>
        <family val="2"/>
        <scheme val="minor"/>
      </rPr>
      <t xml:space="preserve">
Technical requirements:
Adapted product, can be used for children with special educational needs.</t>
    </r>
  </si>
  <si>
    <r>
      <rPr>
        <b/>
        <i/>
        <sz val="12"/>
        <rFont val="Calibri"/>
        <family val="2"/>
        <scheme val="minor"/>
      </rPr>
      <t>Терапевтичні картки «Арифметика емоцій» або еквівалент</t>
    </r>
    <r>
      <rPr>
        <sz val="12"/>
        <rFont val="Calibri"/>
        <family val="2"/>
        <scheme val="minor"/>
      </rPr>
      <t xml:space="preserve">
Технічні вимоги:
130 карток з назвами емоцій, почуттів, станів. Є психологічним інструментарієм роботи для психологів, бізнес-тренерів, тренерів соціально-психологічних тренінгів, психотерапевтів різних напрямів, соціальних працівників, педагогів, вихователів, коучів, ведучих психологічних ігор.</t>
    </r>
  </si>
  <si>
    <r>
      <rPr>
        <b/>
        <i/>
        <sz val="12"/>
        <rFont val="Calibri"/>
        <family val="2"/>
        <scheme val="minor"/>
      </rPr>
      <t>Therapeutic cards "Arithmetic of emotions" or equivalent</t>
    </r>
    <r>
      <rPr>
        <sz val="12"/>
        <rFont val="Calibri"/>
        <family val="2"/>
        <scheme val="minor"/>
      </rPr>
      <t xml:space="preserve">
Technical requirements:
130 cards with names of emotions, feelings, states. It is a psychological work toolkit for psychologists, business trainers, trainers of socio-psychological trainings, psychotherapists of various fields, social workers, teachers, educators, coaches, leaders of psychological games.</t>
    </r>
  </si>
  <si>
    <t>LOT 4 (Auxiliary equipment) / ЛОТ 4 (Додаткове обладнання)</t>
  </si>
  <si>
    <r>
      <rPr>
        <b/>
        <i/>
        <sz val="12"/>
        <rFont val="Calibri"/>
        <family val="2"/>
        <scheme val="minor"/>
      </rPr>
      <t>Ліхтар аварійний переносний або еквівалент</t>
    </r>
    <r>
      <rPr>
        <sz val="12"/>
        <rFont val="Calibri"/>
        <family val="2"/>
        <scheme val="minor"/>
      </rPr>
      <t xml:space="preserve">
Технічні вимоги:
ALMINA 2606L світлодіодний з акб 6V powerbank на 4Ah LED панель на 24 діоди працює до 80 годин </t>
    </r>
  </si>
  <si>
    <r>
      <rPr>
        <b/>
        <i/>
        <sz val="12"/>
        <rFont val="Calibri"/>
        <family val="2"/>
        <scheme val="minor"/>
      </rPr>
      <t>Portable emergency flashlight or equivalent</t>
    </r>
    <r>
      <rPr>
        <sz val="12"/>
        <rFont val="Calibri"/>
        <family val="2"/>
        <scheme val="minor"/>
      </rPr>
      <t xml:space="preserve">
Technical requirements:
ALMINA 2606L – LED with 6V 4Ah rechargeable battery, LED panel with 24 diodes, operates up to 80 hours</t>
    </r>
  </si>
  <si>
    <r>
      <t xml:space="preserve">Килим з дорожньою розміткою, (не менш) 2х2м або еквівалент
</t>
    </r>
    <r>
      <rPr>
        <sz val="12"/>
        <rFont val="Calibri"/>
        <family val="2"/>
        <scheme val="minor"/>
      </rPr>
      <t>Технічні вимоги:
Розмір (не менш): 2х2 м. Із матеріалів які допущені для використання в школі відповідно до діючих вимог і стандартів.</t>
    </r>
  </si>
  <si>
    <r>
      <rPr>
        <b/>
        <i/>
        <sz val="12"/>
        <rFont val="Calibri"/>
        <family val="2"/>
        <scheme val="minor"/>
      </rPr>
      <t>Carpet with road markings or equivalent</t>
    </r>
    <r>
      <rPr>
        <sz val="12"/>
        <rFont val="Calibri"/>
        <family val="2"/>
        <scheme val="minor"/>
      </rPr>
      <t xml:space="preserve">
Technical requirements:
Size no less: 2x2 m. From materials that are approved for use at school in accordance with current requirements and standards.</t>
    </r>
  </si>
  <si>
    <r>
      <t xml:space="preserve">Каремат туристичний або еквівалент
</t>
    </r>
    <r>
      <rPr>
        <sz val="12"/>
        <rFont val="Calibri"/>
        <family val="2"/>
        <scheme val="minor"/>
      </rPr>
      <t>Технічні вимоги:
Тип килимка: 	Каремат
Матеріал: 	Пінополіетилен
Кількість шарів: 	Одношарові
Довжина:	 180 см
Ширина: 	50 см
Товщина: 5 мм
Щільність матеріалу: 25 кг/м3
Колір: Сірий/Чорний</t>
    </r>
  </si>
  <si>
    <r>
      <rPr>
        <b/>
        <i/>
        <sz val="12"/>
        <rFont val="Calibri"/>
        <family val="2"/>
        <scheme val="minor"/>
      </rPr>
      <t>Travel mat or equivalent</t>
    </r>
    <r>
      <rPr>
        <sz val="12"/>
        <rFont val="Calibri"/>
        <family val="2"/>
        <scheme val="minor"/>
      </rPr>
      <t xml:space="preserve">
Technical requirements:
Type of mat: Mat 
Material: Polyethylene foam 
Number of layers: Single-layer
Length: 180 cm 
Width: 50 cm
Thickness: 5 mm 
Material density: 25 kg/m3 
Color: Gray/Black</t>
    </r>
  </si>
  <si>
    <r>
      <rPr>
        <b/>
        <i/>
        <sz val="12"/>
        <rFont val="Calibri"/>
        <family val="2"/>
        <scheme val="minor"/>
      </rPr>
      <t>Парта розкладна для укриття</t>
    </r>
    <r>
      <rPr>
        <sz val="12"/>
        <rFont val="Calibri"/>
        <family val="2"/>
        <scheme val="minor"/>
      </rPr>
      <t xml:space="preserve">
Технічні вимоги:
Висота 720, Ширина 590 мм, Глибина 400 мм.</t>
    </r>
  </si>
  <si>
    <r>
      <rPr>
        <b/>
        <i/>
        <sz val="12"/>
        <rFont val="Calibri"/>
        <family val="2"/>
        <scheme val="minor"/>
      </rPr>
      <t>Folding Desk for Shelter</t>
    </r>
    <r>
      <rPr>
        <sz val="12"/>
        <rFont val="Calibri"/>
        <family val="2"/>
        <scheme val="minor"/>
      </rPr>
      <t xml:space="preserve">
Technical requirements:
Height 720 mm, width 590 mm, depth 400 mm.</t>
    </r>
  </si>
  <si>
    <r>
      <rPr>
        <b/>
        <i/>
        <sz val="12"/>
        <rFont val="Calibri"/>
        <family val="2"/>
        <scheme val="minor"/>
      </rPr>
      <t>Adult life jacket (water, orange) or equivalent</t>
    </r>
    <r>
      <rPr>
        <sz val="12"/>
        <rFont val="Calibri"/>
        <family val="2"/>
        <scheme val="minor"/>
      </rPr>
      <t xml:space="preserve">
Technical requirements:
For weight 90-110 kg</t>
    </r>
  </si>
  <si>
    <r>
      <rPr>
        <b/>
        <i/>
        <sz val="12"/>
        <rFont val="Calibri"/>
        <family val="2"/>
        <scheme val="minor"/>
      </rPr>
      <t xml:space="preserve">Рятівний жилет дорослий (вода, помаранчевий) або еквівалент
</t>
    </r>
    <r>
      <rPr>
        <sz val="12"/>
        <rFont val="Calibri"/>
        <family val="2"/>
        <scheme val="minor"/>
      </rPr>
      <t xml:space="preserve">
Технічні вимоги:
Розрахований на вагу 90-110 кг</t>
    </r>
  </si>
  <si>
    <r>
      <rPr>
        <b/>
        <i/>
        <sz val="12"/>
        <rFont val="Calibri"/>
        <family val="2"/>
        <scheme val="minor"/>
      </rPr>
      <t>Комплект стендів "ДСНС". Об'ємні макети гранат, мін, снарядів (3 стенди) або еквівалент</t>
    </r>
    <r>
      <rPr>
        <sz val="12"/>
        <rFont val="Calibri"/>
        <family val="2"/>
        <scheme val="minor"/>
      </rPr>
      <t xml:space="preserve">
Технічні вимоги:
НАБІР КОМПЛЕКТІВ НАОЧНИХ ПОСІБНИКІВ – СТЕНДІВ «ВИБУХОНЕБЕЗПЕЧНІ ПРЕДМЕТИ». 
До комплекту входить:
1. Три напівоб’ємних стендів з загальним виглядом об’єктів типу «ВИБУХОНЕБЕЗПЕЧНІ ПРЕДМЕТИ»
2. Посібник з описом ВИБУХОНЕБЕЗПЕЧНИХ ПРЕДМЕТІВ ДО КОМПЛЕКТУ НАОЧНИХ ПОСІБНИКІВ – СТЕНДІВ «ВИБУХОНЕБЕЗПЕЧНІ ПРЕДМЕТИ»
3. Комплект для настінного кріплення для стендів «ВИБУХОНЕБЕЗПЕЧНІ ПРЕДМЕТИ»
4. Упаковка для транспортування та зберігання – картонна коробка
Розмір кожного стенду – 945х625 мм
Габарити упаковки для зберігання – 980х 350х680
Особливості: Міцна збірна конструкція на базі алюмінієвого профілю, 2 мм пластик об’ємних деталей, що забезпечить тривалість експлуатації як в приміщенні так і в якості мобільних освітніх матеріалів.
Щодо комплекту наочних посібників «Міни та вибухонебезпечні предмети» за результатами науково-методичної експертизи комісією із захисту Вітчизни Науково-методичної Ради з питань освіти Міністерства освіти і науки України прийнято рішення щодо надання грифу «Схвалення для використання в загальноосвітніх навчальних закладах» (листом Інституту модернізації змісту освіти від 05.03.2018 № 22.1/12-Г-150).</t>
    </r>
  </si>
  <si>
    <r>
      <rPr>
        <b/>
        <i/>
        <sz val="12"/>
        <rFont val="Calibri"/>
        <family val="2"/>
        <scheme val="minor"/>
      </rPr>
      <t>A set of "SESU" stands. Three-dimensional models of grenades, mines, shells (3 stands) or equivalent</t>
    </r>
    <r>
      <rPr>
        <sz val="12"/>
        <rFont val="Calibri"/>
        <family val="2"/>
        <scheme val="minor"/>
      </rPr>
      <t xml:space="preserve">
Technical requirements:
SET OF SETS OF VISUAL GUIDES - "EXPLOSIVE OBJECTS" STANDS.
The set includes:
1. Three half-volume stands with a general view of objects of the "EXPLOSIVE-DANGEROUS ITEMS" type
2. Guide with a description of EXPLOSIVE OBJECTS TO THE SET OF VISUAL GUIDES - "EXPLOSIVE OBJECTS" STANDS
3. Kit for wall mounting for "EXPLOSIVE SAFE ITEMS" stands
4. Packaging for transportation and storage – cardboard box
The size of each stand is 945x625 mm
The dimensions of the storage package are 980x350x680
Features: Strong prefabricated construction based on an aluminum profile, 2 mm plastic bulk parts, which will ensure the duration of operation both indoors and as mobile educational materials.
With regard to the set of visual guides "Mines and explosive objects", based on the results of scientific and methodological expertise, the commission for the protection of the Fatherland of the Scientific and Methodical Council for Education of the Ministry of Education and Science of Ukraine made a decision to grant the seal "Approval for use in general educational institutions" (by letter from the Institute of Modernization of the content of education dated 05.03.2018 No. 22.1/12-G-150).</t>
    </r>
  </si>
  <si>
    <r>
      <rPr>
        <b/>
        <i/>
        <sz val="12"/>
        <rFont val="Calibri"/>
        <family val="2"/>
        <scheme val="minor"/>
      </rPr>
      <t>Набір стендів "Правила дорожнього руху" або еквівалент</t>
    </r>
    <r>
      <rPr>
        <sz val="12"/>
        <rFont val="Calibri"/>
        <family val="2"/>
        <scheme val="minor"/>
      </rPr>
      <t xml:space="preserve">
Технічні вимоги (або аналогічні набори які допускаються до використання в навчальних цілях в школі відповідно до вимог МОН і ДСНС):
Набір складається з 4 стендів ("Дорожні знаки", "Безпечний перехід дороги", "Правила для велисопедистів", "Сигнали світлофора і регулювальника").
Розмір кожного 90х80 см.</t>
    </r>
  </si>
  <si>
    <r>
      <rPr>
        <b/>
        <i/>
        <sz val="12"/>
        <rFont val="Calibri"/>
        <family val="2"/>
        <scheme val="minor"/>
      </rPr>
      <t>Set of stands "Rules of the road" or equivalent</t>
    </r>
    <r>
      <rPr>
        <sz val="12"/>
        <rFont val="Calibri"/>
        <family val="2"/>
        <scheme val="minor"/>
      </rPr>
      <t xml:space="preserve">
Technical requirements (or similar sets that are allowed to be used for educational purposes at school in accordance with the requirements of the Ministry of Education and Science of Ukraine and the SESU):
The set consists of 4 stands ("Road signs", "Safe crossing of the road", "Rules for cyclists", "Traffic light signals and regulator").. The size of each is 90x80 cm.</t>
    </r>
  </si>
  <si>
    <r>
      <rPr>
        <b/>
        <i/>
        <sz val="12"/>
        <rFont val="Calibri"/>
        <family val="2"/>
        <scheme val="minor"/>
      </rPr>
      <t>Набір дорожніх знаків та моделі світлофора або еквівалент</t>
    </r>
    <r>
      <rPr>
        <sz val="12"/>
        <rFont val="Calibri"/>
        <family val="2"/>
        <scheme val="minor"/>
      </rPr>
      <t xml:space="preserve">
Технічні вимоги (або аналогічні набори які забезпечують в такому обсязі досягнення навчальних цілей):
Світлофор двосторонній 1 шт.
Дорожні знаки – 23 шт.
Штатив з трубкою - 16 шт.
Розділова смуга - 4 шт.
Обмежувальна смуга - 6 шт.
Накидки – 9 шт.
Жезл – 1 шт.
Свисток – 1 шт.
Кермо – 6 шт.</t>
    </r>
  </si>
  <si>
    <r>
      <rPr>
        <b/>
        <i/>
        <sz val="12"/>
        <rFont val="Calibri"/>
        <family val="2"/>
        <scheme val="minor"/>
      </rPr>
      <t>Set of road signs and traffic light models or equivalent</t>
    </r>
    <r>
      <rPr>
        <sz val="12"/>
        <rFont val="Calibri"/>
        <family val="2"/>
        <scheme val="minor"/>
      </rPr>
      <t xml:space="preserve">
Technical requirements (or similar sets that ensure the achievement of educational goals in this volume):
Two-way traffic light – 1 unit
Traffic signs – 23 units
Tripod with pole – 16 units
Divider – 4 pcs.
Barrier – 6 pcs.
Vests – 9 pcs.
Traffic baton – 1 pc.
Whistle – 1 pc.
Handlebar – 6 pcs.</t>
    </r>
  </si>
  <si>
    <r>
      <rPr>
        <b/>
        <i/>
        <sz val="12"/>
        <rFont val="Calibri"/>
        <family val="2"/>
        <scheme val="minor"/>
      </rPr>
      <t>Настільна гра "Дорожні знаки" або еквівалент</t>
    </r>
    <r>
      <rPr>
        <sz val="12"/>
        <rFont val="Calibri"/>
        <family val="2"/>
        <scheme val="minor"/>
      </rPr>
      <t xml:space="preserve">
Технічні вимоги (або аналогічні набори які забезпечують в такому обсязі досягнення навчальних цілей):
Комплектація гри:
коробка розміром 33х5,6х29см - 1 од.
картки з запитаннями - 55 од.
планшетка з відповідями - 1 од.
фішка - 4 од.
планшетка-підказка зі знаками - 1 од.
кубик - 1 од.
гральне поле - 1 од.
інструкція - 1 од.
Матеріал: картон.
Вага гри в коробці: 800 г (+-50 г)</t>
    </r>
  </si>
  <si>
    <r>
      <rPr>
        <b/>
        <i/>
        <sz val="12"/>
        <rFont val="Calibri"/>
        <family val="2"/>
        <scheme val="minor"/>
      </rPr>
      <t>Board game "Road signs" or equivalent</t>
    </r>
    <r>
      <rPr>
        <sz val="12"/>
        <rFont val="Calibri"/>
        <family val="2"/>
        <scheme val="minor"/>
      </rPr>
      <t xml:space="preserve">
Technical requirements (or similar sets that ensure the achievement of educational goals in this volume):
Game set: box size 33x5.6x29cm - 1 unit. cards with questions - 55 units tablet with answers - 1 unit chip - 4 units hint tablet with signs - 1 unit cube - 1 unit playing field - 1 unit instruction - 1 unit Material: cardboard. Weight of the game in the box: 800 g (+-50 g)</t>
    </r>
  </si>
  <si>
    <r>
      <rPr>
        <b/>
        <i/>
        <sz val="12"/>
        <rFont val="Calibri"/>
        <family val="2"/>
        <scheme val="minor"/>
      </rPr>
      <t>Ігровий набір Національна поліція (дільниця, автомобіль) або еквівалент</t>
    </r>
    <r>
      <rPr>
        <sz val="12"/>
        <rFont val="Calibri"/>
        <family val="2"/>
        <scheme val="minor"/>
      </rPr>
      <t xml:space="preserve">
Технічні вимоги:
Включає будиночок-дільницю зі світлофором та функціональними дверима та реалістичну, металеву модель поліцейського автомобіля. Вік 3-11.</t>
    </r>
  </si>
  <si>
    <r>
      <rPr>
        <b/>
        <i/>
        <sz val="12"/>
        <rFont val="Calibri"/>
        <family val="2"/>
        <scheme val="minor"/>
      </rPr>
      <t xml:space="preserve">National Police playset (station, car) or equivalent
</t>
    </r>
    <r>
      <rPr>
        <sz val="12"/>
        <rFont val="Calibri"/>
        <family val="2"/>
        <scheme val="minor"/>
      </rPr>
      <t xml:space="preserve">
Technical requirements:
Includes a police station house with traffic lights and functional doors and a realistic, metal model of a police car. Ages 3-11.</t>
    </r>
  </si>
  <si>
    <r>
      <t xml:space="preserve">Гучномовець ручний
</t>
    </r>
    <r>
      <rPr>
        <sz val="12"/>
        <rFont val="Calibri"/>
        <family val="2"/>
        <scheme val="minor"/>
      </rPr>
      <t>Технічні вимоги:
20 Вт на акумуляторі з дальність до 400 м, портативний рупор-мегафон з диктофоном, Bluetooth, USB, microSD</t>
    </r>
  </si>
  <si>
    <r>
      <rPr>
        <b/>
        <i/>
        <sz val="12"/>
        <rFont val="Calibri"/>
        <family val="2"/>
        <scheme val="minor"/>
      </rPr>
      <t>Handheld Megaphone</t>
    </r>
    <r>
      <rPr>
        <sz val="12"/>
        <rFont val="Calibri"/>
        <family val="2"/>
        <scheme val="minor"/>
      </rPr>
      <t xml:space="preserve">
Technical requirements:
(20 W) Rechargeable, with a range up to 400 m; portable horn megaphone with voice recorder, Bluetooth, USB, and microSD support</t>
    </r>
  </si>
  <si>
    <t>2 pcs - Bashtanka| м. Баштанка
1 pc - Ukrainka Village, Mykolaiv District | село Українка Миколаївський район</t>
  </si>
  <si>
    <t>4 pcs - Bashtanka| м. Баштанка
2 pcs - Ukrainka Village, Mykolaiv District | село Українка Миколаївський район</t>
  </si>
  <si>
    <t>1 pc - Bashtanka| м. Баштанка
1 pc - Ukrainka Village, Mykolaiv District | село Українка Миколаївський район</t>
  </si>
  <si>
    <t>2 pcs - Bashtanka| м. Баштанка
1 pc - Ukrainka Village, Mykolaiv District | село Українка Миколаївський район
1 pc - Snihurivka| м. Снігурівка</t>
  </si>
  <si>
    <t>4 pcs - Bashtanka| м. Баштанка
2 pcs - Ukrainka Village, Mykolaiv District | село Українка Миколаївський район
2 pcs - Snihurivka| м. Снігурівка</t>
  </si>
  <si>
    <t>200 pcs - Bashtanka| м. Баштанка
100 pcs - Ukrainka Village, Mykolaiv District | село Українка Миколаївський район
100 pcs - Snihurivka| м. Снігурівка</t>
  </si>
  <si>
    <t>40 pcs - Bashtanka| м. Баштанка
20 pcs - Ukrainka Village, Mykolaiv District | село Українка Миколаївський район
20 pcs - Snihurivka| м. Снігурівка</t>
  </si>
  <si>
    <t>20 pcs - Bashtanka| м. Баштанка
10 pcs - Ukrainka Village, Mykolaiv District | село Українка Миколаївський район
10 pcs - Snihurivka| м. Снігурівка</t>
  </si>
  <si>
    <t>1 pc - Bashtanka| м. Баштанка
1 pc - Ukrainka Village, Mykolaiv District | село Українка Миколаївський район
1 pc - Snihurivka| м. Снігурівка</t>
  </si>
  <si>
    <t xml:space="preserve">Links to products on websites/marketplaces
|
Посилання на товар на сайти/маркетплейсі </t>
  </si>
  <si>
    <t xml:space="preserve">Readiness to sign a one-year framework agreement:
Готовність до підписання Рамкової угоди терміном на 1 рік: 		 </t>
  </si>
  <si>
    <t xml:space="preserve">The cost includes absolutely all expenses that may be incurred by the Vendor. No additional charges will be added to the price quoted in the table above:
Вартість включає абсолютно всі витрати, які можуть бути понесені Постачальником. До ціни, вказаної в таблиці вище, не буде додано жодних додаткових платежів: 		 </t>
  </si>
  <si>
    <t xml:space="preserve">% discount from the website price: | 
% знижки від ціни сайту: </t>
  </si>
  <si>
    <t>DDP Mykolaiv District | Миколаївська область</t>
  </si>
  <si>
    <t>Delivery Terms (INCOTERMS 2020) for PO: | 
Умови постачання (ІНКОТЕРМС 2020) до Договору на закупівлю:</t>
  </si>
  <si>
    <t>Delivery Terms (INCOTERMS 2020) for VFA: | 
Умови постачання (ІНКОТЕРМС 2020) до РУ:</t>
  </si>
  <si>
    <t>DDP</t>
  </si>
  <si>
    <t xml:space="preserve">Availability of a marketplace (website) with a product catalog: | 
Наявність маркетплейсу (сайту) з каталогом товарів: </t>
  </si>
  <si>
    <t>Delivery terms for VFA (max time per Order)
Строки постачання для Рамкової угоди (максимальний термін на виконання 1 замовлення)</t>
  </si>
  <si>
    <r>
      <rPr>
        <b/>
        <sz val="11"/>
        <color rgb="FFFF0000"/>
        <rFont val="Calibri"/>
        <family val="2"/>
        <scheme val="minor"/>
      </rPr>
      <t>Base</t>
    </r>
    <r>
      <rPr>
        <b/>
        <sz val="11"/>
        <color theme="0"/>
        <rFont val="Calibri"/>
        <family val="2"/>
        <scheme val="minor"/>
      </rPr>
      <t xml:space="preserve"> Unit Price, UAH excl. VAT
| 
</t>
    </r>
    <r>
      <rPr>
        <b/>
        <sz val="11"/>
        <color rgb="FFFF0000"/>
        <rFont val="Calibri"/>
        <family val="2"/>
        <scheme val="minor"/>
      </rPr>
      <t>Базова</t>
    </r>
    <r>
      <rPr>
        <b/>
        <sz val="11"/>
        <color theme="0"/>
        <rFont val="Calibri"/>
        <family val="2"/>
        <scheme val="minor"/>
      </rPr>
      <t xml:space="preserve"> Ціна за од-цю, гривні без ПДВ</t>
    </r>
  </si>
  <si>
    <t>Final Price, UAH excl. VAT
|
 Фінальна ціна, гривні без ПДВ</t>
  </si>
  <si>
    <t>% of Discount | 
% зніжки</t>
  </si>
  <si>
    <t>UAH | грн.</t>
  </si>
  <si>
    <t>Yes | Так</t>
  </si>
  <si>
    <r>
      <rPr>
        <b/>
        <sz val="14"/>
        <color rgb="FF000000"/>
        <rFont val="Calibri"/>
      </rPr>
      <t>Core note 1:</t>
    </r>
    <r>
      <rPr>
        <sz val="14"/>
        <color rgb="FF000000"/>
        <rFont val="Calibri"/>
      </rPr>
      <t xml:space="preserve"> Delivery destination - throughout the unoccupied territory of Ukraine. The contractual delivery address will be provided to the awarded vendor in each purchase order. 
</t>
    </r>
    <r>
      <rPr>
        <b/>
        <sz val="14"/>
        <color rgb="FF000000"/>
        <rFont val="Calibri"/>
      </rPr>
      <t xml:space="preserve">Core note 2: </t>
    </r>
    <r>
      <rPr>
        <b/>
        <sz val="14"/>
        <color rgb="FFFF0000"/>
        <rFont val="Calibri"/>
        <family val="2"/>
      </rPr>
      <t>Base price shall be the publicly available website/catalog price available to all customers at the time of order. Temporary promotional pricing would not be considering at evaluation stage.</t>
    </r>
    <r>
      <rPr>
        <b/>
        <sz val="14"/>
        <color rgb="FFFF0000"/>
        <rFont val="Calibri"/>
      </rPr>
      <t xml:space="preserve">
</t>
    </r>
    <r>
      <rPr>
        <b/>
        <sz val="14"/>
        <rFont val="Calibri"/>
        <family val="2"/>
      </rPr>
      <t>Core note 3:</t>
    </r>
    <r>
      <rPr>
        <b/>
        <sz val="14"/>
        <color rgb="FFFF0000"/>
        <rFont val="Calibri"/>
      </rPr>
      <t xml:space="preserve"> </t>
    </r>
    <r>
      <rPr>
        <b/>
        <sz val="14"/>
        <color rgb="FFFF0000"/>
        <rFont val="Calibri"/>
        <family val="2"/>
      </rPr>
      <t xml:space="preserve">Please note that the discount percentage must be identical within a single LOT; if different discount percentages are submitted, the arithmetic average will be taken into account. </t>
    </r>
    <r>
      <rPr>
        <b/>
        <sz val="14"/>
        <color rgb="FFFF0000"/>
        <rFont val="Calibri"/>
      </rPr>
      <t xml:space="preserve">
</t>
    </r>
    <r>
      <rPr>
        <b/>
        <sz val="14"/>
        <color rgb="FF000000"/>
        <rFont val="Calibri"/>
      </rPr>
      <t>Основна примітка 1:</t>
    </r>
    <r>
      <rPr>
        <sz val="14"/>
        <color rgb="FF000000"/>
        <rFont val="Calibri"/>
      </rPr>
      <t xml:space="preserve"> Місце доставки - по всій неокупованій території України. Контрактна адреса доставки буде надана переможцю тендеру в кожному окремому заказу на закупівлю.
</t>
    </r>
    <r>
      <rPr>
        <b/>
        <sz val="14"/>
        <color rgb="FF000000"/>
        <rFont val="Calibri"/>
      </rPr>
      <t>Основна примітка 2</t>
    </r>
    <r>
      <rPr>
        <sz val="14"/>
        <color rgb="FF000000"/>
        <rFont val="Calibri"/>
      </rPr>
      <t xml:space="preserve">: </t>
    </r>
    <r>
      <rPr>
        <b/>
        <sz val="14"/>
        <color rgb="FFFF0000"/>
        <rFont val="Calibri"/>
        <family val="2"/>
      </rPr>
      <t>Базовою ціною є загальнодоступна ціна на вебсайті / в каталозі, що діє для всіх клієнтів на момент оформлення замовлення. Тимчасові акційні ціни не будуть враховуватись під час оцінки пропозицій.</t>
    </r>
    <r>
      <rPr>
        <b/>
        <sz val="14"/>
        <color rgb="FFFF0000"/>
        <rFont val="Calibri"/>
      </rPr>
      <t xml:space="preserve">
</t>
    </r>
    <r>
      <rPr>
        <b/>
        <sz val="14"/>
        <rFont val="Calibri"/>
        <family val="2"/>
      </rPr>
      <t>Основна примітка 3:</t>
    </r>
    <r>
      <rPr>
        <b/>
        <sz val="14"/>
        <color rgb="FFFF0000"/>
        <rFont val="Calibri"/>
      </rPr>
      <t xml:space="preserve"> </t>
    </r>
    <r>
      <rPr>
        <b/>
        <sz val="14"/>
        <color rgb="FFFF0000"/>
        <rFont val="Calibri"/>
        <family val="2"/>
      </rPr>
      <t>Звертаємо Вашу увагу, що відсоток наданої знижки має бути однаковим в межах ЛОТу, у разі подання різних відсоткових ставок, враховуватиметься середнє арифметичне значення.</t>
    </r>
    <r>
      <rPr>
        <b/>
        <sz val="14"/>
        <color rgb="FFFF0000"/>
        <rFont val="Calibri"/>
      </rPr>
      <t xml:space="preserve">
</t>
    </r>
    <r>
      <rPr>
        <sz val="14"/>
        <color rgb="FF000000"/>
        <rFont val="Calibri"/>
      </rPr>
      <t xml:space="preserve">
</t>
    </r>
    <r>
      <rPr>
        <b/>
        <sz val="14"/>
        <color rgb="FF000000"/>
        <rFont val="Calibri"/>
      </rPr>
      <t xml:space="preserve">General notes: / Загальні примітки:
</t>
    </r>
    <r>
      <rPr>
        <sz val="14"/>
        <color rgb="FF000000"/>
        <rFont val="Calibri"/>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rPr>
      <t>•</t>
    </r>
    <r>
      <rPr>
        <sz val="14"/>
        <color rgb="FF000000"/>
        <rFont val="Calibri"/>
      </rPr>
      <t xml:space="preserve">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</si>
  <si>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Chemonics reserves the right not to be limited to the list of goods provided for evaluation in “ Volume 3,” and to order from the selected vendor, as needed, any and all required products available on the marketplace (the winner’s website) specified in ITT 5.1.2.
Кімонікс залишає за собою право не обмежуватись переліком товарів наведених для оцінювання у «Розділі 3.», а замовляти у обраного постачальника за потреби всю необхідну продукцію наявну на маркет плейсі (сайті переможця) наведеному у пункті ITT 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</si>
</sst>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i/>
      <sz val="12"/>
      <name val="Calibri"/>
      <family val="2"/>
      <scheme val="minor"/>
    </font>
    <font>
      <sz val="14"/>
      <color rgb="FF000000"/>
      <name val="Calibri"/>
      <family val="2"/>
    </font>
    <font>
      <b/>
      <sz val="16"/>
      <color rgb="FFF38500"/>
      <name val="Calibri"/>
      <family val="2"/>
      <scheme val="minor"/>
    </font>
    <font>
      <sz val="11"/>
      <color theme="1"/>
      <name val="Calibri"/>
      <family val="2"/>
      <scheme val="minor"/>
    </font>
    <font>
      <b/>
      <sz val="11"/>
      <color rgb="FFFF0000"/>
      <name val="Calibri"/>
      <family val="2"/>
      <scheme val="minor"/>
    </font>
    <font>
      <b/>
      <sz val="14"/>
      <color rgb="FFFF0000"/>
      <name val="Calibri"/>
      <family val="2"/>
    </font>
    <font>
      <b/>
      <sz val="14"/>
      <color rgb="FF000000"/>
      <name val="Calibri"/>
    </font>
    <font>
      <sz val="14"/>
      <color rgb="FF000000"/>
      <name val="Calibri"/>
    </font>
    <font>
      <b/>
      <sz val="14"/>
      <color rgb="FFFF0000"/>
      <name val="Calibri"/>
    </font>
    <font>
      <b/>
      <sz val="14"/>
      <name val="Calibri"/>
      <family val="2"/>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thin">
        <color auto="1"/>
      </top>
      <bottom style="medium">
        <color indexed="64"/>
      </bottom>
      <diagonal/>
    </border>
  </borders>
  <cellStyleXfs count="8">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xf numFmtId="9" fontId="27" fillId="0" borderId="0" applyFont="0" applyFill="0" applyBorder="0" applyAlignment="0" applyProtection="0"/>
  </cellStyleXfs>
  <cellXfs count="110">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16" fillId="4" borderId="8" xfId="0" applyFont="1" applyFill="1" applyBorder="1" applyAlignment="1">
      <alignment horizontal="left" vertical="top" wrapText="1"/>
    </xf>
    <xf numFmtId="0" fontId="16" fillId="4" borderId="8" xfId="0" applyFont="1" applyFill="1" applyBorder="1" applyAlignment="1">
      <alignment horizontal="center" vertical="center" wrapText="1"/>
    </xf>
    <xf numFmtId="0" fontId="12" fillId="3" borderId="10" xfId="0" applyFont="1" applyFill="1" applyBorder="1" applyAlignment="1">
      <alignment horizontal="left" vertical="top" wrapText="1"/>
    </xf>
    <xf numFmtId="2" fontId="15" fillId="3" borderId="11" xfId="1" applyNumberFormat="1" applyFont="1" applyFill="1" applyBorder="1" applyAlignment="1">
      <alignment horizontal="center" vertical="center"/>
    </xf>
    <xf numFmtId="0" fontId="3" fillId="0" borderId="0" xfId="5"/>
    <xf numFmtId="0" fontId="19" fillId="3" borderId="0" xfId="5" applyFont="1" applyFill="1" applyAlignment="1">
      <alignment vertical="top"/>
    </xf>
    <xf numFmtId="0" fontId="6" fillId="0" borderId="14" xfId="0" applyFont="1" applyBorder="1" applyAlignment="1">
      <alignment vertical="top"/>
    </xf>
    <xf numFmtId="0" fontId="8" fillId="2"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2" fontId="15" fillId="3" borderId="18" xfId="1" applyNumberFormat="1" applyFont="1" applyFill="1" applyBorder="1" applyAlignment="1">
      <alignment horizontal="center" vertical="center"/>
    </xf>
    <xf numFmtId="2" fontId="14"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1" fillId="4" borderId="8" xfId="0" applyFont="1" applyFill="1" applyBorder="1" applyAlignment="1">
      <alignment horizontal="left" vertical="top" wrapText="1"/>
    </xf>
    <xf numFmtId="0" fontId="15" fillId="0" borderId="0" xfId="0" applyFont="1" applyAlignment="1">
      <alignment vertical="top"/>
    </xf>
    <xf numFmtId="2" fontId="13" fillId="8" borderId="24" xfId="1" applyNumberFormat="1" applyFont="1" applyFill="1" applyBorder="1" applyAlignment="1">
      <alignment horizontal="center" vertical="center"/>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4" fillId="4" borderId="8" xfId="0" applyFont="1" applyFill="1" applyBorder="1" applyAlignment="1">
      <alignment horizontal="left" vertical="top" wrapText="1"/>
    </xf>
    <xf numFmtId="39" fontId="14" fillId="2" borderId="3" xfId="1" applyNumberFormat="1" applyFont="1" applyFill="1" applyBorder="1" applyAlignment="1">
      <alignment horizontal="right" vertical="center"/>
    </xf>
    <xf numFmtId="0" fontId="9" fillId="0" borderId="13" xfId="0" applyFont="1" applyBorder="1" applyAlignment="1">
      <alignment horizontal="center" vertical="center" wrapText="1"/>
    </xf>
    <xf numFmtId="0" fontId="21" fillId="7" borderId="2" xfId="0" applyFont="1" applyFill="1" applyBorder="1" applyAlignment="1">
      <alignment horizontal="right" vertical="center" wrapText="1"/>
    </xf>
    <xf numFmtId="9" fontId="15" fillId="3" borderId="8" xfId="7" applyFont="1" applyFill="1" applyBorder="1" applyAlignment="1">
      <alignment horizontal="center" vertical="center"/>
    </xf>
    <xf numFmtId="9" fontId="15" fillId="3" borderId="8" xfId="1" applyNumberFormat="1" applyFont="1" applyFill="1" applyBorder="1" applyAlignment="1">
      <alignment horizontal="center" vertical="center"/>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9" xfId="5" applyFont="1" applyBorder="1" applyAlignment="1">
      <alignment horizontal="left" vertical="center" wrapText="1"/>
    </xf>
    <xf numFmtId="0" fontId="20" fillId="0" borderId="27" xfId="5" applyFont="1" applyBorder="1" applyAlignment="1">
      <alignment horizontal="left" vertical="center" wrapText="1"/>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 xfId="5" applyFont="1" applyFill="1" applyBorder="1" applyAlignment="1">
      <alignment horizontal="center" vertical="center"/>
    </xf>
    <xf numFmtId="0" fontId="18" fillId="3" borderId="2"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1" xfId="5"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3"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6" fillId="0" borderId="11" xfId="0" applyFont="1" applyBorder="1" applyAlignment="1">
      <alignment horizontal="center" vertical="top"/>
    </xf>
    <xf numFmtId="0" fontId="6" fillId="0" borderId="8" xfId="0" applyFont="1" applyBorder="1" applyAlignment="1">
      <alignment horizontal="center" vertical="top"/>
    </xf>
    <xf numFmtId="0" fontId="6" fillId="0" borderId="18" xfId="0" applyFont="1" applyBorder="1" applyAlignment="1">
      <alignment horizontal="center" vertical="top"/>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5"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 xfId="5" applyFont="1" applyBorder="1" applyAlignment="1">
      <alignment horizontal="center" vertical="center"/>
    </xf>
    <xf numFmtId="0" fontId="18" fillId="0" borderId="24" xfId="5" applyFont="1" applyBorder="1" applyAlignment="1">
      <alignment horizontal="center" vertical="center"/>
    </xf>
    <xf numFmtId="0" fontId="21" fillId="6" borderId="28"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22"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6" xfId="0" applyFont="1" applyBorder="1" applyAlignment="1">
      <alignment horizontal="center" vertical="center" wrapText="1"/>
    </xf>
    <xf numFmtId="0" fontId="18" fillId="0" borderId="3" xfId="5" applyFont="1" applyBorder="1" applyAlignment="1">
      <alignment horizontal="center" vertical="center"/>
    </xf>
    <xf numFmtId="0" fontId="18" fillId="0" borderId="20" xfId="5" applyFont="1" applyBorder="1" applyAlignment="1">
      <alignment horizontal="center" vertical="center"/>
    </xf>
    <xf numFmtId="0" fontId="21" fillId="6" borderId="15"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16" xfId="0" applyFont="1" applyFill="1" applyBorder="1" applyAlignment="1">
      <alignment horizontal="center" vertical="center" wrapText="1"/>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21" fillId="7" borderId="28" xfId="0" applyFont="1" applyFill="1" applyBorder="1" applyAlignment="1">
      <alignment horizontal="right" vertical="center" wrapText="1"/>
    </xf>
    <xf numFmtId="0" fontId="21" fillId="7" borderId="1" xfId="0" applyFont="1" applyFill="1" applyBorder="1" applyAlignment="1">
      <alignment horizontal="right" vertical="center" wrapText="1"/>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8">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Percent" xfId="7" builtinId="5"/>
    <cellStyle name="Гіперпосилання 2" xfId="3" xr:uid="{00000000-0005-0000-0000-000002000000}"/>
  </cellStyles>
  <dxfs count="0"/>
  <tableStyles count="0" defaultTableStyle="TableStyleMedium2" defaultPivotStyle="PivotStyleLight16"/>
  <colors>
    <mruColors>
      <color rgb="FFF38500"/>
      <color rgb="FFA700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58</xdr:row>
      <xdr:rowOff>0</xdr:rowOff>
    </xdr:from>
    <xdr:to>
      <xdr:col>9</xdr:col>
      <xdr:colOff>304800</xdr:colOff>
      <xdr:row>59</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58</xdr:row>
      <xdr:rowOff>0</xdr:rowOff>
    </xdr:from>
    <xdr:to>
      <xdr:col>9</xdr:col>
      <xdr:colOff>304800</xdr:colOff>
      <xdr:row>59</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0"/>
  <sheetViews>
    <sheetView tabSelected="1" topLeftCell="H8" zoomScale="70" zoomScaleNormal="70" zoomScaleSheetLayoutView="85" zoomScalePageLayoutView="55" workbookViewId="0">
      <selection activeCell="C6" sqref="C6"/>
    </sheetView>
  </sheetViews>
  <sheetFormatPr defaultColWidth="9.109375" defaultRowHeight="13.8"/>
  <cols>
    <col min="1" max="1" width="5.6640625" style="2" customWidth="1"/>
    <col min="2" max="3" width="85.6640625" style="3" customWidth="1"/>
    <col min="4" max="4" width="24.5546875" style="3" bestFit="1" customWidth="1"/>
    <col min="5" max="5" width="24.5546875" style="3" customWidth="1"/>
    <col min="6" max="6" width="30.6640625" style="4" customWidth="1"/>
    <col min="7" max="7" width="37.6640625" style="2" customWidth="1"/>
    <col min="8" max="9" width="60.6640625" style="2" customWidth="1"/>
    <col min="10" max="10" width="25.6640625" style="6" customWidth="1"/>
    <col min="11" max="13" width="21.33203125" style="2" customWidth="1"/>
    <col min="14" max="16384" width="9.109375" style="2"/>
  </cols>
  <sheetData>
    <row r="1" spans="1:13" ht="63.75" customHeight="1">
      <c r="A1" s="70" t="s">
        <v>55</v>
      </c>
      <c r="B1" s="71"/>
      <c r="C1" s="71"/>
      <c r="D1" s="71"/>
      <c r="E1" s="71"/>
      <c r="F1" s="71"/>
      <c r="G1" s="71"/>
      <c r="H1" s="71"/>
      <c r="I1" s="71"/>
      <c r="J1" s="71"/>
      <c r="K1" s="71"/>
      <c r="L1" s="42"/>
      <c r="M1" s="22"/>
    </row>
    <row r="2" spans="1:13" ht="63.75" customHeight="1">
      <c r="A2" s="88" t="s">
        <v>181</v>
      </c>
      <c r="B2" s="89"/>
      <c r="C2" s="89"/>
      <c r="D2" s="89"/>
      <c r="E2" s="89"/>
      <c r="F2" s="89"/>
      <c r="G2" s="89"/>
      <c r="H2" s="89"/>
      <c r="I2" s="89"/>
      <c r="J2" s="89"/>
      <c r="K2" s="89"/>
      <c r="L2" s="89"/>
      <c r="M2" s="90"/>
    </row>
    <row r="3" spans="1:13" ht="7.5" customHeight="1">
      <c r="A3" s="91"/>
      <c r="B3" s="92"/>
      <c r="C3" s="92"/>
      <c r="D3" s="92"/>
      <c r="E3" s="92"/>
      <c r="F3" s="92"/>
      <c r="G3" s="92"/>
      <c r="H3" s="92"/>
      <c r="I3" s="92"/>
      <c r="J3" s="92"/>
      <c r="K3" s="92"/>
      <c r="L3" s="92"/>
      <c r="M3" s="93"/>
    </row>
    <row r="4" spans="1:13" s="1" customFormat="1" ht="120.6" customHeight="1">
      <c r="A4" s="23" t="s">
        <v>0</v>
      </c>
      <c r="B4" s="13" t="s">
        <v>1</v>
      </c>
      <c r="C4" s="13" t="s">
        <v>2</v>
      </c>
      <c r="D4" s="13" t="s">
        <v>56</v>
      </c>
      <c r="E4" s="13" t="s">
        <v>72</v>
      </c>
      <c r="F4" s="13" t="s">
        <v>71</v>
      </c>
      <c r="G4" s="14" t="s">
        <v>3</v>
      </c>
      <c r="H4" s="13" t="s">
        <v>4</v>
      </c>
      <c r="I4" s="13" t="s">
        <v>165</v>
      </c>
      <c r="J4" s="15" t="s">
        <v>5</v>
      </c>
      <c r="K4" s="32" t="s">
        <v>175</v>
      </c>
      <c r="L4" s="15" t="s">
        <v>177</v>
      </c>
      <c r="M4" s="33" t="s">
        <v>176</v>
      </c>
    </row>
    <row r="5" spans="1:13" s="30" customFormat="1" ht="15.6">
      <c r="A5" s="96" t="s">
        <v>94</v>
      </c>
      <c r="B5" s="97"/>
      <c r="C5" s="97"/>
      <c r="D5" s="97"/>
      <c r="E5" s="97"/>
      <c r="F5" s="97"/>
      <c r="G5" s="97"/>
      <c r="H5" s="97"/>
      <c r="I5" s="97"/>
      <c r="J5" s="97"/>
      <c r="K5" s="97"/>
      <c r="L5" s="97"/>
      <c r="M5" s="98"/>
    </row>
    <row r="6" spans="1:13" ht="171.6">
      <c r="A6" s="24">
        <v>1</v>
      </c>
      <c r="B6" s="16" t="s">
        <v>58</v>
      </c>
      <c r="C6" s="16" t="s">
        <v>57</v>
      </c>
      <c r="D6" s="17" t="s">
        <v>159</v>
      </c>
      <c r="E6" s="17" t="s">
        <v>70</v>
      </c>
      <c r="F6" s="17">
        <v>4</v>
      </c>
      <c r="G6" s="18"/>
      <c r="H6" s="34"/>
      <c r="I6" s="34"/>
      <c r="J6" s="35"/>
      <c r="K6" s="19">
        <v>0</v>
      </c>
      <c r="L6" s="44">
        <v>0</v>
      </c>
      <c r="M6" s="25">
        <f>K6*(1-L6)</f>
        <v>0</v>
      </c>
    </row>
    <row r="7" spans="1:13" ht="234">
      <c r="A7" s="24">
        <v>2</v>
      </c>
      <c r="B7" s="16" t="s">
        <v>61</v>
      </c>
      <c r="C7" s="29" t="s">
        <v>60</v>
      </c>
      <c r="D7" s="17" t="s">
        <v>159</v>
      </c>
      <c r="E7" s="17" t="s">
        <v>70</v>
      </c>
      <c r="F7" s="17">
        <v>4</v>
      </c>
      <c r="G7" s="18"/>
      <c r="H7" s="34"/>
      <c r="I7" s="34"/>
      <c r="J7" s="35"/>
      <c r="K7" s="19">
        <v>0</v>
      </c>
      <c r="L7" s="44">
        <v>0</v>
      </c>
      <c r="M7" s="25">
        <f>K7*(1-L7)</f>
        <v>0</v>
      </c>
    </row>
    <row r="8" spans="1:13" ht="140.4">
      <c r="A8" s="24">
        <v>3</v>
      </c>
      <c r="B8" s="16" t="s">
        <v>62</v>
      </c>
      <c r="C8" s="16" t="s">
        <v>63</v>
      </c>
      <c r="D8" s="17" t="s">
        <v>159</v>
      </c>
      <c r="E8" s="17" t="s">
        <v>70</v>
      </c>
      <c r="F8" s="17">
        <v>4</v>
      </c>
      <c r="G8" s="18"/>
      <c r="H8" s="34"/>
      <c r="I8" s="34"/>
      <c r="J8" s="35"/>
      <c r="K8" s="19">
        <v>0</v>
      </c>
      <c r="L8" s="44">
        <v>0</v>
      </c>
      <c r="M8" s="25">
        <f t="shared" ref="M8:M26" si="0">K8*(1-L8)</f>
        <v>0</v>
      </c>
    </row>
    <row r="9" spans="1:13" ht="124.8">
      <c r="A9" s="24">
        <v>4</v>
      </c>
      <c r="B9" s="16" t="s">
        <v>65</v>
      </c>
      <c r="C9" s="16" t="s">
        <v>64</v>
      </c>
      <c r="D9" s="17" t="s">
        <v>160</v>
      </c>
      <c r="E9" s="17" t="s">
        <v>70</v>
      </c>
      <c r="F9" s="17">
        <v>8</v>
      </c>
      <c r="G9" s="18"/>
      <c r="H9" s="34"/>
      <c r="I9" s="34"/>
      <c r="J9" s="35"/>
      <c r="K9" s="19">
        <v>0</v>
      </c>
      <c r="L9" s="44">
        <v>0</v>
      </c>
      <c r="M9" s="25">
        <f t="shared" si="0"/>
        <v>0</v>
      </c>
    </row>
    <row r="10" spans="1:13" ht="124.8">
      <c r="A10" s="24">
        <v>5</v>
      </c>
      <c r="B10" s="16" t="s">
        <v>67</v>
      </c>
      <c r="C10" s="16" t="s">
        <v>66</v>
      </c>
      <c r="D10" s="17" t="s">
        <v>161</v>
      </c>
      <c r="E10" s="17" t="s">
        <v>70</v>
      </c>
      <c r="F10" s="17">
        <v>400</v>
      </c>
      <c r="G10" s="18"/>
      <c r="H10" s="34"/>
      <c r="I10" s="34"/>
      <c r="J10" s="35"/>
      <c r="K10" s="19">
        <v>0</v>
      </c>
      <c r="L10" s="44">
        <v>0</v>
      </c>
      <c r="M10" s="25">
        <f t="shared" si="0"/>
        <v>0</v>
      </c>
    </row>
    <row r="11" spans="1:13" ht="124.8">
      <c r="A11" s="24">
        <v>6</v>
      </c>
      <c r="B11" s="16" t="s">
        <v>69</v>
      </c>
      <c r="C11" s="16" t="s">
        <v>68</v>
      </c>
      <c r="D11" s="17" t="s">
        <v>162</v>
      </c>
      <c r="E11" s="17" t="s">
        <v>70</v>
      </c>
      <c r="F11" s="17">
        <v>80</v>
      </c>
      <c r="G11" s="18"/>
      <c r="H11" s="34"/>
      <c r="I11" s="34"/>
      <c r="J11" s="35"/>
      <c r="K11" s="19">
        <v>0</v>
      </c>
      <c r="L11" s="44">
        <v>0</v>
      </c>
      <c r="M11" s="25">
        <f t="shared" si="0"/>
        <v>0</v>
      </c>
    </row>
    <row r="12" spans="1:13" ht="408.6" customHeight="1">
      <c r="A12" s="24">
        <v>7</v>
      </c>
      <c r="B12" s="16" t="s">
        <v>75</v>
      </c>
      <c r="C12" s="16" t="s">
        <v>74</v>
      </c>
      <c r="D12" s="17" t="s">
        <v>159</v>
      </c>
      <c r="E12" s="17" t="s">
        <v>73</v>
      </c>
      <c r="F12" s="17">
        <v>4</v>
      </c>
      <c r="G12" s="18"/>
      <c r="H12" s="34"/>
      <c r="I12" s="34"/>
      <c r="J12" s="35"/>
      <c r="K12" s="19">
        <v>0</v>
      </c>
      <c r="L12" s="44">
        <v>0</v>
      </c>
      <c r="M12" s="25">
        <f t="shared" si="0"/>
        <v>0</v>
      </c>
    </row>
    <row r="13" spans="1:13" ht="140.4">
      <c r="A13" s="24">
        <v>8</v>
      </c>
      <c r="B13" s="16" t="s">
        <v>77</v>
      </c>
      <c r="C13" s="16" t="s">
        <v>76</v>
      </c>
      <c r="D13" s="17" t="s">
        <v>159</v>
      </c>
      <c r="E13" s="17" t="s">
        <v>73</v>
      </c>
      <c r="F13" s="17">
        <v>4</v>
      </c>
      <c r="G13" s="18"/>
      <c r="H13" s="34"/>
      <c r="I13" s="34"/>
      <c r="J13" s="35"/>
      <c r="K13" s="19">
        <v>0</v>
      </c>
      <c r="L13" s="44">
        <v>0</v>
      </c>
      <c r="M13" s="25">
        <f t="shared" si="0"/>
        <v>0</v>
      </c>
    </row>
    <row r="14" spans="1:13" ht="124.8">
      <c r="A14" s="24">
        <v>9</v>
      </c>
      <c r="B14" s="16" t="s">
        <v>79</v>
      </c>
      <c r="C14" s="16" t="s">
        <v>78</v>
      </c>
      <c r="D14" s="17" t="s">
        <v>159</v>
      </c>
      <c r="E14" s="17" t="s">
        <v>73</v>
      </c>
      <c r="F14" s="17">
        <v>4</v>
      </c>
      <c r="G14" s="18"/>
      <c r="H14" s="34"/>
      <c r="I14" s="34"/>
      <c r="J14" s="35"/>
      <c r="K14" s="19">
        <v>0</v>
      </c>
      <c r="L14" s="44">
        <v>0</v>
      </c>
      <c r="M14" s="25">
        <f t="shared" si="0"/>
        <v>0</v>
      </c>
    </row>
    <row r="15" spans="1:13" ht="124.8">
      <c r="A15" s="24">
        <v>10</v>
      </c>
      <c r="B15" s="16" t="s">
        <v>81</v>
      </c>
      <c r="C15" s="16" t="s">
        <v>80</v>
      </c>
      <c r="D15" s="17" t="s">
        <v>160</v>
      </c>
      <c r="E15" s="17" t="s">
        <v>70</v>
      </c>
      <c r="F15" s="17">
        <v>8</v>
      </c>
      <c r="G15" s="18"/>
      <c r="H15" s="34"/>
      <c r="I15" s="34"/>
      <c r="J15" s="35"/>
      <c r="K15" s="19">
        <v>0</v>
      </c>
      <c r="L15" s="44">
        <v>0</v>
      </c>
      <c r="M15" s="25">
        <f t="shared" si="0"/>
        <v>0</v>
      </c>
    </row>
    <row r="16" spans="1:13" ht="124.8">
      <c r="A16" s="24">
        <v>11</v>
      </c>
      <c r="B16" s="40" t="s">
        <v>83</v>
      </c>
      <c r="C16" s="40" t="s">
        <v>82</v>
      </c>
      <c r="D16" s="17" t="s">
        <v>163</v>
      </c>
      <c r="E16" s="17" t="s">
        <v>70</v>
      </c>
      <c r="F16" s="17">
        <v>40</v>
      </c>
      <c r="G16" s="18"/>
      <c r="H16" s="34"/>
      <c r="I16" s="34"/>
      <c r="J16" s="35"/>
      <c r="K16" s="19">
        <v>0</v>
      </c>
      <c r="L16" s="44">
        <v>0</v>
      </c>
      <c r="M16" s="25">
        <f t="shared" si="0"/>
        <v>0</v>
      </c>
    </row>
    <row r="17" spans="1:13" ht="156">
      <c r="A17" s="24">
        <v>12</v>
      </c>
      <c r="B17" s="16" t="s">
        <v>85</v>
      </c>
      <c r="C17" s="16" t="s">
        <v>84</v>
      </c>
      <c r="D17" s="17" t="s">
        <v>159</v>
      </c>
      <c r="E17" s="17" t="s">
        <v>70</v>
      </c>
      <c r="F17" s="17">
        <v>4</v>
      </c>
      <c r="G17" s="18"/>
      <c r="H17" s="34"/>
      <c r="I17" s="34"/>
      <c r="J17" s="35"/>
      <c r="K17" s="19">
        <v>0</v>
      </c>
      <c r="L17" s="44">
        <v>0</v>
      </c>
      <c r="M17" s="25">
        <f t="shared" si="0"/>
        <v>0</v>
      </c>
    </row>
    <row r="18" spans="1:13" ht="156">
      <c r="A18" s="24">
        <v>13</v>
      </c>
      <c r="B18" s="16" t="s">
        <v>89</v>
      </c>
      <c r="C18" s="16" t="s">
        <v>86</v>
      </c>
      <c r="D18" s="17" t="s">
        <v>159</v>
      </c>
      <c r="E18" s="17" t="s">
        <v>70</v>
      </c>
      <c r="F18" s="17">
        <v>4</v>
      </c>
      <c r="G18" s="18"/>
      <c r="H18" s="34"/>
      <c r="I18" s="34"/>
      <c r="J18" s="35"/>
      <c r="K18" s="19">
        <v>0</v>
      </c>
      <c r="L18" s="44">
        <v>0</v>
      </c>
      <c r="M18" s="25">
        <f t="shared" si="0"/>
        <v>0</v>
      </c>
    </row>
    <row r="19" spans="1:13" ht="156">
      <c r="A19" s="24">
        <v>14</v>
      </c>
      <c r="B19" s="16" t="s">
        <v>88</v>
      </c>
      <c r="C19" s="16" t="s">
        <v>87</v>
      </c>
      <c r="D19" s="17" t="s">
        <v>163</v>
      </c>
      <c r="E19" s="17" t="s">
        <v>70</v>
      </c>
      <c r="F19" s="17">
        <v>40</v>
      </c>
      <c r="G19" s="18"/>
      <c r="H19" s="34"/>
      <c r="I19" s="34"/>
      <c r="J19" s="35"/>
      <c r="K19" s="19">
        <v>0</v>
      </c>
      <c r="L19" s="44">
        <v>0</v>
      </c>
      <c r="M19" s="25">
        <f t="shared" si="0"/>
        <v>0</v>
      </c>
    </row>
    <row r="20" spans="1:13" ht="124.8">
      <c r="A20" s="24">
        <v>15</v>
      </c>
      <c r="B20" s="16" t="s">
        <v>91</v>
      </c>
      <c r="C20" s="16" t="s">
        <v>90</v>
      </c>
      <c r="D20" s="17" t="s">
        <v>163</v>
      </c>
      <c r="E20" s="17" t="s">
        <v>70</v>
      </c>
      <c r="F20" s="17">
        <v>40</v>
      </c>
      <c r="G20" s="18"/>
      <c r="H20" s="34"/>
      <c r="I20" s="34"/>
      <c r="J20" s="35"/>
      <c r="K20" s="19">
        <v>0</v>
      </c>
      <c r="L20" s="44">
        <v>0</v>
      </c>
      <c r="M20" s="25">
        <f t="shared" si="0"/>
        <v>0</v>
      </c>
    </row>
    <row r="21" spans="1:13" ht="187.2">
      <c r="A21" s="24">
        <v>16</v>
      </c>
      <c r="B21" s="16" t="s">
        <v>93</v>
      </c>
      <c r="C21" s="16" t="s">
        <v>92</v>
      </c>
      <c r="D21" s="17" t="s">
        <v>159</v>
      </c>
      <c r="E21" s="17" t="s">
        <v>73</v>
      </c>
      <c r="F21" s="17">
        <v>4</v>
      </c>
      <c r="G21" s="18"/>
      <c r="H21" s="34"/>
      <c r="I21" s="34"/>
      <c r="J21" s="35"/>
      <c r="K21" s="19">
        <v>0</v>
      </c>
      <c r="L21" s="44">
        <v>0</v>
      </c>
      <c r="M21" s="25">
        <f t="shared" si="0"/>
        <v>0</v>
      </c>
    </row>
    <row r="22" spans="1:13" ht="124.8">
      <c r="A22" s="24">
        <v>17</v>
      </c>
      <c r="B22" s="16" t="s">
        <v>96</v>
      </c>
      <c r="C22" s="16" t="s">
        <v>95</v>
      </c>
      <c r="D22" s="17" t="s">
        <v>162</v>
      </c>
      <c r="E22" s="17" t="s">
        <v>70</v>
      </c>
      <c r="F22" s="17">
        <v>80</v>
      </c>
      <c r="G22" s="18"/>
      <c r="H22" s="34"/>
      <c r="I22" s="34"/>
      <c r="J22" s="35"/>
      <c r="K22" s="19">
        <v>0</v>
      </c>
      <c r="L22" s="44">
        <v>0</v>
      </c>
      <c r="M22" s="25">
        <f t="shared" si="0"/>
        <v>0</v>
      </c>
    </row>
    <row r="23" spans="1:13" ht="124.8">
      <c r="A23" s="24">
        <v>18</v>
      </c>
      <c r="B23" s="16" t="s">
        <v>98</v>
      </c>
      <c r="C23" s="16" t="s">
        <v>97</v>
      </c>
      <c r="D23" s="17" t="s">
        <v>159</v>
      </c>
      <c r="E23" s="17" t="s">
        <v>70</v>
      </c>
      <c r="F23" s="17">
        <v>4</v>
      </c>
      <c r="G23" s="18"/>
      <c r="H23" s="34"/>
      <c r="I23" s="34"/>
      <c r="J23" s="35"/>
      <c r="K23" s="19">
        <v>0</v>
      </c>
      <c r="L23" s="44">
        <v>0</v>
      </c>
      <c r="M23" s="25">
        <f t="shared" si="0"/>
        <v>0</v>
      </c>
    </row>
    <row r="24" spans="1:13" ht="124.8">
      <c r="A24" s="24">
        <v>19</v>
      </c>
      <c r="B24" s="16" t="s">
        <v>142</v>
      </c>
      <c r="C24" s="16" t="s">
        <v>143</v>
      </c>
      <c r="D24" s="17" t="s">
        <v>159</v>
      </c>
      <c r="E24" s="17" t="s">
        <v>70</v>
      </c>
      <c r="F24" s="17">
        <v>4</v>
      </c>
      <c r="G24" s="18"/>
      <c r="H24" s="34"/>
      <c r="I24" s="34"/>
      <c r="J24" s="35"/>
      <c r="K24" s="19">
        <v>0</v>
      </c>
      <c r="L24" s="44">
        <v>0</v>
      </c>
      <c r="M24" s="25">
        <f t="shared" si="0"/>
        <v>0</v>
      </c>
    </row>
    <row r="25" spans="1:13" ht="93.6">
      <c r="A25" s="24">
        <v>20</v>
      </c>
      <c r="B25" s="16" t="s">
        <v>100</v>
      </c>
      <c r="C25" s="16" t="s">
        <v>99</v>
      </c>
      <c r="D25" s="17" t="s">
        <v>156</v>
      </c>
      <c r="E25" s="17" t="s">
        <v>70</v>
      </c>
      <c r="F25" s="17">
        <v>3</v>
      </c>
      <c r="G25" s="18"/>
      <c r="H25" s="34"/>
      <c r="I25" s="34"/>
      <c r="J25" s="35"/>
      <c r="K25" s="19">
        <v>0</v>
      </c>
      <c r="L25" s="44">
        <v>0</v>
      </c>
      <c r="M25" s="25">
        <f t="shared" si="0"/>
        <v>0</v>
      </c>
    </row>
    <row r="26" spans="1:13" ht="187.2">
      <c r="A26" s="24">
        <v>21</v>
      </c>
      <c r="B26" s="16" t="s">
        <v>102</v>
      </c>
      <c r="C26" s="16" t="s">
        <v>101</v>
      </c>
      <c r="D26" s="17" t="s">
        <v>159</v>
      </c>
      <c r="E26" s="17" t="s">
        <v>70</v>
      </c>
      <c r="F26" s="17">
        <v>4</v>
      </c>
      <c r="G26" s="18"/>
      <c r="H26" s="34"/>
      <c r="I26" s="34"/>
      <c r="J26" s="35"/>
      <c r="K26" s="19">
        <v>0</v>
      </c>
      <c r="L26" s="44">
        <v>0</v>
      </c>
      <c r="M26" s="25">
        <f t="shared" si="0"/>
        <v>0</v>
      </c>
    </row>
    <row r="27" spans="1:13" s="30" customFormat="1" ht="15.6">
      <c r="A27" s="102" t="s">
        <v>6</v>
      </c>
      <c r="B27" s="103"/>
      <c r="C27" s="103"/>
      <c r="D27" s="103"/>
      <c r="E27" s="103"/>
      <c r="F27" s="103"/>
      <c r="G27" s="103"/>
      <c r="H27" s="103"/>
      <c r="I27" s="103"/>
      <c r="J27" s="103"/>
      <c r="K27" s="103"/>
      <c r="L27" s="43"/>
      <c r="M27" s="31">
        <f>SUMPRODUCT($F$6:$F$26,$M$6:$M$26)</f>
        <v>0</v>
      </c>
    </row>
    <row r="28" spans="1:13" s="30" customFormat="1" ht="15.6">
      <c r="A28" s="84" t="s">
        <v>103</v>
      </c>
      <c r="B28" s="85"/>
      <c r="C28" s="85"/>
      <c r="D28" s="85"/>
      <c r="E28" s="85"/>
      <c r="F28" s="85"/>
      <c r="G28" s="85"/>
      <c r="H28" s="85"/>
      <c r="I28" s="85"/>
      <c r="J28" s="85"/>
      <c r="K28" s="85"/>
      <c r="L28" s="86"/>
      <c r="M28" s="87"/>
    </row>
    <row r="29" spans="1:13" ht="124.8">
      <c r="A29" s="24">
        <v>1</v>
      </c>
      <c r="B29" s="16" t="s">
        <v>105</v>
      </c>
      <c r="C29" s="16" t="s">
        <v>104</v>
      </c>
      <c r="D29" s="17" t="s">
        <v>164</v>
      </c>
      <c r="E29" s="17" t="s">
        <v>70</v>
      </c>
      <c r="F29" s="17">
        <v>3</v>
      </c>
      <c r="G29" s="18"/>
      <c r="H29" s="34"/>
      <c r="I29" s="34"/>
      <c r="J29" s="35"/>
      <c r="K29" s="19">
        <v>0</v>
      </c>
      <c r="L29" s="44">
        <f>0</f>
        <v>0</v>
      </c>
      <c r="M29" s="25">
        <f>K29*(1-L29)</f>
        <v>0</v>
      </c>
    </row>
    <row r="30" spans="1:13" ht="124.8">
      <c r="A30" s="24">
        <v>2</v>
      </c>
      <c r="B30" s="16" t="s">
        <v>107</v>
      </c>
      <c r="C30" s="16" t="s">
        <v>106</v>
      </c>
      <c r="D30" s="17" t="s">
        <v>164</v>
      </c>
      <c r="E30" s="17" t="s">
        <v>70</v>
      </c>
      <c r="F30" s="17">
        <v>3</v>
      </c>
      <c r="G30" s="18"/>
      <c r="H30" s="34"/>
      <c r="I30" s="34"/>
      <c r="J30" s="35"/>
      <c r="K30" s="19">
        <v>0</v>
      </c>
      <c r="L30" s="44">
        <f>0</f>
        <v>0</v>
      </c>
      <c r="M30" s="25">
        <f t="shared" ref="M30:M33" si="1">K30*(1-L30)</f>
        <v>0</v>
      </c>
    </row>
    <row r="31" spans="1:13" ht="109.2">
      <c r="A31" s="24">
        <v>3</v>
      </c>
      <c r="B31" s="16" t="s">
        <v>109</v>
      </c>
      <c r="C31" s="16" t="s">
        <v>108</v>
      </c>
      <c r="D31" s="17" t="s">
        <v>156</v>
      </c>
      <c r="E31" s="17" t="s">
        <v>73</v>
      </c>
      <c r="F31" s="17">
        <v>3</v>
      </c>
      <c r="G31" s="18"/>
      <c r="H31" s="34"/>
      <c r="I31" s="34"/>
      <c r="J31" s="35"/>
      <c r="K31" s="19">
        <v>0</v>
      </c>
      <c r="L31" s="44">
        <f>0</f>
        <v>0</v>
      </c>
      <c r="M31" s="25">
        <f t="shared" si="1"/>
        <v>0</v>
      </c>
    </row>
    <row r="32" spans="1:13" ht="93.6">
      <c r="A32" s="24">
        <v>4</v>
      </c>
      <c r="B32" s="16" t="s">
        <v>111</v>
      </c>
      <c r="C32" s="16" t="s">
        <v>110</v>
      </c>
      <c r="D32" s="17" t="s">
        <v>156</v>
      </c>
      <c r="E32" s="17" t="s">
        <v>73</v>
      </c>
      <c r="F32" s="17">
        <v>3</v>
      </c>
      <c r="G32" s="18"/>
      <c r="H32" s="34"/>
      <c r="I32" s="34"/>
      <c r="J32" s="35"/>
      <c r="K32" s="19">
        <v>0</v>
      </c>
      <c r="L32" s="44">
        <f>0</f>
        <v>0</v>
      </c>
      <c r="M32" s="25">
        <f t="shared" si="1"/>
        <v>0</v>
      </c>
    </row>
    <row r="33" spans="1:13" ht="93.6">
      <c r="A33" s="24">
        <v>5</v>
      </c>
      <c r="B33" s="16" t="s">
        <v>113</v>
      </c>
      <c r="C33" s="16" t="s">
        <v>112</v>
      </c>
      <c r="D33" s="17" t="s">
        <v>156</v>
      </c>
      <c r="E33" s="17" t="s">
        <v>73</v>
      </c>
      <c r="F33" s="17">
        <v>3</v>
      </c>
      <c r="G33" s="18"/>
      <c r="H33" s="34"/>
      <c r="I33" s="34"/>
      <c r="J33" s="35"/>
      <c r="K33" s="19">
        <v>0</v>
      </c>
      <c r="L33" s="44">
        <f>0</f>
        <v>0</v>
      </c>
      <c r="M33" s="25">
        <f t="shared" si="1"/>
        <v>0</v>
      </c>
    </row>
    <row r="34" spans="1:13" s="30" customFormat="1" ht="15.6">
      <c r="A34" s="102" t="s">
        <v>7</v>
      </c>
      <c r="B34" s="103"/>
      <c r="C34" s="103"/>
      <c r="D34" s="103"/>
      <c r="E34" s="103"/>
      <c r="F34" s="103"/>
      <c r="G34" s="103"/>
      <c r="H34" s="103"/>
      <c r="I34" s="103"/>
      <c r="J34" s="103"/>
      <c r="K34" s="103"/>
      <c r="L34" s="43"/>
      <c r="M34" s="31">
        <f>SUMPRODUCT($F$29:$F$33,$M$29:$M$33)</f>
        <v>0</v>
      </c>
    </row>
    <row r="35" spans="1:13" s="30" customFormat="1" ht="15.6">
      <c r="A35" s="96" t="s">
        <v>114</v>
      </c>
      <c r="B35" s="97"/>
      <c r="C35" s="97"/>
      <c r="D35" s="97"/>
      <c r="E35" s="97"/>
      <c r="F35" s="97"/>
      <c r="G35" s="97"/>
      <c r="H35" s="97"/>
      <c r="I35" s="97"/>
      <c r="J35" s="97"/>
      <c r="K35" s="97"/>
      <c r="L35" s="97"/>
      <c r="M35" s="98"/>
    </row>
    <row r="36" spans="1:13" ht="202.8">
      <c r="A36" s="24">
        <v>1</v>
      </c>
      <c r="B36" s="16" t="s">
        <v>116</v>
      </c>
      <c r="C36" s="16" t="s">
        <v>115</v>
      </c>
      <c r="D36" s="17" t="s">
        <v>156</v>
      </c>
      <c r="E36" s="17" t="s">
        <v>70</v>
      </c>
      <c r="F36" s="17">
        <v>3</v>
      </c>
      <c r="G36" s="18"/>
      <c r="H36" s="34"/>
      <c r="I36" s="34"/>
      <c r="J36" s="35"/>
      <c r="K36" s="19">
        <v>0</v>
      </c>
      <c r="L36" s="44">
        <f>0</f>
        <v>0</v>
      </c>
      <c r="M36" s="25">
        <f>K36*(1-L36)</f>
        <v>0</v>
      </c>
    </row>
    <row r="37" spans="1:13" ht="124.8">
      <c r="A37" s="24">
        <v>2</v>
      </c>
      <c r="B37" s="16" t="s">
        <v>118</v>
      </c>
      <c r="C37" s="16" t="s">
        <v>117</v>
      </c>
      <c r="D37" s="17" t="s">
        <v>159</v>
      </c>
      <c r="E37" s="17" t="s">
        <v>73</v>
      </c>
      <c r="F37" s="17">
        <v>4</v>
      </c>
      <c r="G37" s="18"/>
      <c r="H37" s="34"/>
      <c r="I37" s="34"/>
      <c r="J37" s="35"/>
      <c r="K37" s="19">
        <v>0</v>
      </c>
      <c r="L37" s="44">
        <f>0</f>
        <v>0</v>
      </c>
      <c r="M37" s="25">
        <f t="shared" ref="M37:M49" si="2">K37*(1-L37)</f>
        <v>0</v>
      </c>
    </row>
    <row r="38" spans="1:13" ht="218.4">
      <c r="A38" s="24">
        <v>3</v>
      </c>
      <c r="B38" s="16" t="s">
        <v>120</v>
      </c>
      <c r="C38" s="16" t="s">
        <v>119</v>
      </c>
      <c r="D38" s="17" t="s">
        <v>156</v>
      </c>
      <c r="E38" s="17" t="s">
        <v>73</v>
      </c>
      <c r="F38" s="17">
        <v>3</v>
      </c>
      <c r="G38" s="18"/>
      <c r="H38" s="34"/>
      <c r="I38" s="34"/>
      <c r="J38" s="35"/>
      <c r="K38" s="19">
        <v>0</v>
      </c>
      <c r="L38" s="44">
        <f>0</f>
        <v>0</v>
      </c>
      <c r="M38" s="25">
        <f t="shared" si="2"/>
        <v>0</v>
      </c>
    </row>
    <row r="39" spans="1:13" ht="124.8">
      <c r="A39" s="24">
        <v>4</v>
      </c>
      <c r="B39" s="16" t="s">
        <v>122</v>
      </c>
      <c r="C39" s="16" t="s">
        <v>121</v>
      </c>
      <c r="D39" s="17" t="s">
        <v>159</v>
      </c>
      <c r="E39" s="17" t="s">
        <v>73</v>
      </c>
      <c r="F39" s="17">
        <v>4</v>
      </c>
      <c r="G39" s="18"/>
      <c r="H39" s="34"/>
      <c r="I39" s="34"/>
      <c r="J39" s="35"/>
      <c r="K39" s="19">
        <v>0</v>
      </c>
      <c r="L39" s="44">
        <f>0</f>
        <v>0</v>
      </c>
      <c r="M39" s="25">
        <f t="shared" si="2"/>
        <v>0</v>
      </c>
    </row>
    <row r="40" spans="1:13" ht="124.8">
      <c r="A40" s="24">
        <v>5</v>
      </c>
      <c r="B40" s="16" t="s">
        <v>124</v>
      </c>
      <c r="C40" s="16" t="s">
        <v>123</v>
      </c>
      <c r="D40" s="17" t="s">
        <v>163</v>
      </c>
      <c r="E40" s="17" t="s">
        <v>73</v>
      </c>
      <c r="F40" s="17">
        <v>40</v>
      </c>
      <c r="G40" s="18"/>
      <c r="H40" s="34"/>
      <c r="I40" s="34"/>
      <c r="J40" s="35"/>
      <c r="K40" s="19">
        <v>0</v>
      </c>
      <c r="L40" s="44">
        <f>0</f>
        <v>0</v>
      </c>
      <c r="M40" s="25">
        <f t="shared" si="2"/>
        <v>0</v>
      </c>
    </row>
    <row r="41" spans="1:13" ht="124.8">
      <c r="A41" s="24">
        <v>6</v>
      </c>
      <c r="B41" s="16" t="s">
        <v>126</v>
      </c>
      <c r="C41" s="16" t="s">
        <v>125</v>
      </c>
      <c r="D41" s="17" t="s">
        <v>159</v>
      </c>
      <c r="E41" s="17" t="s">
        <v>73</v>
      </c>
      <c r="F41" s="17">
        <v>4</v>
      </c>
      <c r="G41" s="18"/>
      <c r="H41" s="34"/>
      <c r="I41" s="34"/>
      <c r="J41" s="35"/>
      <c r="K41" s="19">
        <v>0</v>
      </c>
      <c r="L41" s="44">
        <f>0</f>
        <v>0</v>
      </c>
      <c r="M41" s="25">
        <f t="shared" si="2"/>
        <v>0</v>
      </c>
    </row>
    <row r="42" spans="1:13" ht="124.8">
      <c r="A42" s="24">
        <v>7</v>
      </c>
      <c r="B42" s="16" t="s">
        <v>153</v>
      </c>
      <c r="C42" s="16" t="s">
        <v>152</v>
      </c>
      <c r="D42" s="17" t="s">
        <v>159</v>
      </c>
      <c r="E42" s="17" t="s">
        <v>73</v>
      </c>
      <c r="F42" s="17">
        <v>4</v>
      </c>
      <c r="G42" s="18"/>
      <c r="H42" s="34"/>
      <c r="I42" s="34"/>
      <c r="J42" s="35"/>
      <c r="K42" s="19">
        <v>0</v>
      </c>
      <c r="L42" s="44">
        <f>0</f>
        <v>0</v>
      </c>
      <c r="M42" s="25">
        <f t="shared" si="2"/>
        <v>0</v>
      </c>
    </row>
    <row r="43" spans="1:13" ht="140.4">
      <c r="A43" s="24">
        <v>8</v>
      </c>
      <c r="B43" s="16" t="s">
        <v>127</v>
      </c>
      <c r="C43" s="16" t="s">
        <v>128</v>
      </c>
      <c r="D43" s="17" t="s">
        <v>159</v>
      </c>
      <c r="E43" s="17" t="s">
        <v>73</v>
      </c>
      <c r="F43" s="17">
        <v>4</v>
      </c>
      <c r="G43" s="18"/>
      <c r="H43" s="34"/>
      <c r="I43" s="34"/>
      <c r="J43" s="35"/>
      <c r="K43" s="19">
        <v>0</v>
      </c>
      <c r="L43" s="44">
        <f>0</f>
        <v>0</v>
      </c>
      <c r="M43" s="25">
        <f t="shared" si="2"/>
        <v>0</v>
      </c>
    </row>
    <row r="44" spans="1:13" ht="124.8">
      <c r="A44" s="24">
        <v>9</v>
      </c>
      <c r="B44" s="16" t="s">
        <v>130</v>
      </c>
      <c r="C44" s="16" t="s">
        <v>129</v>
      </c>
      <c r="D44" s="17" t="s">
        <v>159</v>
      </c>
      <c r="E44" s="17" t="s">
        <v>73</v>
      </c>
      <c r="F44" s="17">
        <v>4</v>
      </c>
      <c r="G44" s="18"/>
      <c r="H44" s="34"/>
      <c r="I44" s="34"/>
      <c r="J44" s="35"/>
      <c r="K44" s="19">
        <v>0</v>
      </c>
      <c r="L44" s="44">
        <f>0</f>
        <v>0</v>
      </c>
      <c r="M44" s="25">
        <f t="shared" si="2"/>
        <v>0</v>
      </c>
    </row>
    <row r="45" spans="1:13" ht="124.8">
      <c r="A45" s="24">
        <v>10</v>
      </c>
      <c r="B45" s="16" t="s">
        <v>132</v>
      </c>
      <c r="C45" s="16" t="s">
        <v>131</v>
      </c>
      <c r="D45" s="17" t="s">
        <v>159</v>
      </c>
      <c r="E45" s="17" t="s">
        <v>73</v>
      </c>
      <c r="F45" s="17">
        <v>4</v>
      </c>
      <c r="G45" s="18"/>
      <c r="H45" s="34"/>
      <c r="I45" s="34"/>
      <c r="J45" s="35"/>
      <c r="K45" s="19">
        <v>0</v>
      </c>
      <c r="L45" s="44">
        <f>0</f>
        <v>0</v>
      </c>
      <c r="M45" s="25">
        <f t="shared" si="2"/>
        <v>0</v>
      </c>
    </row>
    <row r="46" spans="1:13" ht="109.2">
      <c r="A46" s="24">
        <v>11</v>
      </c>
      <c r="B46" s="16" t="s">
        <v>147</v>
      </c>
      <c r="C46" s="16" t="s">
        <v>146</v>
      </c>
      <c r="D46" s="17" t="s">
        <v>158</v>
      </c>
      <c r="E46" s="17" t="s">
        <v>73</v>
      </c>
      <c r="F46" s="17">
        <v>2</v>
      </c>
      <c r="G46" s="18"/>
      <c r="H46" s="34"/>
      <c r="I46" s="34"/>
      <c r="J46" s="35"/>
      <c r="K46" s="19">
        <v>0</v>
      </c>
      <c r="L46" s="44">
        <f>0</f>
        <v>0</v>
      </c>
      <c r="M46" s="25">
        <f t="shared" si="2"/>
        <v>0</v>
      </c>
    </row>
    <row r="47" spans="1:13" ht="202.8">
      <c r="A47" s="24">
        <v>12</v>
      </c>
      <c r="B47" s="16" t="s">
        <v>149</v>
      </c>
      <c r="C47" s="16" t="s">
        <v>148</v>
      </c>
      <c r="D47" s="17" t="s">
        <v>158</v>
      </c>
      <c r="E47" s="17" t="s">
        <v>73</v>
      </c>
      <c r="F47" s="17">
        <v>2</v>
      </c>
      <c r="G47" s="18"/>
      <c r="H47" s="34"/>
      <c r="I47" s="34"/>
      <c r="J47" s="35"/>
      <c r="K47" s="19">
        <v>0</v>
      </c>
      <c r="L47" s="44">
        <f>0</f>
        <v>0</v>
      </c>
      <c r="M47" s="25">
        <f t="shared" si="2"/>
        <v>0</v>
      </c>
    </row>
    <row r="48" spans="1:13" ht="234">
      <c r="A48" s="24">
        <v>13</v>
      </c>
      <c r="B48" s="16" t="s">
        <v>151</v>
      </c>
      <c r="C48" s="16" t="s">
        <v>150</v>
      </c>
      <c r="D48" s="17" t="s">
        <v>158</v>
      </c>
      <c r="E48" s="17" t="s">
        <v>73</v>
      </c>
      <c r="F48" s="17">
        <v>2</v>
      </c>
      <c r="G48" s="18"/>
      <c r="H48" s="34"/>
      <c r="I48" s="34"/>
      <c r="J48" s="35"/>
      <c r="K48" s="19">
        <v>0</v>
      </c>
      <c r="L48" s="44">
        <f>0</f>
        <v>0</v>
      </c>
      <c r="M48" s="25">
        <f t="shared" si="2"/>
        <v>0</v>
      </c>
    </row>
    <row r="49" spans="1:20" ht="374.4">
      <c r="A49" s="24">
        <v>14</v>
      </c>
      <c r="B49" s="16" t="s">
        <v>145</v>
      </c>
      <c r="C49" s="16" t="s">
        <v>144</v>
      </c>
      <c r="D49" s="17" t="s">
        <v>158</v>
      </c>
      <c r="E49" s="17" t="s">
        <v>73</v>
      </c>
      <c r="F49" s="17">
        <v>2</v>
      </c>
      <c r="G49" s="18"/>
      <c r="H49" s="34"/>
      <c r="I49" s="34"/>
      <c r="J49" s="35"/>
      <c r="K49" s="19">
        <v>0</v>
      </c>
      <c r="L49" s="44">
        <f>0</f>
        <v>0</v>
      </c>
      <c r="M49" s="25">
        <f t="shared" si="2"/>
        <v>0</v>
      </c>
    </row>
    <row r="50" spans="1:20" s="30" customFormat="1" ht="16.2" customHeight="1">
      <c r="A50" s="102" t="s">
        <v>8</v>
      </c>
      <c r="B50" s="103"/>
      <c r="C50" s="103"/>
      <c r="D50" s="103"/>
      <c r="E50" s="103"/>
      <c r="F50" s="103"/>
      <c r="G50" s="103"/>
      <c r="H50" s="103"/>
      <c r="I50" s="103"/>
      <c r="J50" s="103"/>
      <c r="K50" s="103"/>
      <c r="L50" s="43"/>
      <c r="M50" s="31">
        <f>SUMPRODUCT($F$36:$F$49,$M$36:$M$49)</f>
        <v>0</v>
      </c>
    </row>
    <row r="51" spans="1:20" s="30" customFormat="1" ht="15.6">
      <c r="A51" s="96" t="s">
        <v>133</v>
      </c>
      <c r="B51" s="97"/>
      <c r="C51" s="97"/>
      <c r="D51" s="97"/>
      <c r="E51" s="97"/>
      <c r="F51" s="97"/>
      <c r="G51" s="97"/>
      <c r="H51" s="97"/>
      <c r="I51" s="97"/>
      <c r="J51" s="97"/>
      <c r="K51" s="97"/>
      <c r="L51" s="97"/>
      <c r="M51" s="98"/>
    </row>
    <row r="52" spans="1:20" ht="124.8">
      <c r="A52" s="24">
        <v>1</v>
      </c>
      <c r="B52" s="16" t="s">
        <v>135</v>
      </c>
      <c r="C52" s="16" t="s">
        <v>134</v>
      </c>
      <c r="D52" s="17" t="s">
        <v>159</v>
      </c>
      <c r="E52" s="17" t="s">
        <v>70</v>
      </c>
      <c r="F52" s="17">
        <v>4</v>
      </c>
      <c r="G52" s="18"/>
      <c r="H52" s="34"/>
      <c r="I52" s="34"/>
      <c r="J52" s="35"/>
      <c r="K52" s="19">
        <v>0</v>
      </c>
      <c r="L52" s="45">
        <f>0</f>
        <v>0</v>
      </c>
      <c r="M52" s="25">
        <f t="shared" ref="M52:M56" si="3">K52*(1-L52)</f>
        <v>0</v>
      </c>
    </row>
    <row r="53" spans="1:20" ht="93.6">
      <c r="A53" s="24">
        <v>2</v>
      </c>
      <c r="B53" s="16" t="s">
        <v>137</v>
      </c>
      <c r="C53" s="29" t="s">
        <v>136</v>
      </c>
      <c r="D53" s="17" t="s">
        <v>156</v>
      </c>
      <c r="E53" s="17" t="s">
        <v>70</v>
      </c>
      <c r="F53" s="17">
        <v>3</v>
      </c>
      <c r="G53" s="18"/>
      <c r="H53" s="34"/>
      <c r="I53" s="34"/>
      <c r="J53" s="35"/>
      <c r="K53" s="19">
        <v>0</v>
      </c>
      <c r="L53" s="45">
        <f>0</f>
        <v>0</v>
      </c>
      <c r="M53" s="25">
        <f t="shared" si="3"/>
        <v>0</v>
      </c>
    </row>
    <row r="54" spans="1:20" ht="171.6">
      <c r="A54" s="24">
        <v>3</v>
      </c>
      <c r="B54" s="16" t="s">
        <v>139</v>
      </c>
      <c r="C54" s="29" t="s">
        <v>138</v>
      </c>
      <c r="D54" s="17" t="s">
        <v>157</v>
      </c>
      <c r="E54" s="17" t="s">
        <v>70</v>
      </c>
      <c r="F54" s="17">
        <v>6</v>
      </c>
      <c r="G54" s="18"/>
      <c r="H54" s="34"/>
      <c r="I54" s="34"/>
      <c r="J54" s="35"/>
      <c r="K54" s="19">
        <v>0</v>
      </c>
      <c r="L54" s="45">
        <f>0</f>
        <v>0</v>
      </c>
      <c r="M54" s="25">
        <f t="shared" si="3"/>
        <v>0</v>
      </c>
    </row>
    <row r="55" spans="1:20" ht="124.8">
      <c r="A55" s="24">
        <v>4</v>
      </c>
      <c r="B55" s="16" t="s">
        <v>155</v>
      </c>
      <c r="C55" s="29" t="s">
        <v>154</v>
      </c>
      <c r="D55" s="17" t="s">
        <v>164</v>
      </c>
      <c r="E55" s="17" t="s">
        <v>70</v>
      </c>
      <c r="F55" s="17">
        <v>3</v>
      </c>
      <c r="G55" s="18"/>
      <c r="H55" s="34"/>
      <c r="I55" s="34"/>
      <c r="J55" s="35"/>
      <c r="K55" s="19">
        <v>0</v>
      </c>
      <c r="L55" s="45">
        <f>0</f>
        <v>0</v>
      </c>
      <c r="M55" s="25">
        <f t="shared" si="3"/>
        <v>0</v>
      </c>
    </row>
    <row r="56" spans="1:20" ht="62.4">
      <c r="A56" s="24">
        <v>5</v>
      </c>
      <c r="B56" s="16" t="s">
        <v>141</v>
      </c>
      <c r="C56" s="16" t="s">
        <v>140</v>
      </c>
      <c r="D56" s="17" t="s">
        <v>59</v>
      </c>
      <c r="E56" s="17" t="s">
        <v>70</v>
      </c>
      <c r="F56" s="17">
        <v>30</v>
      </c>
      <c r="G56" s="18"/>
      <c r="H56" s="34"/>
      <c r="I56" s="34"/>
      <c r="J56" s="35"/>
      <c r="K56" s="19">
        <v>0</v>
      </c>
      <c r="L56" s="45">
        <f>0</f>
        <v>0</v>
      </c>
      <c r="M56" s="25">
        <f t="shared" si="3"/>
        <v>0</v>
      </c>
    </row>
    <row r="57" spans="1:20" s="30" customFormat="1" ht="16.2" customHeight="1">
      <c r="A57" s="102" t="s">
        <v>9</v>
      </c>
      <c r="B57" s="103"/>
      <c r="C57" s="103"/>
      <c r="D57" s="103"/>
      <c r="E57" s="103"/>
      <c r="F57" s="103"/>
      <c r="G57" s="103"/>
      <c r="H57" s="103"/>
      <c r="I57" s="103"/>
      <c r="J57" s="103"/>
      <c r="K57" s="103"/>
      <c r="L57" s="43"/>
      <c r="M57" s="31">
        <f>SUMPRODUCT($F$52:$F$56,$M$52:$M$56)</f>
        <v>0</v>
      </c>
    </row>
    <row r="58" spans="1:20" ht="15.6">
      <c r="A58" s="99" t="s">
        <v>10</v>
      </c>
      <c r="B58" s="100"/>
      <c r="C58" s="100"/>
      <c r="D58" s="100"/>
      <c r="E58" s="100"/>
      <c r="F58" s="100"/>
      <c r="G58" s="100"/>
      <c r="H58" s="100"/>
      <c r="I58" s="100"/>
      <c r="J58" s="100"/>
      <c r="K58" s="101"/>
      <c r="L58" s="41"/>
      <c r="M58" s="26">
        <f>M27+M34+M50+M57</f>
        <v>0</v>
      </c>
    </row>
    <row r="59" spans="1:20">
      <c r="A59" s="27"/>
      <c r="M59" s="28"/>
    </row>
    <row r="60" spans="1:20" ht="351" customHeight="1">
      <c r="A60" s="72" t="s">
        <v>180</v>
      </c>
      <c r="B60" s="73"/>
      <c r="C60" s="73"/>
      <c r="D60" s="73"/>
      <c r="E60" s="73"/>
      <c r="F60" s="73"/>
      <c r="G60" s="73"/>
      <c r="H60" s="73"/>
      <c r="I60" s="73"/>
      <c r="J60" s="73"/>
      <c r="K60" s="73"/>
      <c r="L60" s="73"/>
      <c r="M60" s="74"/>
      <c r="Q60" s="20"/>
      <c r="R60" s="20"/>
      <c r="S60" s="20"/>
      <c r="T60" s="20"/>
    </row>
    <row r="61" spans="1:20" ht="15.6">
      <c r="A61" s="75" t="s">
        <v>11</v>
      </c>
      <c r="B61" s="76"/>
      <c r="C61" s="76"/>
      <c r="D61" s="76"/>
      <c r="E61" s="76"/>
      <c r="F61" s="76"/>
      <c r="G61" s="76"/>
      <c r="H61" s="76"/>
      <c r="I61" s="76"/>
      <c r="J61" s="76"/>
      <c r="K61" s="76"/>
      <c r="L61" s="76"/>
      <c r="M61" s="77"/>
      <c r="Q61" s="20"/>
      <c r="R61" s="20"/>
      <c r="S61" s="20"/>
      <c r="T61" s="20"/>
    </row>
    <row r="62" spans="1:20" ht="37.950000000000003" customHeight="1">
      <c r="A62" s="50" t="s">
        <v>170</v>
      </c>
      <c r="B62" s="51"/>
      <c r="C62" s="51"/>
      <c r="D62" s="51"/>
      <c r="E62" s="51"/>
      <c r="F62" s="51"/>
      <c r="G62" s="51"/>
      <c r="H62" s="51"/>
      <c r="I62" s="51"/>
      <c r="J62" s="52"/>
      <c r="K62" s="62" t="s">
        <v>169</v>
      </c>
      <c r="L62" s="63"/>
      <c r="M62" s="64"/>
      <c r="Q62" s="21"/>
      <c r="R62" s="21"/>
      <c r="S62" s="21"/>
      <c r="T62" s="21"/>
    </row>
    <row r="63" spans="1:20" ht="37.950000000000003" customHeight="1">
      <c r="A63" s="50" t="s">
        <v>171</v>
      </c>
      <c r="B63" s="51"/>
      <c r="C63" s="51"/>
      <c r="D63" s="51"/>
      <c r="E63" s="51"/>
      <c r="F63" s="51"/>
      <c r="G63" s="51"/>
      <c r="H63" s="51"/>
      <c r="I63" s="51"/>
      <c r="J63" s="52"/>
      <c r="K63" s="63" t="s">
        <v>172</v>
      </c>
      <c r="L63" s="65"/>
      <c r="M63" s="66"/>
      <c r="Q63" s="21"/>
      <c r="R63" s="21"/>
      <c r="S63" s="21"/>
      <c r="T63" s="21"/>
    </row>
    <row r="64" spans="1:20" ht="37.950000000000003" customHeight="1">
      <c r="A64" s="50" t="s">
        <v>12</v>
      </c>
      <c r="B64" s="51"/>
      <c r="C64" s="51"/>
      <c r="D64" s="51"/>
      <c r="E64" s="51"/>
      <c r="F64" s="51"/>
      <c r="G64" s="51"/>
      <c r="H64" s="51"/>
      <c r="I64" s="51"/>
      <c r="J64" s="52"/>
      <c r="K64" s="62"/>
      <c r="L64" s="63"/>
      <c r="M64" s="64"/>
      <c r="Q64" s="21"/>
      <c r="R64" s="21"/>
      <c r="S64" s="21"/>
      <c r="T64" s="21"/>
    </row>
    <row r="65" spans="1:20" ht="37.950000000000003" customHeight="1">
      <c r="A65" s="53" t="s">
        <v>13</v>
      </c>
      <c r="B65" s="54"/>
      <c r="C65" s="54"/>
      <c r="D65" s="54"/>
      <c r="E65" s="54"/>
      <c r="F65" s="54"/>
      <c r="G65" s="54"/>
      <c r="H65" s="54"/>
      <c r="I65" s="54"/>
      <c r="J65" s="55"/>
      <c r="K65" s="78"/>
      <c r="L65" s="79"/>
      <c r="M65" s="80"/>
      <c r="Q65" s="21"/>
      <c r="R65" s="21"/>
      <c r="S65" s="21"/>
      <c r="T65" s="21"/>
    </row>
    <row r="66" spans="1:20" ht="37.950000000000003" customHeight="1">
      <c r="A66" s="50" t="s">
        <v>14</v>
      </c>
      <c r="B66" s="51"/>
      <c r="C66" s="51"/>
      <c r="D66" s="51"/>
      <c r="E66" s="51"/>
      <c r="F66" s="51"/>
      <c r="G66" s="51"/>
      <c r="H66" s="51"/>
      <c r="I66" s="51"/>
      <c r="J66" s="52"/>
      <c r="K66" s="81" t="s">
        <v>178</v>
      </c>
      <c r="L66" s="82"/>
      <c r="M66" s="83"/>
      <c r="Q66" s="21"/>
      <c r="R66" s="21"/>
      <c r="S66" s="21"/>
      <c r="T66" s="21"/>
    </row>
    <row r="67" spans="1:20" ht="37.950000000000003" customHeight="1">
      <c r="A67" s="50" t="s">
        <v>173</v>
      </c>
      <c r="B67" s="51"/>
      <c r="C67" s="51"/>
      <c r="D67" s="51"/>
      <c r="E67" s="51"/>
      <c r="F67" s="51"/>
      <c r="G67" s="51"/>
      <c r="H67" s="51"/>
      <c r="I67" s="51"/>
      <c r="J67" s="52"/>
      <c r="K67" s="82"/>
      <c r="L67" s="94"/>
      <c r="M67" s="95"/>
      <c r="Q67" s="21"/>
      <c r="R67" s="21"/>
      <c r="S67" s="21"/>
      <c r="T67" s="21"/>
    </row>
    <row r="68" spans="1:20" ht="37.950000000000003" customHeight="1">
      <c r="A68" s="50" t="s">
        <v>168</v>
      </c>
      <c r="B68" s="51"/>
      <c r="C68" s="51"/>
      <c r="D68" s="51"/>
      <c r="E68" s="51"/>
      <c r="F68" s="51"/>
      <c r="G68" s="51"/>
      <c r="H68" s="51"/>
      <c r="I68" s="51"/>
      <c r="J68" s="52"/>
      <c r="K68" s="82"/>
      <c r="L68" s="94"/>
      <c r="M68" s="95"/>
      <c r="Q68" s="21"/>
      <c r="R68" s="21"/>
      <c r="S68" s="21"/>
      <c r="T68" s="21"/>
    </row>
    <row r="69" spans="1:20" ht="37.950000000000003" customHeight="1">
      <c r="A69" s="50" t="s">
        <v>15</v>
      </c>
      <c r="B69" s="51"/>
      <c r="C69" s="51"/>
      <c r="D69" s="51"/>
      <c r="E69" s="51"/>
      <c r="F69" s="51"/>
      <c r="G69" s="51"/>
      <c r="H69" s="51"/>
      <c r="I69" s="51"/>
      <c r="J69" s="52"/>
      <c r="K69" s="62"/>
      <c r="L69" s="63"/>
      <c r="M69" s="64"/>
    </row>
    <row r="70" spans="1:20" ht="37.950000000000003" customHeight="1">
      <c r="A70" s="50" t="s">
        <v>166</v>
      </c>
      <c r="B70" s="51"/>
      <c r="C70" s="51"/>
      <c r="D70" s="51"/>
      <c r="E70" s="51"/>
      <c r="F70" s="51"/>
      <c r="G70" s="51"/>
      <c r="H70" s="51"/>
      <c r="I70" s="51"/>
      <c r="J70" s="52"/>
      <c r="K70" s="63"/>
      <c r="L70" s="65"/>
      <c r="M70" s="66"/>
    </row>
    <row r="71" spans="1:20" ht="37.950000000000003" customHeight="1">
      <c r="A71" s="50" t="s">
        <v>167</v>
      </c>
      <c r="B71" s="51"/>
      <c r="C71" s="51"/>
      <c r="D71" s="51"/>
      <c r="E71" s="51"/>
      <c r="F71" s="51"/>
      <c r="G71" s="51"/>
      <c r="H71" s="51"/>
      <c r="I71" s="51"/>
      <c r="J71" s="52"/>
      <c r="K71" s="63" t="s">
        <v>179</v>
      </c>
      <c r="L71" s="65"/>
      <c r="M71" s="66"/>
    </row>
    <row r="72" spans="1:20" ht="37.950000000000003" customHeight="1">
      <c r="A72" s="50" t="s">
        <v>174</v>
      </c>
      <c r="B72" s="51"/>
      <c r="C72" s="51"/>
      <c r="D72" s="51"/>
      <c r="E72" s="51"/>
      <c r="F72" s="51"/>
      <c r="G72" s="51"/>
      <c r="H72" s="51"/>
      <c r="I72" s="51"/>
      <c r="J72" s="52"/>
      <c r="K72" s="63"/>
      <c r="L72" s="65"/>
      <c r="M72" s="66"/>
    </row>
    <row r="73" spans="1:20" ht="37.950000000000003" customHeight="1">
      <c r="A73" s="50" t="s">
        <v>16</v>
      </c>
      <c r="B73" s="51"/>
      <c r="C73" s="51"/>
      <c r="D73" s="51"/>
      <c r="E73" s="51"/>
      <c r="F73" s="51"/>
      <c r="G73" s="51"/>
      <c r="H73" s="51"/>
      <c r="I73" s="51"/>
      <c r="J73" s="52"/>
      <c r="K73" s="62"/>
      <c r="L73" s="63"/>
      <c r="M73" s="64"/>
    </row>
    <row r="74" spans="1:20" ht="37.950000000000003" customHeight="1">
      <c r="A74" s="56" t="s">
        <v>17</v>
      </c>
      <c r="B74" s="57"/>
      <c r="C74" s="57"/>
      <c r="D74" s="57"/>
      <c r="E74" s="57"/>
      <c r="F74" s="57"/>
      <c r="G74" s="57"/>
      <c r="H74" s="57"/>
      <c r="I74" s="57"/>
      <c r="J74" s="58"/>
      <c r="K74" s="59"/>
      <c r="L74" s="60"/>
      <c r="M74" s="61"/>
    </row>
    <row r="75" spans="1:20" ht="108" customHeight="1">
      <c r="A75" s="50" t="s">
        <v>18</v>
      </c>
      <c r="B75" s="51"/>
      <c r="C75" s="51"/>
      <c r="D75" s="51"/>
      <c r="E75" s="51"/>
      <c r="F75" s="51"/>
      <c r="G75" s="51"/>
      <c r="H75" s="51"/>
      <c r="I75" s="51"/>
      <c r="J75" s="52"/>
      <c r="K75" s="62"/>
      <c r="L75" s="63"/>
      <c r="M75" s="64"/>
    </row>
    <row r="76" spans="1:20" ht="37.950000000000003" customHeight="1">
      <c r="A76" s="56" t="s">
        <v>19</v>
      </c>
      <c r="B76" s="57"/>
      <c r="C76" s="57"/>
      <c r="D76" s="57"/>
      <c r="E76" s="57"/>
      <c r="F76" s="57"/>
      <c r="G76" s="57"/>
      <c r="H76" s="57"/>
      <c r="I76" s="57"/>
      <c r="J76" s="58"/>
      <c r="K76" s="59"/>
      <c r="L76" s="60"/>
      <c r="M76" s="61"/>
    </row>
    <row r="77" spans="1:20" ht="37.950000000000003" customHeight="1">
      <c r="A77" s="50" t="s">
        <v>20</v>
      </c>
      <c r="B77" s="51"/>
      <c r="C77" s="51"/>
      <c r="D77" s="51"/>
      <c r="E77" s="51"/>
      <c r="F77" s="51"/>
      <c r="G77" s="51"/>
      <c r="H77" s="51"/>
      <c r="I77" s="51"/>
      <c r="J77" s="52"/>
      <c r="K77" s="62"/>
      <c r="L77" s="63"/>
      <c r="M77" s="64"/>
    </row>
    <row r="78" spans="1:20" ht="37.950000000000003" customHeight="1">
      <c r="A78" s="56" t="s">
        <v>21</v>
      </c>
      <c r="B78" s="57"/>
      <c r="C78" s="57"/>
      <c r="D78" s="57"/>
      <c r="E78" s="57"/>
      <c r="F78" s="57"/>
      <c r="G78" s="57"/>
      <c r="H78" s="57"/>
      <c r="I78" s="57"/>
      <c r="J78" s="58"/>
      <c r="K78" s="59"/>
      <c r="L78" s="60"/>
      <c r="M78" s="61"/>
    </row>
    <row r="79" spans="1:20" ht="37.950000000000003" customHeight="1">
      <c r="A79" s="104" t="s">
        <v>22</v>
      </c>
      <c r="B79" s="105"/>
      <c r="C79" s="105"/>
      <c r="D79" s="105"/>
      <c r="E79" s="105"/>
      <c r="F79" s="105"/>
      <c r="G79" s="105"/>
      <c r="H79" s="105"/>
      <c r="I79" s="105"/>
      <c r="J79" s="106"/>
      <c r="K79" s="67"/>
      <c r="L79" s="68"/>
      <c r="M79" s="69"/>
    </row>
    <row r="80" spans="1:20" ht="39" customHeight="1" thickBot="1">
      <c r="A80" s="46" t="s">
        <v>23</v>
      </c>
      <c r="B80" s="47"/>
      <c r="C80" s="47"/>
      <c r="D80" s="47"/>
      <c r="E80" s="47"/>
      <c r="F80" s="47"/>
      <c r="G80" s="47"/>
      <c r="H80" s="47"/>
      <c r="I80" s="47"/>
      <c r="J80" s="47"/>
      <c r="K80" s="47"/>
      <c r="L80" s="48"/>
      <c r="M80" s="49"/>
    </row>
  </sheetData>
  <protectedRanges>
    <protectedRange sqref="J52:J57 J6:J27 J29:J34 J36:J50" name="data_1"/>
  </protectedRanges>
  <mergeCells count="50">
    <mergeCell ref="A34:K34"/>
    <mergeCell ref="A51:M51"/>
    <mergeCell ref="A57:K57"/>
    <mergeCell ref="A35:M35"/>
    <mergeCell ref="A50:K50"/>
    <mergeCell ref="A79:J79"/>
    <mergeCell ref="K62:M62"/>
    <mergeCell ref="A70:J70"/>
    <mergeCell ref="A71:J71"/>
    <mergeCell ref="K71:M71"/>
    <mergeCell ref="K77:M77"/>
    <mergeCell ref="K78:M78"/>
    <mergeCell ref="K74:M74"/>
    <mergeCell ref="K75:M75"/>
    <mergeCell ref="K70:M70"/>
    <mergeCell ref="A63:J63"/>
    <mergeCell ref="K63:M63"/>
    <mergeCell ref="A72:J72"/>
    <mergeCell ref="A1:K1"/>
    <mergeCell ref="K69:M69"/>
    <mergeCell ref="A60:M60"/>
    <mergeCell ref="A61:M61"/>
    <mergeCell ref="K64:M64"/>
    <mergeCell ref="K65:M65"/>
    <mergeCell ref="K66:M66"/>
    <mergeCell ref="A28:M28"/>
    <mergeCell ref="A2:M3"/>
    <mergeCell ref="A68:J68"/>
    <mergeCell ref="K68:M68"/>
    <mergeCell ref="A67:J67"/>
    <mergeCell ref="K67:M67"/>
    <mergeCell ref="A5:M5"/>
    <mergeCell ref="A58:K58"/>
    <mergeCell ref="A27:K27"/>
    <mergeCell ref="A80:M80"/>
    <mergeCell ref="A62:J62"/>
    <mergeCell ref="A64:J64"/>
    <mergeCell ref="A65:J65"/>
    <mergeCell ref="A66:J66"/>
    <mergeCell ref="A69:J69"/>
    <mergeCell ref="A73:J73"/>
    <mergeCell ref="A74:J74"/>
    <mergeCell ref="A75:J75"/>
    <mergeCell ref="A76:J76"/>
    <mergeCell ref="A77:J77"/>
    <mergeCell ref="A78:J78"/>
    <mergeCell ref="K76:M76"/>
    <mergeCell ref="K73:M73"/>
    <mergeCell ref="K72:M72"/>
    <mergeCell ref="K79:M79"/>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6" t="s">
        <v>24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25</v>
      </c>
      <c r="G14" s="10" t="s">
        <v>26</v>
      </c>
      <c r="H14" s="10" t="s">
        <v>27</v>
      </c>
      <c r="I14" s="10" t="s">
        <v>28</v>
      </c>
      <c r="J14" s="10" t="s">
        <v>29</v>
      </c>
    </row>
    <row r="15" spans="4:10" ht="172.8">
      <c r="F15" s="37" t="s">
        <v>30</v>
      </c>
      <c r="G15" s="37" t="s">
        <v>31</v>
      </c>
      <c r="H15" s="9">
        <v>22.57</v>
      </c>
      <c r="I15" s="9">
        <v>30</v>
      </c>
      <c r="J15" s="9">
        <f>H15*I15</f>
        <v>677.1</v>
      </c>
    </row>
    <row r="16" spans="4:10" ht="172.8">
      <c r="F16" s="37" t="s">
        <v>32</v>
      </c>
      <c r="G16" s="37" t="s">
        <v>33</v>
      </c>
      <c r="H16" s="9">
        <v>19.420000000000002</v>
      </c>
      <c r="I16" s="9">
        <v>150</v>
      </c>
      <c r="J16" s="9">
        <f>H16*I16</f>
        <v>2913.0000000000005</v>
      </c>
    </row>
    <row r="17" spans="10:10" ht="15.6">
      <c r="J17" s="11">
        <f>SUM(J15:J16)</f>
        <v>3590.1000000000004</v>
      </c>
    </row>
    <row r="47" spans="5:10">
      <c r="E47" s="107" t="s">
        <v>34</v>
      </c>
      <c r="F47" s="108"/>
      <c r="G47" s="108"/>
      <c r="H47" s="108"/>
      <c r="I47" s="108"/>
      <c r="J47" s="109"/>
    </row>
    <row r="48" spans="5:10">
      <c r="E48" s="5"/>
      <c r="F48" s="38" t="s">
        <v>35</v>
      </c>
      <c r="G48" s="38" t="s">
        <v>36</v>
      </c>
      <c r="H48" s="38" t="s">
        <v>37</v>
      </c>
      <c r="I48" s="38" t="s">
        <v>38</v>
      </c>
      <c r="J48" s="38" t="s">
        <v>39</v>
      </c>
    </row>
    <row r="49" spans="5:10" ht="100.8">
      <c r="E49" s="5">
        <v>227</v>
      </c>
      <c r="F49" s="39" t="s">
        <v>40</v>
      </c>
      <c r="G49" s="38" t="s">
        <v>41</v>
      </c>
      <c r="H49" s="5">
        <v>14</v>
      </c>
      <c r="I49" s="5">
        <v>188.3</v>
      </c>
      <c r="J49" s="9">
        <f>H49*I49</f>
        <v>2636.2000000000003</v>
      </c>
    </row>
    <row r="50" spans="5:10" ht="28.8">
      <c r="E50" s="5">
        <v>228</v>
      </c>
      <c r="F50" s="39" t="s">
        <v>42</v>
      </c>
      <c r="G50" s="38" t="s">
        <v>43</v>
      </c>
      <c r="H50" s="5">
        <v>510</v>
      </c>
      <c r="I50" s="5">
        <v>1.87</v>
      </c>
      <c r="J50" s="9">
        <f>H50*I50</f>
        <v>953.7</v>
      </c>
    </row>
    <row r="51" spans="5:10">
      <c r="E51" s="5"/>
      <c r="F51" s="5"/>
      <c r="G51" s="5"/>
      <c r="H51" s="5"/>
      <c r="I51" s="5"/>
      <c r="J51" s="12">
        <f>SUM(J49:J50)</f>
        <v>3589.9000000000005</v>
      </c>
    </row>
    <row r="52" spans="5:10">
      <c r="E52" s="107" t="s">
        <v>44</v>
      </c>
      <c r="F52" s="108"/>
      <c r="G52" s="108"/>
      <c r="H52" s="108"/>
      <c r="I52" s="108"/>
      <c r="J52" s="109"/>
    </row>
    <row r="53" spans="5:10" ht="57.6">
      <c r="E53" s="5">
        <v>227</v>
      </c>
      <c r="F53" s="39" t="s">
        <v>45</v>
      </c>
      <c r="G53" s="38" t="s">
        <v>46</v>
      </c>
      <c r="H53" s="5">
        <v>30</v>
      </c>
      <c r="I53" s="5">
        <v>22.57</v>
      </c>
      <c r="J53" s="9">
        <f>H53*I53</f>
        <v>677.1</v>
      </c>
    </row>
    <row r="54" spans="5:10" ht="57.6">
      <c r="E54" s="5">
        <v>228</v>
      </c>
      <c r="F54" s="39" t="s">
        <v>47</v>
      </c>
      <c r="G54" s="38" t="s">
        <v>46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48</v>
      </c>
      <c r="F2">
        <v>411</v>
      </c>
      <c r="G2" t="s">
        <v>49</v>
      </c>
      <c r="H2" t="s">
        <v>50</v>
      </c>
    </row>
    <row r="3" spans="5:8" ht="43.2">
      <c r="E3" s="7" t="s">
        <v>51</v>
      </c>
      <c r="F3">
        <v>186</v>
      </c>
      <c r="G3" t="s">
        <v>49</v>
      </c>
      <c r="H3" t="s">
        <v>50</v>
      </c>
    </row>
    <row r="4" spans="5:8" ht="57.6">
      <c r="E4" s="7" t="s">
        <v>52</v>
      </c>
      <c r="F4">
        <v>33</v>
      </c>
      <c r="G4" t="s">
        <v>49</v>
      </c>
      <c r="H4" t="s">
        <v>50</v>
      </c>
    </row>
    <row r="5" spans="5:8" ht="43.2">
      <c r="E5" s="7" t="s">
        <v>48</v>
      </c>
      <c r="F5">
        <v>250</v>
      </c>
      <c r="G5" t="s">
        <v>49</v>
      </c>
      <c r="H5" s="7" t="s">
        <v>53</v>
      </c>
    </row>
    <row r="6" spans="5:8" ht="43.2">
      <c r="E6" s="7" t="s">
        <v>48</v>
      </c>
      <c r="F6">
        <v>300</v>
      </c>
      <c r="G6" t="s">
        <v>49</v>
      </c>
      <c r="H6" s="7"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2026-05-18T11:55:10Z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