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my.sharepoint.com/personal/oveitsel_chemonics_com/Documents/Desktop/PAR/PFRU2-2025-579.1_Bilhorod-Dnistrovskyi - Provision of garbage truck_ITT/02 Solicitation/To be published/"/>
    </mc:Choice>
  </mc:AlternateContent>
  <xr:revisionPtr revIDLastSave="390" documentId="6_{80C86804-721C-4D60-B8DC-6DA0827E8964}" xr6:coauthVersionLast="47" xr6:coauthVersionMax="47" xr10:uidLastSave="{70BCD216-9364-41B0-8B55-AA94EA9D4E10}"/>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_xlnm.Print_Area" localSheetId="0">ToR!$A$1:$J$5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 l="1"/>
  <c r="K5"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<sst xmlns="http://schemas.openxmlformats.org/spreadsheetml/2006/main" count="74" uniqueCount="65">
  <si>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</si>
  <si>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</si>
  <si>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</si>
  <si>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</si>
  <si>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</si>
  <si>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</si>
  <si>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</si>
  <si>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</si>
  <si>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</si>
  <si>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</si>
  <si>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</si>
  <si>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</si>
  <si>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</si>
  <si>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</si>
  <si>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</si>
  <si>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</si>
  <si>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</si>
  <si>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</si>
  <si>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</si>
  <si>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</si>
  <si>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</si>
  <si>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</si>
  <si>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</si>
  <si>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</si>
  <si>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</si>
  <si>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</si>
  <si>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</si>
  <si>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</si>
  <si>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</si>
  <si>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</si>
  <si>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</si>
  <si>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</si>
  <si>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</si>
  <si>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</si>
  <si>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</si>
  <si>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</si>
  <si>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</si>
  <si>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</si>
  <si>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</si>
  <si>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</si>
  <si>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</si>
  <si>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</si>
  <si>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</si>
  <si>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</si>
  <si>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</si>
  <si>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</si>
  <si>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</si>
  <si>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</si>
  <si>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</si>
  <si>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</si>
  <si>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</si>
  <si>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</si>
  <si>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</si>
  <si>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</si>
  <si>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</si>
  <si>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</si>
  <si>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</si>
  <si>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</si>
  <si>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</si>
  <si>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</si>
  <si>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DDP</t>
  </si>
  <si>
    <t>ITT No. PFRU2-2025-579.1 Procurement of Side-loading garbage truck | ITT № PFRU2-2025-579.1 Закупівля сміттєвозу із боковим завантаженням
Volume 3 - Terms of Reference (ToR)/Specifications | Розділ 3 - Технічне завдання (ТЗ)/Специфікації</t>
  </si>
  <si>
    <r>
      <rPr>
        <b/>
        <sz val="9"/>
        <color rgb="FF000000"/>
        <rFont val="Calibri"/>
        <family val="2"/>
      </rPr>
      <t xml:space="preserve">Сміттєвоз з боковим завантаженням СБМ-401/2 </t>
    </r>
    <r>
      <rPr>
        <b/>
        <u/>
        <sz val="9"/>
        <color rgb="FF000000"/>
        <rFont val="Calibri"/>
        <family val="2"/>
      </rPr>
      <t>або еквівалент відповідно до характеристик:</t>
    </r>
    <r>
      <rPr>
        <sz val="9"/>
        <color rgb="FF000000"/>
        <rFont val="Calibri"/>
        <family val="2"/>
      </rPr>
      <t xml:space="preserve">
Стан - новий, рік виробництва: не раніше за 2026
Базове шасі - JAC N 120 ; MAN ; FORD ; IVECO ; або еквівалент
Колісна формула - 4 х 2
Коробка перемикання передач - механічна
Тип палива - дизель
Норми токсичності: </t>
    </r>
    <r>
      <rPr>
        <sz val="9"/>
        <color rgb="FF000000"/>
        <rFont val="Aptos Narrow"/>
        <family val="2"/>
      </rPr>
      <t>≥</t>
    </r>
    <r>
      <rPr>
        <sz val="9"/>
        <color rgb="FF000000"/>
        <rFont val="Calibri"/>
        <family val="2"/>
      </rPr>
      <t xml:space="preserve"> EURO-5
Кількість місць в кабіні автомобіля  ≥  3
Вміст кузова технологічний:  ≥ 13 м3
Маса завантажуваних побутових відходів:  ≥ 5500 кг
Типи контейнерів, які обслуговуються: 0,75 м3 та 1,1 м3 (євро)
Коефіцієнт ущільнення відходів:  1:4 
Вантажопідйомність механізму завантаження:  ≥  700 кг
Привід робочих органів – гідравлічний
Комплектація відвалом для прибирання снігу з керуванням з кабіни</t>
    </r>
  </si>
  <si>
    <r>
      <rPr>
        <b/>
        <sz val="9"/>
        <color rgb="FF000000"/>
        <rFont val="Calibri"/>
        <family val="2"/>
      </rPr>
      <t xml:space="preserve">Garbage truck with side loading SBM-401/2  </t>
    </r>
    <r>
      <rPr>
        <b/>
        <u/>
        <sz val="9"/>
        <color rgb="FF000000"/>
        <rFont val="Calibri"/>
        <family val="2"/>
      </rPr>
      <t xml:space="preserve">or equivalent in terms of characteristics:
</t>
    </r>
    <r>
      <rPr>
        <sz val="9"/>
        <color rgb="FF000000"/>
        <rFont val="Calibri"/>
        <family val="2"/>
      </rPr>
      <t xml:space="preserve">
Condition - new, year of production: not older than 2026
The basic chassis is JAC N 120 ; MAN ; FORD ; IVECO ; or equivalent
Wheel formula - 4 x 2
The gearbox is mechanical
Fuel type - diesel
Toxicity standards:  ≥ EURO-5
The number of seats in the car cabin is  ≥ 3
Technological body content:  ≥ 13 m3
Weight of loaded household waste: ≥  5500 kg
Types of containers served: 0.75 m3 and 1.1 m3 (euro)
Waste compaction ratio: 1:4 
Load capacity of the loading mechanism:  ≥ 700 kg
The drive of working bodies is hydraulic
Complete with a shovel for snow removal with control from the cabin</t>
    </r>
  </si>
  <si>
    <r>
      <rPr>
        <b/>
        <sz val="14"/>
        <rFont val="Calibri"/>
        <family val="2"/>
        <scheme val="minor"/>
      </rPr>
      <t xml:space="preserve">Core note 1: </t>
    </r>
    <r>
      <rPr>
        <sz val="14"/>
        <rFont val="Calibri"/>
        <family val="2"/>
        <scheme val="minor"/>
      </rPr>
      <t>Delivery destination - Odesa region. The contractual delivery address will be provided to the successful bidder in the tripartite purchase order. /</t>
    </r>
    <r>
      <rPr>
        <b/>
        <sz val="14"/>
        <rFont val="Calibri"/>
        <family val="2"/>
        <scheme val="minor"/>
      </rPr>
      <t xml:space="preserve">
Основна примітка 1: </t>
    </r>
    <r>
      <rPr>
        <sz val="14"/>
        <rFont val="Calibri"/>
        <family val="2"/>
        <scheme val="minor"/>
      </rPr>
      <t xml:space="preserve">Місце доставки - Одеська область. Контрактна адреса доставки буде надана переможцю тендеру в тристоронньому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59.7719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t>
    </r>
    <r>
      <rPr>
        <b/>
        <sz val="14"/>
        <rFont val="Calibri"/>
        <family val="2"/>
        <scheme val="minor"/>
      </rPr>
      <t xml:space="preserve"> </t>
    </r>
    <r>
      <rPr>
        <b/>
        <u/>
        <sz val="14"/>
        <rFont val="Calibri"/>
        <family val="2"/>
        <scheme val="minor"/>
      </rPr>
      <t xml:space="preserve">59.7719 грн.
</t>
    </r>
    <r>
      <rPr>
        <sz val="14"/>
        <rFont val="Calibri"/>
        <family val="2"/>
        <scheme val="minor"/>
      </rPr>
      <t xml:space="preserve">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</si>
</sst>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sz val="14"/>
      <name val="Calibri"/>
      <family val="2"/>
      <scheme val="minor"/>
    </font>
    <font>
      <b/>
      <u/>
      <sz val="14"/>
      <name val="Calibri"/>
      <family val="2"/>
      <scheme val="minor"/>
    </font>
    <font>
      <sz val="9"/>
      <color rgb="FF000000"/>
      <name val="Calibri"/>
      <family val="2"/>
    </font>
    <font>
      <b/>
      <sz val="9"/>
      <color rgb="FF000000"/>
      <name val="Calibri"/>
      <family val="2"/>
    </font>
    <font>
      <b/>
      <u/>
      <sz val="9"/>
      <color rgb="FF000000"/>
      <name val="Calibri"/>
      <family val="2"/>
    </font>
    <font>
      <sz val="9"/>
      <color rgb="FF000000"/>
      <name val="Aptos Narrow"/>
      <family val="2"/>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diagonal/>
    </border>
    <border>
      <left style="thick">
        <color auto="1"/>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thick">
        <color auto="1"/>
      </left>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3">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3" fillId="0" borderId="0" xfId="5"/>
    <xf numFmtId="0" fontId="20" fillId="3" borderId="0" xfId="5" applyFont="1" applyFill="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19" fillId="3" borderId="2" xfId="5" applyFont="1" applyFill="1" applyBorder="1" applyAlignment="1">
      <alignment horizontal="center" vertical="center" wrapText="1"/>
    </xf>
    <xf numFmtId="0" fontId="19" fillId="3" borderId="18"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2" fontId="15" fillId="2" borderId="14" xfId="1" applyNumberFormat="1" applyFont="1" applyFill="1" applyBorder="1" applyAlignment="1">
      <alignment horizontal="center" vertical="center"/>
    </xf>
    <xf numFmtId="0" fontId="10" fillId="3" borderId="19"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1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164" fontId="9" fillId="2" borderId="26" xfId="1" applyFont="1" applyFill="1" applyBorder="1" applyAlignment="1">
      <alignment horizontal="center" vertical="center" wrapText="1"/>
    </xf>
    <xf numFmtId="164" fontId="9" fillId="2" borderId="28" xfId="1" applyFont="1" applyFill="1" applyBorder="1" applyAlignment="1">
      <alignment horizontal="center" vertical="center" wrapText="1"/>
    </xf>
    <xf numFmtId="164" fontId="9" fillId="2" borderId="29" xfId="1" applyFont="1" applyFill="1" applyBorder="1" applyAlignment="1">
      <alignment horizontal="center" vertical="center" wrapText="1"/>
    </xf>
    <xf numFmtId="0" fontId="17" fillId="4" borderId="30" xfId="0" applyFont="1" applyFill="1" applyBorder="1" applyAlignment="1">
      <alignment horizontal="center" vertical="top" wrapText="1"/>
    </xf>
    <xf numFmtId="0" fontId="17" fillId="4" borderId="31" xfId="0" applyFont="1" applyFill="1" applyBorder="1" applyAlignment="1">
      <alignment horizontal="center" vertical="top" wrapText="1"/>
    </xf>
    <xf numFmtId="0" fontId="13" fillId="3" borderId="32" xfId="0" applyFont="1" applyFill="1" applyBorder="1" applyAlignment="1">
      <alignment horizontal="left" vertical="top" wrapText="1"/>
    </xf>
    <xf numFmtId="0" fontId="2" fillId="3" borderId="31" xfId="0" applyFont="1" applyFill="1" applyBorder="1" applyAlignment="1">
      <alignment horizontal="left" vertical="top" wrapText="1"/>
    </xf>
    <xf numFmtId="0" fontId="17" fillId="0" borderId="31" xfId="0" applyFont="1" applyBorder="1" applyAlignment="1">
      <alignment horizontal="center" vertical="top" wrapText="1"/>
    </xf>
    <xf numFmtId="2" fontId="16" fillId="3" borderId="24" xfId="1" applyNumberFormat="1" applyFont="1" applyFill="1" applyBorder="1" applyAlignment="1">
      <alignment horizontal="center" vertical="top"/>
    </xf>
    <xf numFmtId="2" fontId="16" fillId="3" borderId="25" xfId="1" applyNumberFormat="1" applyFont="1" applyFill="1" applyBorder="1" applyAlignment="1">
      <alignment horizontal="center" vertical="top"/>
    </xf>
    <xf numFmtId="0" fontId="25" fillId="4" borderId="31" xfId="0" applyFont="1" applyFill="1" applyBorder="1" applyAlignment="1">
      <alignment horizontal="left" vertical="top"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1" fillId="0" borderId="23" xfId="5" applyFont="1" applyBorder="1" applyAlignment="1">
      <alignment horizontal="left" vertical="center" wrapText="1"/>
    </xf>
    <xf numFmtId="0" fontId="21" fillId="0" borderId="24" xfId="5" applyFont="1" applyBorder="1" applyAlignment="1">
      <alignment horizontal="left" vertical="center" wrapText="1"/>
    </xf>
    <xf numFmtId="0" fontId="21" fillId="0" borderId="25" xfId="5" applyFont="1" applyBorder="1" applyAlignment="1">
      <alignment horizontal="left" vertical="center" wrapText="1"/>
    </xf>
    <xf numFmtId="0" fontId="19" fillId="3" borderId="19"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19"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19"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2"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2" xfId="5" applyFont="1" applyFill="1" applyBorder="1" applyAlignment="1">
      <alignment horizontal="center" vertical="center" wrapText="1"/>
    </xf>
    <xf numFmtId="0" fontId="19" fillId="3" borderId="13"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6" fillId="0" borderId="9" xfId="0" applyFont="1" applyBorder="1" applyAlignment="1">
      <alignment horizontal="center" vertical="top"/>
    </xf>
    <xf numFmtId="0" fontId="6" fillId="0" borderId="16" xfId="0" applyFont="1" applyBorder="1" applyAlignment="1">
      <alignment horizontal="center" vertical="top"/>
    </xf>
    <xf numFmtId="39" fontId="15" fillId="2" borderId="13" xfId="1" applyNumberFormat="1" applyFont="1" applyFill="1" applyBorder="1" applyAlignment="1">
      <alignment horizontal="right" vertical="center"/>
    </xf>
    <xf numFmtId="39" fontId="15" fillId="2" borderId="7" xfId="1" applyNumberFormat="1" applyFont="1" applyFill="1" applyBorder="1" applyAlignment="1">
      <alignment horizontal="right" vertical="center"/>
    </xf>
    <xf numFmtId="39" fontId="15" fillId="2" borderId="5" xfId="1" applyNumberFormat="1" applyFont="1" applyFill="1" applyBorder="1" applyAlignment="1">
      <alignment horizontal="right" vertical="center"/>
    </xf>
    <xf numFmtId="0" fontId="19" fillId="3" borderId="2" xfId="5" applyFont="1" applyFill="1" applyBorder="1" applyAlignment="1">
      <alignment horizontal="center" vertical="center" wrapText="1"/>
    </xf>
    <xf numFmtId="0" fontId="19" fillId="3" borderId="18" xfId="5" applyFont="1" applyFill="1" applyBorder="1" applyAlignment="1">
      <alignment horizontal="center" vertical="center" wrapText="1"/>
    </xf>
    <xf numFmtId="0" fontId="23" fillId="0" borderId="17" xfId="5" applyFont="1" applyBorder="1" applyAlignment="1">
      <alignment horizontal="left" vertical="top" wrapText="1"/>
    </xf>
    <xf numFmtId="0" fontId="23" fillId="0" borderId="3" xfId="5" applyFont="1" applyBorder="1" applyAlignment="1">
      <alignment horizontal="left" vertical="top" wrapText="1"/>
    </xf>
    <xf numFmtId="0" fontId="23" fillId="0" borderId="18" xfId="5" applyFont="1" applyBorder="1" applyAlignment="1">
      <alignment horizontal="left" vertical="top" wrapText="1"/>
    </xf>
    <xf numFmtId="0" fontId="15" fillId="2" borderId="15" xfId="5" applyFont="1" applyFill="1" applyBorder="1" applyAlignment="1">
      <alignment horizontal="right" vertical="top"/>
    </xf>
    <xf numFmtId="0" fontId="15" fillId="2" borderId="8" xfId="5" applyFont="1" applyFill="1" applyBorder="1" applyAlignment="1">
      <alignment horizontal="right" vertical="top"/>
    </xf>
    <xf numFmtId="0" fontId="15" fillId="2" borderId="21"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2"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2" xfId="5" applyFont="1" applyBorder="1" applyAlignment="1">
      <alignment horizontal="center"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304800</xdr:colOff>
      <xdr:row>6</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3"/>
  <sheetViews>
    <sheetView tabSelected="1" zoomScale="55" zoomScaleNormal="55" zoomScaleSheetLayoutView="85" zoomScalePageLayoutView="55" workbookViewId="0">
      <selection activeCell="N7" sqref="N7"/>
    </sheetView>
  </sheetViews>
  <sheetFormatPr defaultColWidth="9.140625" defaultRowHeight="12.75"/>
  <cols>
    <col min="1" max="1" width="5.7109375" style="2" customWidth="1"/>
    <col min="2" max="2" width="65" style="3" customWidth="1"/>
    <col min="3" max="3" width="75.140625" style="3" customWidth="1"/>
    <col min="4" max="4" width="30.7109375" style="4" customWidth="1"/>
    <col min="5" max="5" width="37.7109375" style="2" customWidth="1"/>
    <col min="6" max="6" width="60.7109375" style="2" customWidth="1"/>
    <col min="7" max="7" width="25.7109375" style="2" customWidth="1"/>
    <col min="8" max="8" width="21.28515625" style="2" customWidth="1"/>
    <col min="9" max="9" width="25.7109375" style="6" customWidth="1"/>
    <col min="10" max="11" width="21.28515625" style="2" customWidth="1"/>
    <col min="12" max="16384" width="9.140625" style="2"/>
  </cols>
  <sheetData>
    <row r="1" spans="1:18" ht="63.75" customHeight="1">
      <c r="A1" s="41" t="s">
        <v>61</v>
      </c>
      <c r="B1" s="42"/>
      <c r="C1" s="42"/>
      <c r="D1" s="42"/>
      <c r="E1" s="42"/>
      <c r="F1" s="42"/>
      <c r="G1" s="42"/>
      <c r="H1" s="42"/>
      <c r="I1" s="42"/>
      <c r="J1" s="42"/>
      <c r="K1" s="43"/>
    </row>
    <row r="2" spans="1:18" ht="7.5" customHeight="1" thickBot="1">
      <c r="A2" s="24"/>
      <c r="B2" s="25"/>
      <c r="C2" s="26"/>
      <c r="D2" s="25"/>
      <c r="E2" s="25"/>
      <c r="F2" s="25"/>
      <c r="G2" s="25"/>
      <c r="H2" s="25"/>
      <c r="I2" s="25"/>
      <c r="K2" s="16"/>
    </row>
    <row r="3" spans="1:18" s="1" customFormat="1" ht="120.6" customHeight="1">
      <c r="A3" s="27" t="s">
        <v>0</v>
      </c>
      <c r="B3" s="28" t="s">
        <v>1</v>
      </c>
      <c r="C3" s="28" t="s">
        <v>2</v>
      </c>
      <c r="D3" s="28" t="s">
        <v>3</v>
      </c>
      <c r="E3" s="29" t="s">
        <v>4</v>
      </c>
      <c r="F3" s="28" t="s">
        <v>5</v>
      </c>
      <c r="G3" s="28" t="s">
        <v>6</v>
      </c>
      <c r="H3" s="28" t="s">
        <v>7</v>
      </c>
      <c r="I3" s="30" t="s">
        <v>8</v>
      </c>
      <c r="J3" s="31" t="s">
        <v>9</v>
      </c>
      <c r="K3" s="32" t="s">
        <v>10</v>
      </c>
    </row>
    <row r="4" spans="1:18" ht="198" customHeight="1" thickBot="1">
      <c r="A4" s="33">
        <v>1</v>
      </c>
      <c r="B4" s="40" t="s">
        <v>63</v>
      </c>
      <c r="C4" s="40" t="s">
        <v>62</v>
      </c>
      <c r="D4" s="34">
        <v>1</v>
      </c>
      <c r="E4" s="35"/>
      <c r="F4" s="36"/>
      <c r="G4" s="36"/>
      <c r="H4" s="37"/>
      <c r="I4" s="37"/>
      <c r="J4" s="38">
        <v>0</v>
      </c>
      <c r="K4" s="39">
        <f>H4*J4</f>
        <v>0</v>
      </c>
    </row>
    <row r="5" spans="1:18" ht="15.75">
      <c r="A5" s="65" t="s">
        <v>11</v>
      </c>
      <c r="B5" s="66"/>
      <c r="C5" s="66"/>
      <c r="D5" s="66"/>
      <c r="E5" s="66"/>
      <c r="F5" s="66"/>
      <c r="G5" s="66"/>
      <c r="H5" s="66"/>
      <c r="I5" s="66"/>
      <c r="J5" s="67"/>
      <c r="K5" s="23">
        <f>SUM(K4:K4)</f>
        <v>0</v>
      </c>
    </row>
    <row r="6" spans="1:18">
      <c r="A6" s="15"/>
      <c r="K6" s="16"/>
    </row>
    <row r="7" spans="1:18" ht="332.25" customHeight="1">
      <c r="A7" s="70" t="s">
        <v>64</v>
      </c>
      <c r="B7" s="71"/>
      <c r="C7" s="71"/>
      <c r="D7" s="71"/>
      <c r="E7" s="71"/>
      <c r="F7" s="71"/>
      <c r="G7" s="71"/>
      <c r="H7" s="71"/>
      <c r="I7" s="71"/>
      <c r="J7" s="71"/>
      <c r="K7" s="72"/>
      <c r="O7" s="13"/>
      <c r="P7" s="13"/>
      <c r="Q7" s="13"/>
      <c r="R7" s="13"/>
    </row>
    <row r="8" spans="1:18" ht="15.75">
      <c r="A8" s="73" t="s">
        <v>12</v>
      </c>
      <c r="B8" s="74"/>
      <c r="C8" s="74"/>
      <c r="D8" s="74"/>
      <c r="E8" s="74"/>
      <c r="F8" s="74"/>
      <c r="G8" s="74"/>
      <c r="H8" s="74"/>
      <c r="I8" s="74"/>
      <c r="J8" s="74"/>
      <c r="K8" s="75"/>
      <c r="O8" s="13"/>
      <c r="P8" s="13"/>
      <c r="Q8" s="13"/>
      <c r="R8" s="13"/>
    </row>
    <row r="9" spans="1:18" ht="18.75">
      <c r="A9" s="47" t="s">
        <v>13</v>
      </c>
      <c r="B9" s="48"/>
      <c r="C9" s="48"/>
      <c r="D9" s="48"/>
      <c r="E9" s="48"/>
      <c r="F9" s="48"/>
      <c r="G9" s="48"/>
      <c r="H9" s="48"/>
      <c r="I9" s="49"/>
      <c r="J9" s="58" t="s">
        <v>60</v>
      </c>
      <c r="K9" s="57"/>
      <c r="O9" s="14"/>
      <c r="P9" s="14"/>
      <c r="Q9" s="14"/>
      <c r="R9" s="14"/>
    </row>
    <row r="10" spans="1:18" ht="37.9" customHeight="1">
      <c r="A10" s="47" t="s">
        <v>14</v>
      </c>
      <c r="B10" s="48"/>
      <c r="C10" s="48"/>
      <c r="D10" s="48"/>
      <c r="E10" s="48"/>
      <c r="F10" s="48"/>
      <c r="G10" s="48"/>
      <c r="H10" s="48"/>
      <c r="I10" s="49"/>
      <c r="J10" s="58"/>
      <c r="K10" s="59"/>
      <c r="O10" s="14"/>
      <c r="P10" s="14"/>
      <c r="Q10" s="14"/>
      <c r="R10" s="14"/>
    </row>
    <row r="11" spans="1:18" ht="37.9" customHeight="1">
      <c r="A11" s="50" t="s">
        <v>15</v>
      </c>
      <c r="B11" s="51"/>
      <c r="C11" s="51"/>
      <c r="D11" s="51"/>
      <c r="E11" s="51"/>
      <c r="F11" s="51"/>
      <c r="G11" s="51"/>
      <c r="H11" s="51"/>
      <c r="I11" s="52"/>
      <c r="J11" s="76"/>
      <c r="K11" s="77"/>
      <c r="O11" s="14"/>
      <c r="P11" s="14"/>
      <c r="Q11" s="14"/>
      <c r="R11" s="14"/>
    </row>
    <row r="12" spans="1:18" ht="36.6" customHeight="1">
      <c r="A12" s="47" t="s">
        <v>16</v>
      </c>
      <c r="B12" s="48"/>
      <c r="C12" s="48"/>
      <c r="D12" s="48"/>
      <c r="E12" s="48"/>
      <c r="F12" s="48"/>
      <c r="G12" s="48"/>
      <c r="H12" s="48"/>
      <c r="I12" s="49"/>
      <c r="J12" s="68"/>
      <c r="K12" s="69"/>
    </row>
    <row r="13" spans="1:18" ht="36.6" customHeight="1">
      <c r="A13" s="47" t="s">
        <v>17</v>
      </c>
      <c r="B13" s="48"/>
      <c r="C13" s="48"/>
      <c r="D13" s="48"/>
      <c r="E13" s="48"/>
      <c r="F13" s="48"/>
      <c r="G13" s="48"/>
      <c r="H13" s="48"/>
      <c r="I13" s="49"/>
      <c r="J13" s="17"/>
      <c r="K13" s="18"/>
    </row>
    <row r="14" spans="1:18" ht="37.9" customHeight="1">
      <c r="A14" s="47" t="s">
        <v>18</v>
      </c>
      <c r="B14" s="48"/>
      <c r="C14" s="48"/>
      <c r="D14" s="48"/>
      <c r="E14" s="48"/>
      <c r="F14" s="48"/>
      <c r="G14" s="48"/>
      <c r="H14" s="48"/>
      <c r="I14" s="49"/>
      <c r="J14" s="78" t="s">
        <v>19</v>
      </c>
      <c r="K14" s="79"/>
      <c r="O14" s="14"/>
      <c r="P14" s="14"/>
      <c r="Q14" s="14"/>
      <c r="R14" s="14"/>
    </row>
    <row r="15" spans="1:18" ht="37.9" customHeight="1">
      <c r="A15" s="47" t="s">
        <v>20</v>
      </c>
      <c r="B15" s="48"/>
      <c r="C15" s="48"/>
      <c r="D15" s="48"/>
      <c r="E15" s="48"/>
      <c r="F15" s="48"/>
      <c r="G15" s="48"/>
      <c r="H15" s="48"/>
      <c r="I15" s="49"/>
      <c r="J15" s="58"/>
      <c r="K15" s="59"/>
    </row>
    <row r="16" spans="1:18" ht="37.9" customHeight="1">
      <c r="A16" s="47" t="s">
        <v>21</v>
      </c>
      <c r="B16" s="48"/>
      <c r="C16" s="48"/>
      <c r="D16" s="48"/>
      <c r="E16" s="48"/>
      <c r="F16" s="48"/>
      <c r="G16" s="48"/>
      <c r="H16" s="48"/>
      <c r="I16" s="49"/>
      <c r="J16" s="58"/>
      <c r="K16" s="59"/>
    </row>
    <row r="17" spans="1:11" ht="37.9" customHeight="1">
      <c r="A17" s="53" t="s">
        <v>22</v>
      </c>
      <c r="B17" s="54"/>
      <c r="C17" s="54"/>
      <c r="D17" s="54"/>
      <c r="E17" s="54"/>
      <c r="F17" s="54"/>
      <c r="G17" s="54"/>
      <c r="H17" s="54"/>
      <c r="I17" s="55"/>
      <c r="J17" s="56"/>
      <c r="K17" s="57"/>
    </row>
    <row r="18" spans="1:11" ht="108" customHeight="1">
      <c r="A18" s="47" t="s">
        <v>23</v>
      </c>
      <c r="B18" s="48"/>
      <c r="C18" s="48"/>
      <c r="D18" s="48"/>
      <c r="E18" s="48"/>
      <c r="F18" s="48"/>
      <c r="G18" s="48"/>
      <c r="H18" s="48"/>
      <c r="I18" s="49"/>
      <c r="J18" s="58"/>
      <c r="K18" s="59"/>
    </row>
    <row r="19" spans="1:11" ht="37.9" customHeight="1">
      <c r="A19" s="53" t="s">
        <v>24</v>
      </c>
      <c r="B19" s="54"/>
      <c r="C19" s="54"/>
      <c r="D19" s="54"/>
      <c r="E19" s="54"/>
      <c r="F19" s="54"/>
      <c r="G19" s="54"/>
      <c r="H19" s="54"/>
      <c r="I19" s="55"/>
      <c r="J19" s="56"/>
      <c r="K19" s="57"/>
    </row>
    <row r="20" spans="1:11" ht="37.9" customHeight="1">
      <c r="A20" s="47" t="s">
        <v>25</v>
      </c>
      <c r="B20" s="48"/>
      <c r="C20" s="48"/>
      <c r="D20" s="48"/>
      <c r="E20" s="48"/>
      <c r="F20" s="48"/>
      <c r="G20" s="48"/>
      <c r="H20" s="48"/>
      <c r="I20" s="49"/>
      <c r="J20" s="58"/>
      <c r="K20" s="59"/>
    </row>
    <row r="21" spans="1:11" ht="37.9" customHeight="1">
      <c r="A21" s="53" t="s">
        <v>26</v>
      </c>
      <c r="B21" s="54"/>
      <c r="C21" s="54"/>
      <c r="D21" s="54"/>
      <c r="E21" s="54"/>
      <c r="F21" s="54"/>
      <c r="G21" s="54"/>
      <c r="H21" s="54"/>
      <c r="I21" s="55"/>
      <c r="J21" s="56"/>
      <c r="K21" s="57"/>
    </row>
    <row r="22" spans="1:11" ht="37.9" customHeight="1">
      <c r="A22" s="60" t="s">
        <v>27</v>
      </c>
      <c r="B22" s="61"/>
      <c r="C22" s="61"/>
      <c r="D22" s="61"/>
      <c r="E22" s="61"/>
      <c r="F22" s="61"/>
      <c r="G22" s="61"/>
      <c r="H22" s="61"/>
      <c r="I22" s="62"/>
      <c r="J22" s="63"/>
      <c r="K22" s="64"/>
    </row>
    <row r="23" spans="1:11" ht="39" customHeight="1" thickBot="1">
      <c r="A23" s="44" t="s">
        <v>28</v>
      </c>
      <c r="B23" s="45"/>
      <c r="C23" s="45"/>
      <c r="D23" s="45"/>
      <c r="E23" s="45"/>
      <c r="F23" s="45"/>
      <c r="G23" s="45"/>
      <c r="H23" s="45"/>
      <c r="I23" s="45"/>
      <c r="J23" s="45"/>
      <c r="K23" s="46"/>
    </row>
  </sheetData>
  <mergeCells count="32">
    <mergeCell ref="J22:K22"/>
    <mergeCell ref="A5:J5"/>
    <mergeCell ref="J20:K20"/>
    <mergeCell ref="J21:K21"/>
    <mergeCell ref="J17:K17"/>
    <mergeCell ref="J18:K18"/>
    <mergeCell ref="J12:K12"/>
    <mergeCell ref="A12:I12"/>
    <mergeCell ref="J15:K15"/>
    <mergeCell ref="A7:K7"/>
    <mergeCell ref="A8:K8"/>
    <mergeCell ref="J10:K10"/>
    <mergeCell ref="J11:K11"/>
    <mergeCell ref="J14:K14"/>
    <mergeCell ref="A13:I13"/>
    <mergeCell ref="J9:K9"/>
    <mergeCell ref="A1:K1"/>
    <mergeCell ref="A23:K23"/>
    <mergeCell ref="A9:I9"/>
    <mergeCell ref="A10:I10"/>
    <mergeCell ref="A11:I11"/>
    <mergeCell ref="A14:I14"/>
    <mergeCell ref="A15:I15"/>
    <mergeCell ref="A16:I16"/>
    <mergeCell ref="A17:I17"/>
    <mergeCell ref="A18:I18"/>
    <mergeCell ref="A19:I19"/>
    <mergeCell ref="A20:I20"/>
    <mergeCell ref="A21:I21"/>
    <mergeCell ref="J19:K19"/>
    <mergeCell ref="J16:K16"/>
    <mergeCell ref="A22:I22"/>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19" t="s">
        <v>29</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30</v>
      </c>
      <c r="G14" s="10" t="s">
        <v>31</v>
      </c>
      <c r="H14" s="10" t="s">
        <v>32</v>
      </c>
      <c r="I14" s="10" t="s">
        <v>33</v>
      </c>
      <c r="J14" s="10" t="s">
        <v>34</v>
      </c>
    </row>
    <row r="15" spans="4:10" ht="180">
      <c r="F15" s="20" t="s">
        <v>35</v>
      </c>
      <c r="G15" s="20" t="s">
        <v>36</v>
      </c>
      <c r="H15" s="9">
        <v>22.57</v>
      </c>
      <c r="I15" s="9">
        <v>30</v>
      </c>
      <c r="J15" s="9">
        <f>H15*I15</f>
        <v>677.1</v>
      </c>
    </row>
    <row r="16" spans="4:10" ht="180">
      <c r="F16" s="20" t="s">
        <v>37</v>
      </c>
      <c r="G16" s="20" t="s">
        <v>38</v>
      </c>
      <c r="H16" s="9">
        <v>19.420000000000002</v>
      </c>
      <c r="I16" s="9">
        <v>150</v>
      </c>
      <c r="J16" s="9">
        <f>H16*I16</f>
        <v>2913.0000000000005</v>
      </c>
    </row>
    <row r="17" spans="10:10" ht="15.75">
      <c r="J17" s="11">
        <f>SUM(J15:J16)</f>
        <v>3590.1000000000004</v>
      </c>
    </row>
    <row r="47" spans="5:10">
      <c r="E47" s="80" t="s">
        <v>39</v>
      </c>
      <c r="F47" s="81"/>
      <c r="G47" s="81"/>
      <c r="H47" s="81"/>
      <c r="I47" s="81"/>
      <c r="J47" s="82"/>
    </row>
    <row r="48" spans="5:10">
      <c r="E48" s="5"/>
      <c r="F48" s="21" t="s">
        <v>40</v>
      </c>
      <c r="G48" s="21" t="s">
        <v>41</v>
      </c>
      <c r="H48" s="21" t="s">
        <v>42</v>
      </c>
      <c r="I48" s="21" t="s">
        <v>43</v>
      </c>
      <c r="J48" s="21" t="s">
        <v>44</v>
      </c>
    </row>
    <row r="49" spans="5:10" ht="120">
      <c r="E49" s="5">
        <v>227</v>
      </c>
      <c r="F49" s="22" t="s">
        <v>45</v>
      </c>
      <c r="G49" s="21" t="s">
        <v>46</v>
      </c>
      <c r="H49" s="5">
        <v>14</v>
      </c>
      <c r="I49" s="5">
        <v>188.3</v>
      </c>
      <c r="J49" s="9">
        <f>H49*I49</f>
        <v>2636.2000000000003</v>
      </c>
    </row>
    <row r="50" spans="5:10" ht="45">
      <c r="E50" s="5">
        <v>228</v>
      </c>
      <c r="F50" s="22" t="s">
        <v>47</v>
      </c>
      <c r="G50" s="21" t="s">
        <v>48</v>
      </c>
      <c r="H50" s="5">
        <v>510</v>
      </c>
      <c r="I50" s="5">
        <v>1.87</v>
      </c>
      <c r="J50" s="9">
        <f>H50*I50</f>
        <v>953.7</v>
      </c>
    </row>
    <row r="51" spans="5:10">
      <c r="E51" s="5"/>
      <c r="F51" s="5"/>
      <c r="G51" s="5"/>
      <c r="H51" s="5"/>
      <c r="I51" s="5"/>
      <c r="J51" s="12">
        <f>SUM(J49:J50)</f>
        <v>3589.9000000000005</v>
      </c>
    </row>
    <row r="52" spans="5:10">
      <c r="E52" s="80" t="s">
        <v>49</v>
      </c>
      <c r="F52" s="81"/>
      <c r="G52" s="81"/>
      <c r="H52" s="81"/>
      <c r="I52" s="81"/>
      <c r="J52" s="82"/>
    </row>
    <row r="53" spans="5:10" ht="60">
      <c r="E53" s="5">
        <v>227</v>
      </c>
      <c r="F53" s="22" t="s">
        <v>50</v>
      </c>
      <c r="G53" s="21" t="s">
        <v>51</v>
      </c>
      <c r="H53" s="5">
        <v>30</v>
      </c>
      <c r="I53" s="5">
        <v>22.57</v>
      </c>
      <c r="J53" s="9">
        <f>H53*I53</f>
        <v>677.1</v>
      </c>
    </row>
    <row r="54" spans="5:10" ht="75">
      <c r="E54" s="5">
        <v>228</v>
      </c>
      <c r="F54" s="22" t="s">
        <v>52</v>
      </c>
      <c r="G54" s="21" t="s">
        <v>51</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53</v>
      </c>
      <c r="F2">
        <v>411</v>
      </c>
      <c r="G2" t="s">
        <v>54</v>
      </c>
      <c r="H2" t="s">
        <v>55</v>
      </c>
    </row>
    <row r="3" spans="5:8" ht="45">
      <c r="E3" s="7" t="s">
        <v>56</v>
      </c>
      <c r="F3">
        <v>186</v>
      </c>
      <c r="G3" t="s">
        <v>54</v>
      </c>
      <c r="H3" t="s">
        <v>55</v>
      </c>
    </row>
    <row r="4" spans="5:8" ht="60">
      <c r="E4" s="7" t="s">
        <v>57</v>
      </c>
      <c r="F4">
        <v>33</v>
      </c>
      <c r="G4" t="s">
        <v>54</v>
      </c>
      <c r="H4" t="s">
        <v>55</v>
      </c>
    </row>
    <row r="5" spans="5:8" ht="45">
      <c r="E5" s="7" t="s">
        <v>53</v>
      </c>
      <c r="F5">
        <v>250</v>
      </c>
      <c r="G5" t="s">
        <v>54</v>
      </c>
      <c r="H5" s="7" t="s">
        <v>58</v>
      </c>
    </row>
    <row r="6" spans="5:8" ht="45">
      <c r="E6" s="7" t="s">
        <v>53</v>
      </c>
      <c r="F6">
        <v>300</v>
      </c>
      <c r="G6" t="s">
        <v>54</v>
      </c>
      <c r="H6" s="7"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schemas.microsoft.com/office/2006/documentManagement/types"/>
    <ds:schemaRef ds:uri="http://purl.org/dc/dcmitype/"/>
    <ds:schemaRef ds:uri="8d7096d6-fc66-4344-9e3f-2445529a09f6"/>
    <ds:schemaRef ds:uri="http://purl.org/dc/elements/1.1/"/>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c7a56a3d-16e2-4b65-9c40-9ed138b763d7"/>
    <ds:schemaRef ds:uri="http://purl.org/dc/terms/"/>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2026-05-29T09:12:18Z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