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94.14 specialized equipment ITT/02 Solicitation/PFRU2-2025-494.14/To be published/"/>
    </mc:Choice>
  </mc:AlternateContent>
  <xr:revisionPtr revIDLastSave="1956" documentId="14_{E1CB2833-C72C-453B-AF69-FAD6CA6D2AEA}" xr6:coauthVersionLast="47" xr6:coauthVersionMax="47" xr10:uidLastSave="{98ADB798-091B-471A-BBEB-31F9A23837C2}"/>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ToR!$A$3:$F$10</definedName>
    <definedName name="_xlnm.Print_Area" localSheetId="0">ToR!$A$1:$H$10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3" l="1"/>
  <c r="I9" i="13" l="1"/>
  <c r="I10" i="13" s="1"/>
  <c r="I5" i="13"/>
  <c r="I6"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<sst xmlns="http://schemas.openxmlformats.org/spreadsheetml/2006/main" count="77" uniqueCount="68">
  <si>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</si>
  <si>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</si>
  <si>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</si>
  <si>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</si>
  <si>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</si>
  <si>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</si>
  <si>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</si>
  <si>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1.1.</t>
  </si>
  <si>
    <t>Subtotal for LOT 1 | Проміжний підсумок ЛОТ 1</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</si>
  <si>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</si>
  <si>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</si>
  <si>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</si>
  <si>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</si>
  <si>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</si>
  <si>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</si>
  <si>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</si>
  <si>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</si>
  <si>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</si>
  <si>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</si>
  <si>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</si>
  <si>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</si>
  <si>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</si>
  <si>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</si>
  <si>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</si>
  <si>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</si>
  <si>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</si>
  <si>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</si>
  <si>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</si>
  <si>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</si>
  <si>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</si>
  <si>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</si>
  <si>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</si>
  <si>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</si>
  <si>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</si>
  <si>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</si>
  <si>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</si>
  <si>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</si>
  <si>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</si>
  <si>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</si>
  <si>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</si>
  <si>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</si>
  <si>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</si>
  <si>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</si>
  <si>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</si>
  <si>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</si>
  <si>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</si>
  <si>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</si>
  <si>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</si>
  <si>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</si>
  <si>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</si>
  <si>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</si>
  <si>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</si>
  <si>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</si>
  <si>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</si>
  <si>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</si>
  <si>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Subtotal for LOT 2 | Проміжний підсумок ЛОТ 2</t>
  </si>
  <si>
    <t xml:space="preserve">DDP </t>
  </si>
  <si>
    <t>Unit Price, UAH excl. VAT
| 
Ціна за од-цю, грн., без ПДВ</t>
  </si>
  <si>
    <t>Total Price, UAH excl. VAT
| 
Загальна ціна, грн., без ПДВ</t>
  </si>
  <si>
    <t>LOT 1 (Automotive service equipment) / ЛОТ 1 (Автосервісне обладнання)</t>
  </si>
  <si>
    <r>
      <rPr>
        <b/>
        <i/>
        <sz val="12"/>
        <rFont val="Calibri"/>
        <family val="2"/>
        <charset val="204"/>
        <scheme val="minor"/>
      </rPr>
      <t>ThinkCar AC200 Car Air Conditioner Service Station or equivalent</t>
    </r>
    <r>
      <rPr>
        <sz val="12"/>
        <rFont val="Calibri"/>
        <family val="2"/>
        <charset val="204"/>
        <scheme val="minor"/>
      </rPr>
      <t xml:space="preserve">
- Simultaneous operation with two types of refrigerants (R134a and R1234yf)
- Fully automatic mode
- Built-in vehicle database
- Tank volume: 12 l (max. 10 kg)
- Compressor: 16 cm³
- Vacuum pump: 42 l/min, maximum vacuum 5 Pa
- Display: LCD 113 × 63 mm backlit
- Pressure: up to 20 bar
- Voltage: AC220V 50/60Hz (or AC110V 60Hz)
- Operating temperature: 0–50°C
- Warranty: 1 year.</t>
    </r>
  </si>
  <si>
    <r>
      <t xml:space="preserve">Станція обслуговування автомобільних кондиціонерів ThinkCar AC200  або еквівалент
</t>
    </r>
    <r>
      <rPr>
        <sz val="12"/>
        <rFont val="Calibri"/>
        <family val="2"/>
        <charset val="204"/>
        <scheme val="minor"/>
      </rPr>
      <t>- Одночасна робота з двома типами холодоагентів (R134a та R1234yf)
- Повністю автоматичний режим
- Вбудована база даних по автомобілях
- Об'єм бака: 12 л (макс. 10 кг)
- Компресор: 16 см³
- Вакуумний насос: 42 л/хв, граничний вакуум 5 Pa
- Дисплей: LCD 113 × 63 мм з підсвіткою
- Тиск: до 20 бар
- Напруга: AC220V 50/60Hz (або AC110V 60Hz)
- Температура роботи: 0–50°C
- Гарантія: 1 рік.</t>
    </r>
  </si>
  <si>
    <t>LOT 2 (Education Equipment) / ЛОТ 2 (Навчальне обладнання)</t>
  </si>
  <si>
    <r>
      <rPr>
        <b/>
        <i/>
        <sz val="12"/>
        <rFont val="Calibri"/>
        <family val="2"/>
        <charset val="204"/>
        <scheme val="minor"/>
      </rPr>
      <t xml:space="preserve">Demonstration kit for studying electrodynamics </t>
    </r>
    <r>
      <rPr>
        <sz val="12"/>
        <rFont val="Calibri"/>
        <family val="2"/>
        <charset val="204"/>
        <scheme val="minor"/>
      </rPr>
      <t xml:space="preserve">
Equipment:
a set of modules (40 pieces) of electrical elements in plastic cases with images of elements and their ratings on the outer surface with magnetic fastening - 1 pc;
measuring instruments (voltmeter - 2 pcs., ammeter - 2 pcs., for measuring direct and alternating current, voltage) with a magnetic mount or a multimeter on a magnetic stand.</t>
    </r>
  </si>
  <si>
    <r>
      <rPr>
        <b/>
        <i/>
        <sz val="12"/>
        <rFont val="Calibri"/>
        <family val="2"/>
        <charset val="204"/>
        <scheme val="minor"/>
      </rPr>
      <t xml:space="preserve">Набір демонстраційний для вивчення електродинаміки </t>
    </r>
    <r>
      <rPr>
        <sz val="12"/>
        <rFont val="Calibri"/>
        <family val="2"/>
        <charset val="204"/>
        <scheme val="minor"/>
      </rPr>
      <t xml:space="preserve">
Комплектація:
набір модулів (40 штук) електротехнічних елементів у пластмасових корпусах із зображеннями елементів та їх номіналів на зовнішній поверхні з магнітним кріпленням- 1 шт;
вимірювальні прилади (вольтметр – 2 шт., амперметр – 2 шт., для вимірювання постійного та змінного струму, напруги) з магнітним кріпленням або мультиметр на магнітній підставці. </t>
    </r>
  </si>
  <si>
    <r>
      <rPr>
        <b/>
        <sz val="14"/>
        <color rgb="FF000000"/>
        <rFont val="Calibri"/>
        <family val="2"/>
        <charset val="204"/>
        <scheme val="minor"/>
      </rPr>
      <t>Core note 1:</t>
    </r>
    <r>
      <rPr>
        <sz val="14"/>
        <color rgb="FF000000"/>
        <rFont val="Calibri"/>
        <family val="2"/>
        <charset val="204"/>
        <scheme val="minor"/>
      </rPr>
      <t xml:space="preserve"> Delivery destination:
LOT 1 - Mykolaiv oblast
LOT 2 - Odesa oblast
The contractual delivery address will be provided to the successful bidder in the purchase order. /
</t>
    </r>
    <r>
      <rPr>
        <b/>
        <sz val="14"/>
        <color rgb="FF000000"/>
        <rFont val="Calibri"/>
        <family val="2"/>
        <charset val="204"/>
        <scheme val="minor"/>
      </rPr>
      <t>Основна примітка 1:</t>
    </r>
    <r>
      <rPr>
        <sz val="14"/>
        <color rgb="FF000000"/>
        <rFont val="Calibri"/>
        <family val="2"/>
        <charset val="204"/>
        <scheme val="minor"/>
      </rPr>
      <t xml:space="preserve"> Місце доставки: 
ЛОТ 1 -  </t>
    </r>
    <r>
      <rPr>
        <b/>
        <u/>
        <sz val="14"/>
        <color rgb="FF000000"/>
        <rFont val="Calibri"/>
        <family val="2"/>
        <charset val="204"/>
        <scheme val="minor"/>
      </rPr>
      <t xml:space="preserve">Миколаївська область
ЛОТ 2 - Одеська область
</t>
    </r>
    <r>
      <rPr>
        <sz val="14"/>
        <color rgb="FF000000"/>
        <rFont val="Calibri"/>
        <family val="2"/>
        <charset val="204"/>
        <scheme val="minor"/>
      </rPr>
      <t xml:space="preserve">Контрактна адреса доставки буде надана переможцю тендеру в договорі про закупівлю.
</t>
    </r>
    <r>
      <rPr>
        <b/>
        <sz val="14"/>
        <color rgb="FF000000"/>
        <rFont val="Calibri"/>
        <family val="2"/>
        <charset val="204"/>
        <scheme val="minor"/>
      </rPr>
      <t xml:space="preserve">Core note 2: </t>
    </r>
    <r>
      <rPr>
        <sz val="14"/>
        <color rgb="FF000000"/>
        <rFont val="Calibri"/>
        <family val="2"/>
        <charset val="204"/>
        <scheme val="minor"/>
      </rPr>
      <t xml:space="preserve">Fixed Price in UAH/ 
</t>
    </r>
    <r>
      <rPr>
        <b/>
        <sz val="14"/>
        <color rgb="FF000000"/>
        <rFont val="Calibri"/>
        <family val="2"/>
        <charset val="204"/>
        <scheme val="minor"/>
      </rPr>
      <t>Основна примітка 2:</t>
    </r>
    <r>
      <rPr>
        <sz val="14"/>
        <color rgb="FF000000"/>
        <rFont val="Calibri"/>
        <family val="2"/>
        <charset val="204"/>
        <scheme val="minor"/>
      </rPr>
      <t xml:space="preserve"> Фіксована ціна у гривнях
</t>
    </r>
    <r>
      <rPr>
        <b/>
        <sz val="14"/>
        <color rgb="FF000000"/>
        <rFont val="Calibri"/>
        <family val="2"/>
        <charset val="204"/>
        <scheme val="minor"/>
      </rPr>
      <t xml:space="preserve">General notes: / Загальні примітки:
</t>
    </r>
    <r>
      <rPr>
        <sz val="14"/>
        <color rgb="FF000000"/>
        <rFont val="Calibri"/>
        <family val="2"/>
        <charset val="204"/>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charset val="204"/>
        <scheme val="minor"/>
      </rPr>
      <t>•</t>
    </r>
    <r>
      <rPr>
        <sz val="14"/>
        <color rgb="FF000000"/>
        <rFont val="Calibri"/>
        <family val="2"/>
        <charset val="204"/>
        <scheme val="minor"/>
      </rPr>
      <t xml:space="preserve">	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</si>
  <si>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ITT No. PFRU2-2025-494.14  Procurement of specialized equipment for educational, laboratory, and technical needs | ITT № PFRU2-2025-494.14 Закупівля спеціалізованого обладнання для навчальних, лабораторних та технічних потреб
Volume 3 - Terms of Reference (ToR)/Specifications | Розділ 3 - Технічне завдання (ТЗ)/Специфікації</t>
  </si>
  <si>
    <t>UAH |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</si>
</sst>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sz val="12"/>
      <name val="Calibri"/>
      <family val="2"/>
      <charset val="204"/>
      <scheme val="minor"/>
    </font>
    <font>
      <b/>
      <sz val="14"/>
      <color rgb="FF000000"/>
      <name val="Calibri"/>
      <family val="2"/>
      <charset val="204"/>
      <scheme val="minor"/>
    </font>
    <font>
      <sz val="14"/>
      <color rgb="FF000000"/>
      <name val="Calibri"/>
      <family val="2"/>
      <charset val="204"/>
      <scheme val="minor"/>
    </font>
    <font>
      <b/>
      <u/>
      <sz val="14"/>
      <color rgb="FF000000"/>
      <name val="Calibri"/>
      <family val="2"/>
      <charset val="204"/>
      <scheme val="minor"/>
    </font>
    <font>
      <b/>
      <i/>
      <sz val="12"/>
      <name val="Calibri"/>
      <family val="2"/>
      <charset val="204"/>
      <scheme val="minor"/>
    </font>
    <font>
      <b/>
      <sz val="12"/>
      <color rgb="FFFF0000"/>
      <name val="Calibri"/>
      <family val="2"/>
      <scheme val="minor"/>
    </font>
  </fonts>
  <fills count="10">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rgb="FFFFFF00"/>
        <bgColor theme="4" tint="0.79998168889431442"/>
      </patternFill>
    </fill>
    <fill>
      <patternFill patternType="solid">
        <fgColor rgb="FFFFFF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7"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2" fontId="16" fillId="3" borderId="1" xfId="1" applyNumberFormat="1" applyFont="1" applyFill="1" applyBorder="1" applyAlignment="1">
      <alignment horizontal="center" vertical="center"/>
    </xf>
    <xf numFmtId="2" fontId="14" fillId="9" borderId="24" xfId="1" applyNumberFormat="1" applyFont="1" applyFill="1" applyBorder="1" applyAlignment="1">
      <alignment horizontal="center" vertical="center"/>
    </xf>
    <xf numFmtId="0" fontId="30" fillId="0" borderId="0" xfId="0" applyFont="1" applyAlignment="1">
      <alignment horizontal="center" vertical="center"/>
    </xf>
    <xf numFmtId="0" fontId="25" fillId="4" borderId="1" xfId="0" quotePrefix="1" applyFont="1" applyFill="1" applyBorder="1" applyAlignment="1">
      <alignment horizontal="left" vertical="top" wrapText="1"/>
    </xf>
    <xf numFmtId="0" fontId="29" fillId="4" borderId="1" xfId="0" quotePrefix="1" applyFont="1" applyFill="1" applyBorder="1" applyAlignment="1">
      <alignment horizontal="left"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8" borderId="28"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24"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6" borderId="1" xfId="0" applyFont="1" applyFill="1" applyBorder="1" applyAlignment="1">
      <alignment horizontal="center" vertical="center" wrapText="1"/>
    </xf>
    <xf numFmtId="0" fontId="22" fillId="8" borderId="28" xfId="0" applyFont="1" applyFill="1" applyBorder="1" applyAlignment="1">
      <alignment horizontal="right" vertical="center" wrapText="1"/>
    </xf>
    <xf numFmtId="0" fontId="22" fillId="8" borderId="1" xfId="0" applyFont="1" applyFill="1" applyBorder="1" applyAlignment="1">
      <alignment horizontal="right" vertical="center" wrapText="1"/>
    </xf>
    <xf numFmtId="0" fontId="22" fillId="6" borderId="28" xfId="0" applyFont="1" applyFill="1" applyBorder="1" applyAlignment="1">
      <alignment horizontal="right" vertical="center" wrapText="1"/>
    </xf>
    <xf numFmtId="0" fontId="22" fillId="6"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F7D9F9"/>
      <color rgb="FF313131"/>
      <color rgb="FFA70000"/>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304800</xdr:colOff>
      <xdr:row>11</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tabSelected="1" topLeftCell="A5" zoomScale="55" zoomScaleNormal="55" zoomScaleSheetLayoutView="85" zoomScalePageLayoutView="55" workbookViewId="0">
      <selection activeCell="A12" sqref="A12:I12"/>
    </sheetView>
  </sheetViews>
  <sheetFormatPr defaultColWidth="9.109375" defaultRowHeight="13.8"/>
  <cols>
    <col min="1" max="1" width="11.6640625" style="2" customWidth="1"/>
    <col min="2" max="2" width="102.44140625" style="3" customWidth="1"/>
    <col min="3" max="3" width="119.332031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16" ht="63.75" customHeight="1">
      <c r="A1" s="63" t="s">
        <v>66</v>
      </c>
      <c r="B1" s="64"/>
      <c r="C1" s="64"/>
      <c r="D1" s="64"/>
      <c r="E1" s="64"/>
      <c r="F1" s="64"/>
      <c r="G1" s="64"/>
      <c r="H1" s="64"/>
      <c r="I1" s="21"/>
    </row>
    <row r="2" spans="1:16" ht="7.5" customHeight="1">
      <c r="A2" s="22"/>
      <c r="B2" s="14"/>
      <c r="C2" s="13"/>
      <c r="D2" s="14"/>
      <c r="E2" s="14"/>
      <c r="F2" s="14"/>
      <c r="G2" s="14"/>
      <c r="H2" s="15"/>
      <c r="I2" s="23"/>
    </row>
    <row r="3" spans="1:16" s="1" customFormat="1" ht="120.6" customHeight="1">
      <c r="A3" s="24" t="s">
        <v>0</v>
      </c>
      <c r="B3" s="16" t="s">
        <v>1</v>
      </c>
      <c r="C3" s="16" t="s">
        <v>2</v>
      </c>
      <c r="D3" s="16" t="s">
        <v>3</v>
      </c>
      <c r="E3" s="17" t="s">
        <v>4</v>
      </c>
      <c r="F3" s="16" t="s">
        <v>5</v>
      </c>
      <c r="G3" s="18" t="s">
        <v>6</v>
      </c>
      <c r="H3" s="30" t="s">
        <v>57</v>
      </c>
      <c r="I3" s="31" t="s">
        <v>58</v>
      </c>
      <c r="K3" s="43"/>
      <c r="L3" s="28"/>
    </row>
    <row r="4" spans="1:16" s="28" customFormat="1" ht="15.6" customHeight="1">
      <c r="A4" s="48" t="s">
        <v>59</v>
      </c>
      <c r="B4" s="49"/>
      <c r="C4" s="49"/>
      <c r="D4" s="49"/>
      <c r="E4" s="49"/>
      <c r="F4" s="49"/>
      <c r="G4" s="49"/>
      <c r="H4" s="49"/>
      <c r="I4" s="50"/>
    </row>
    <row r="5" spans="1:16" ht="202.8">
      <c r="A5" s="36" t="s">
        <v>7</v>
      </c>
      <c r="B5" s="44" t="s">
        <v>60</v>
      </c>
      <c r="C5" s="45" t="s">
        <v>61</v>
      </c>
      <c r="D5" s="36">
        <v>1</v>
      </c>
      <c r="E5" s="38"/>
      <c r="F5" s="39"/>
      <c r="G5" s="40"/>
      <c r="H5" s="41">
        <v>0</v>
      </c>
      <c r="I5" s="41">
        <f>D5*H5</f>
        <v>0</v>
      </c>
    </row>
    <row r="6" spans="1:16" s="28" customFormat="1" ht="15.6">
      <c r="A6" s="59" t="s">
        <v>8</v>
      </c>
      <c r="B6" s="60"/>
      <c r="C6" s="60"/>
      <c r="D6" s="60"/>
      <c r="E6" s="60"/>
      <c r="F6" s="60"/>
      <c r="G6" s="60"/>
      <c r="H6" s="60"/>
      <c r="I6" s="42">
        <f>SUM(I5:I5)</f>
        <v>0</v>
      </c>
    </row>
    <row r="7" spans="1:16" s="28" customFormat="1" ht="15.6" customHeight="1">
      <c r="A7" s="58" t="s">
        <v>62</v>
      </c>
      <c r="B7" s="58"/>
      <c r="C7" s="58"/>
      <c r="D7" s="58"/>
      <c r="E7" s="58"/>
      <c r="F7" s="58"/>
      <c r="G7" s="58"/>
      <c r="H7" s="58"/>
      <c r="I7" s="58"/>
    </row>
    <row r="8" spans="1:16" ht="93.6">
      <c r="A8" s="36">
        <v>2.1</v>
      </c>
      <c r="B8" s="37" t="s">
        <v>63</v>
      </c>
      <c r="C8" s="44" t="s">
        <v>64</v>
      </c>
      <c r="D8" s="36">
        <v>5</v>
      </c>
      <c r="E8" s="38"/>
      <c r="F8" s="39"/>
      <c r="G8" s="40"/>
      <c r="H8" s="41">
        <v>0</v>
      </c>
      <c r="I8" s="41">
        <f t="shared" ref="I8" si="0">D8*H8</f>
        <v>0</v>
      </c>
    </row>
    <row r="9" spans="1:16" s="28" customFormat="1" ht="15.6">
      <c r="A9" s="61" t="s">
        <v>55</v>
      </c>
      <c r="B9" s="62"/>
      <c r="C9" s="62"/>
      <c r="D9" s="62"/>
      <c r="E9" s="62"/>
      <c r="F9" s="62"/>
      <c r="G9" s="62"/>
      <c r="H9" s="62"/>
      <c r="I9" s="29">
        <f>SUM(I8:I8)</f>
        <v>0</v>
      </c>
    </row>
    <row r="10" spans="1:16" ht="15.6">
      <c r="A10" s="51" t="s">
        <v>9</v>
      </c>
      <c r="B10" s="52"/>
      <c r="C10" s="52"/>
      <c r="D10" s="52"/>
      <c r="E10" s="52"/>
      <c r="F10" s="52"/>
      <c r="G10" s="52"/>
      <c r="H10" s="53"/>
      <c r="I10" s="25">
        <f>SUM(I6,I9)</f>
        <v>0</v>
      </c>
    </row>
    <row r="11" spans="1:16">
      <c r="A11" s="26"/>
      <c r="I11" s="27"/>
    </row>
    <row r="12" spans="1:16" ht="307.2" customHeight="1">
      <c r="A12" s="65" t="s">
        <v>65</v>
      </c>
      <c r="B12" s="66"/>
      <c r="C12" s="66"/>
      <c r="D12" s="66"/>
      <c r="E12" s="66"/>
      <c r="F12" s="66"/>
      <c r="G12" s="66"/>
      <c r="H12" s="66"/>
      <c r="I12" s="67"/>
      <c r="M12" s="19"/>
      <c r="N12" s="19"/>
      <c r="O12" s="19"/>
      <c r="P12" s="19"/>
    </row>
    <row r="13" spans="1:16" ht="15.6">
      <c r="A13" s="68" t="s">
        <v>10</v>
      </c>
      <c r="B13" s="69"/>
      <c r="C13" s="69"/>
      <c r="D13" s="69"/>
      <c r="E13" s="69"/>
      <c r="F13" s="69"/>
      <c r="G13" s="69"/>
      <c r="H13" s="69"/>
      <c r="I13" s="70"/>
      <c r="M13" s="19"/>
      <c r="N13" s="19"/>
      <c r="O13" s="19"/>
      <c r="P13" s="19"/>
    </row>
    <row r="14" spans="1:16" ht="37.950000000000003" customHeight="1">
      <c r="A14" s="78" t="s">
        <v>11</v>
      </c>
      <c r="B14" s="79"/>
      <c r="C14" s="79"/>
      <c r="D14" s="79"/>
      <c r="E14" s="79"/>
      <c r="F14" s="79"/>
      <c r="G14" s="80"/>
      <c r="H14" s="56" t="s">
        <v>56</v>
      </c>
      <c r="I14" s="57"/>
      <c r="M14" s="20"/>
      <c r="N14" s="20"/>
      <c r="O14" s="20"/>
      <c r="P14" s="20"/>
    </row>
    <row r="15" spans="1:16" ht="37.950000000000003" customHeight="1">
      <c r="A15" s="78" t="s">
        <v>12</v>
      </c>
      <c r="B15" s="79"/>
      <c r="C15" s="79"/>
      <c r="D15" s="79"/>
      <c r="E15" s="79"/>
      <c r="F15" s="79"/>
      <c r="G15" s="80"/>
      <c r="H15" s="54">
        <v>30</v>
      </c>
      <c r="I15" s="55"/>
      <c r="M15" s="20"/>
      <c r="N15" s="20"/>
      <c r="O15" s="20"/>
      <c r="P15" s="20"/>
    </row>
    <row r="16" spans="1:16" ht="37.950000000000003" customHeight="1">
      <c r="A16" s="81" t="s">
        <v>13</v>
      </c>
      <c r="B16" s="82"/>
      <c r="C16" s="82"/>
      <c r="D16" s="82"/>
      <c r="E16" s="82"/>
      <c r="F16" s="82"/>
      <c r="G16" s="83"/>
      <c r="H16" s="71">
        <v>45</v>
      </c>
      <c r="I16" s="72"/>
      <c r="M16" s="20"/>
      <c r="N16" s="20"/>
      <c r="O16" s="20"/>
      <c r="P16" s="20"/>
    </row>
    <row r="17" spans="1:16" ht="37.950000000000003" customHeight="1">
      <c r="A17" s="78" t="s">
        <v>14</v>
      </c>
      <c r="B17" s="79"/>
      <c r="C17" s="79"/>
      <c r="D17" s="79"/>
      <c r="E17" s="79"/>
      <c r="F17" s="79"/>
      <c r="G17" s="80"/>
      <c r="H17" s="73" t="s">
        <v>67</v>
      </c>
      <c r="I17" s="74"/>
      <c r="M17" s="20"/>
      <c r="N17" s="20"/>
      <c r="O17" s="20"/>
      <c r="P17" s="20"/>
    </row>
    <row r="18" spans="1:16" ht="37.950000000000003" customHeight="1">
      <c r="A18" s="78" t="s">
        <v>15</v>
      </c>
      <c r="B18" s="79"/>
      <c r="C18" s="79"/>
      <c r="D18" s="79"/>
      <c r="E18" s="79"/>
      <c r="F18" s="79"/>
      <c r="G18" s="80"/>
      <c r="H18" s="54"/>
      <c r="I18" s="55"/>
    </row>
    <row r="19" spans="1:16" ht="37.950000000000003" customHeight="1">
      <c r="A19" s="78" t="s">
        <v>16</v>
      </c>
      <c r="B19" s="79"/>
      <c r="C19" s="79"/>
      <c r="D19" s="79"/>
      <c r="E19" s="79"/>
      <c r="F19" s="79"/>
      <c r="G19" s="80"/>
      <c r="H19" s="54"/>
      <c r="I19" s="55"/>
    </row>
    <row r="20" spans="1:16" ht="37.950000000000003" customHeight="1">
      <c r="A20" s="84" t="s">
        <v>17</v>
      </c>
      <c r="B20" s="85"/>
      <c r="C20" s="85"/>
      <c r="D20" s="85"/>
      <c r="E20" s="85"/>
      <c r="F20" s="85"/>
      <c r="G20" s="86"/>
      <c r="H20" s="56"/>
      <c r="I20" s="57"/>
    </row>
    <row r="21" spans="1:16" ht="108" customHeight="1">
      <c r="A21" s="78" t="s">
        <v>18</v>
      </c>
      <c r="B21" s="79"/>
      <c r="C21" s="79"/>
      <c r="D21" s="79"/>
      <c r="E21" s="79"/>
      <c r="F21" s="79"/>
      <c r="G21" s="80"/>
      <c r="H21" s="54"/>
      <c r="I21" s="55"/>
    </row>
    <row r="22" spans="1:16" ht="37.950000000000003" customHeight="1">
      <c r="A22" s="84" t="s">
        <v>19</v>
      </c>
      <c r="B22" s="85"/>
      <c r="C22" s="85"/>
      <c r="D22" s="85"/>
      <c r="E22" s="85"/>
      <c r="F22" s="85"/>
      <c r="G22" s="86"/>
      <c r="H22" s="56"/>
      <c r="I22" s="57"/>
    </row>
    <row r="23" spans="1:16" ht="37.950000000000003" customHeight="1">
      <c r="A23" s="78" t="s">
        <v>20</v>
      </c>
      <c r="B23" s="79"/>
      <c r="C23" s="79"/>
      <c r="D23" s="79"/>
      <c r="E23" s="79"/>
      <c r="F23" s="79"/>
      <c r="G23" s="80"/>
      <c r="H23" s="54"/>
      <c r="I23" s="55"/>
    </row>
    <row r="24" spans="1:16" ht="37.950000000000003" customHeight="1">
      <c r="A24" s="84" t="s">
        <v>21</v>
      </c>
      <c r="B24" s="85"/>
      <c r="C24" s="85"/>
      <c r="D24" s="85"/>
      <c r="E24" s="85"/>
      <c r="F24" s="85"/>
      <c r="G24" s="86"/>
      <c r="H24" s="56"/>
      <c r="I24" s="57"/>
    </row>
    <row r="25" spans="1:16" ht="37.950000000000003" customHeight="1">
      <c r="A25" s="87" t="s">
        <v>22</v>
      </c>
      <c r="B25" s="88"/>
      <c r="C25" s="88"/>
      <c r="D25" s="88"/>
      <c r="E25" s="88"/>
      <c r="F25" s="88"/>
      <c r="G25" s="89"/>
      <c r="H25" s="46"/>
      <c r="I25" s="47"/>
    </row>
    <row r="26" spans="1:16" ht="39" customHeight="1" thickBot="1">
      <c r="A26" s="75" t="s">
        <v>23</v>
      </c>
      <c r="B26" s="76"/>
      <c r="C26" s="76"/>
      <c r="D26" s="76"/>
      <c r="E26" s="76"/>
      <c r="F26" s="76"/>
      <c r="G26" s="76"/>
      <c r="H26" s="76"/>
      <c r="I26" s="77"/>
    </row>
  </sheetData>
  <protectedRanges>
    <protectedRange sqref="G6 G9 G5 G8" name="data_1"/>
  </protectedRanges>
  <mergeCells count="33">
    <mergeCell ref="A26:I26"/>
    <mergeCell ref="A14:G14"/>
    <mergeCell ref="A15:G15"/>
    <mergeCell ref="A16:G16"/>
    <mergeCell ref="A17:G17"/>
    <mergeCell ref="A18:G18"/>
    <mergeCell ref="A19:G19"/>
    <mergeCell ref="A20:G20"/>
    <mergeCell ref="A21:G21"/>
    <mergeCell ref="A22:G22"/>
    <mergeCell ref="A23:G23"/>
    <mergeCell ref="A24:G24"/>
    <mergeCell ref="H22:I22"/>
    <mergeCell ref="H19:I19"/>
    <mergeCell ref="A25:G25"/>
    <mergeCell ref="H14:I14"/>
    <mergeCell ref="A1:H1"/>
    <mergeCell ref="H18:I18"/>
    <mergeCell ref="A12:I12"/>
    <mergeCell ref="A13:I13"/>
    <mergeCell ref="H15:I15"/>
    <mergeCell ref="H16:I16"/>
    <mergeCell ref="H17:I17"/>
    <mergeCell ref="H25:I25"/>
    <mergeCell ref="A4:I4"/>
    <mergeCell ref="A10:H10"/>
    <mergeCell ref="H23:I23"/>
    <mergeCell ref="H24:I24"/>
    <mergeCell ref="H20:I20"/>
    <mergeCell ref="H21:I21"/>
    <mergeCell ref="A7:I7"/>
    <mergeCell ref="A6:H6"/>
    <mergeCell ref="A9:H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25</v>
      </c>
      <c r="G14" s="10" t="s">
        <v>26</v>
      </c>
      <c r="H14" s="10" t="s">
        <v>27</v>
      </c>
      <c r="I14" s="10" t="s">
        <v>28</v>
      </c>
      <c r="J14" s="10" t="s">
        <v>29</v>
      </c>
    </row>
    <row r="15" spans="4:10" ht="172.8">
      <c r="F15" s="33" t="s">
        <v>30</v>
      </c>
      <c r="G15" s="33" t="s">
        <v>31</v>
      </c>
      <c r="H15" s="9">
        <v>22.57</v>
      </c>
      <c r="I15" s="9">
        <v>30</v>
      </c>
      <c r="J15" s="9">
        <f>H15*I15</f>
        <v>677.1</v>
      </c>
    </row>
    <row r="16" spans="4:10" ht="172.8">
      <c r="F16" s="33" t="s">
        <v>32</v>
      </c>
      <c r="G16" s="33" t="s">
        <v>33</v>
      </c>
      <c r="H16" s="9">
        <v>19.420000000000002</v>
      </c>
      <c r="I16" s="9">
        <v>150</v>
      </c>
      <c r="J16" s="9">
        <f>H16*I16</f>
        <v>2913.0000000000005</v>
      </c>
    </row>
    <row r="17" spans="10:10" ht="15.6">
      <c r="J17" s="11">
        <f>SUM(J15:J16)</f>
        <v>3590.1000000000004</v>
      </c>
    </row>
    <row r="47" spans="5:10">
      <c r="E47" s="90" t="s">
        <v>34</v>
      </c>
      <c r="F47" s="91"/>
      <c r="G47" s="91"/>
      <c r="H47" s="91"/>
      <c r="I47" s="91"/>
      <c r="J47" s="92"/>
    </row>
    <row r="48" spans="5:10">
      <c r="E48" s="5"/>
      <c r="F48" s="34" t="s">
        <v>35</v>
      </c>
      <c r="G48" s="34" t="s">
        <v>36</v>
      </c>
      <c r="H48" s="34" t="s">
        <v>37</v>
      </c>
      <c r="I48" s="34" t="s">
        <v>38</v>
      </c>
      <c r="J48" s="34" t="s">
        <v>39</v>
      </c>
    </row>
    <row r="49" spans="5:10" ht="100.8">
      <c r="E49" s="5">
        <v>227</v>
      </c>
      <c r="F49" s="35" t="s">
        <v>40</v>
      </c>
      <c r="G49" s="34" t="s">
        <v>41</v>
      </c>
      <c r="H49" s="5">
        <v>14</v>
      </c>
      <c r="I49" s="5">
        <v>188.3</v>
      </c>
      <c r="J49" s="9">
        <f>H49*I49</f>
        <v>2636.2000000000003</v>
      </c>
    </row>
    <row r="50" spans="5:10" ht="28.8">
      <c r="E50" s="5">
        <v>228</v>
      </c>
      <c r="F50" s="35" t="s">
        <v>42</v>
      </c>
      <c r="G50" s="34" t="s">
        <v>43</v>
      </c>
      <c r="H50" s="5">
        <v>510</v>
      </c>
      <c r="I50" s="5">
        <v>1.87</v>
      </c>
      <c r="J50" s="9">
        <f>H50*I50</f>
        <v>953.7</v>
      </c>
    </row>
    <row r="51" spans="5:10">
      <c r="E51" s="5"/>
      <c r="F51" s="5"/>
      <c r="G51" s="5"/>
      <c r="H51" s="5"/>
      <c r="I51" s="5"/>
      <c r="J51" s="12">
        <f>SUM(J49:J50)</f>
        <v>3589.9000000000005</v>
      </c>
    </row>
    <row r="52" spans="5:10">
      <c r="E52" s="90" t="s">
        <v>44</v>
      </c>
      <c r="F52" s="91"/>
      <c r="G52" s="91"/>
      <c r="H52" s="91"/>
      <c r="I52" s="91"/>
      <c r="J52" s="92"/>
    </row>
    <row r="53" spans="5:10" ht="57.6">
      <c r="E53" s="5">
        <v>227</v>
      </c>
      <c r="F53" s="35" t="s">
        <v>45</v>
      </c>
      <c r="G53" s="34" t="s">
        <v>46</v>
      </c>
      <c r="H53" s="5">
        <v>30</v>
      </c>
      <c r="I53" s="5">
        <v>22.57</v>
      </c>
      <c r="J53" s="9">
        <f>H53*I53</f>
        <v>677.1</v>
      </c>
    </row>
    <row r="54" spans="5:10" ht="57.6">
      <c r="E54" s="5">
        <v>228</v>
      </c>
      <c r="F54" s="35" t="s">
        <v>47</v>
      </c>
      <c r="G54" s="34" t="s">
        <v>46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48</v>
      </c>
      <c r="F2">
        <v>411</v>
      </c>
      <c r="G2" t="s">
        <v>49</v>
      </c>
      <c r="H2" t="s">
        <v>50</v>
      </c>
    </row>
    <row r="3" spans="5:8" ht="43.2">
      <c r="E3" s="7" t="s">
        <v>51</v>
      </c>
      <c r="F3">
        <v>186</v>
      </c>
      <c r="G3" t="s">
        <v>49</v>
      </c>
      <c r="H3" t="s">
        <v>50</v>
      </c>
    </row>
    <row r="4" spans="5:8" ht="57.6">
      <c r="E4" s="7" t="s">
        <v>52</v>
      </c>
      <c r="F4">
        <v>33</v>
      </c>
      <c r="G4" t="s">
        <v>49</v>
      </c>
      <c r="H4" t="s">
        <v>50</v>
      </c>
    </row>
    <row r="5" spans="5:8" ht="43.2">
      <c r="E5" s="7" t="s">
        <v>48</v>
      </c>
      <c r="F5">
        <v>250</v>
      </c>
      <c r="G5" t="s">
        <v>49</v>
      </c>
      <c r="H5" s="7" t="s">
        <v>53</v>
      </c>
    </row>
    <row r="6" spans="5:8" ht="43.2">
      <c r="E6" s="7" t="s">
        <v>48</v>
      </c>
      <c r="F6">
        <v>300</v>
      </c>
      <c r="G6" t="s">
        <v>49</v>
      </c>
      <c r="H6" s="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O Vorobiova</cp:lastModifiedBy>
  <cp:revision/>
  <dcterms:created xsi:type="dcterms:W3CDTF">2022-10-12T13:36:00Z</dcterms:created>
  <dcterms:modified xsi:type="dcterms:W3CDTF">2026-05-27T13:18:24Z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