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my.sharepoint.com/personal/abachynska_chemonics_com/Documents/Desktop/Projects/PAR 539/Construction materials/Solicitation/"/>
    </mc:Choice>
  </mc:AlternateContent>
  <xr:revisionPtr revIDLastSave="567" documentId="8_{262609AB-45BE-4CBA-984E-860F57465A7F}" xr6:coauthVersionLast="47" xr6:coauthVersionMax="47" xr10:uidLastSave="{C81046C6-8FCA-40B7-A6C2-055FC8832A73}"/>
  <bookViews>
    <workbookView xWindow="28680" yWindow="-120" windowWidth="29040" windowHeight="17520" xr2:uid="{00000000-000D-0000-FFFF-FFFF00000000}"/>
  </bookViews>
  <sheets>
    <sheet name="Specification" sheetId="13" r:id="rId1"/>
    <sheet name="Sheet2" sheetId="15" state="hidden" r:id="rId2"/>
    <sheet name="Sheet1" sheetId="14" state="hidden" r:id="rId3"/>
  </sheets>
  <definedNames>
    <definedName name="_xlnm._FilterDatabase" localSheetId="0" hidden="1">Specification!$A$3:$G$35</definedName>
    <definedName name="_xlnm.Print_Area" localSheetId="0">Specification!$A$1:$J$35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3" l="1"/>
  <c r="K34" i="13"/>
  <c r="K10" i="13"/>
  <c r="K11" i="13"/>
  <c r="K12" i="13"/>
  <c r="K13" i="13"/>
  <c r="K14" i="13"/>
  <c r="K15" i="13"/>
  <c r="K16" i="13"/>
  <c r="K17" i="13"/>
  <c r="K18" i="13"/>
  <c r="K19" i="13"/>
  <c r="K20" i="13"/>
  <c r="K21" i="13"/>
  <c r="K22" i="13"/>
  <c r="K23" i="13"/>
  <c r="K24" i="13"/>
  <c r="K25" i="13"/>
  <c r="K8" i="13"/>
  <c r="K5" i="13"/>
  <c r="K35" i="13" l="1"/>
  <c r="K31" i="13"/>
  <c r="K32" i="13"/>
  <c r="K33" i="13"/>
  <c r="K29" i="13"/>
  <c r="K28" i="13"/>
  <c r="K30" i="13"/>
  <c r="K9" i="13"/>
  <c r="K7" i="13"/>
  <c r="K6" i="13"/>
  <c r="J55" i="15"/>
  <c r="J54" i="15"/>
  <c r="J53" i="15"/>
  <c r="J51" i="15"/>
  <c r="J50" i="15"/>
  <c r="J49" i="15"/>
  <c r="J16" i="15"/>
  <c r="J15" i="15"/>
  <c r="J17" i="15"/>
  <c r="I5" i="15"/>
  <c r="I4" i="15"/>
  <c r="E7" i="15"/>
  <c r="I6" i="15"/>
</calcChain>
</file>

<file path=xl/sharedStrings.xml><?xml version="1.0" encoding="utf-8"?>
<sst xmlns="http://schemas.openxmlformats.org/spreadsheetml/2006/main" count="155" uniqueCount="122">
  <si>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</si>
  <si>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</si>
  <si>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</si>
  <si>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</si>
  <si>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</si>
  <si>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</si>
  <si>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</si>
  <si>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</si>
  <si>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</si>
  <si>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</si>
  <si>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</si>
  <si>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</si>
  <si>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</si>
  <si>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</si>
  <si>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</si>
  <si>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</si>
  <si>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</si>
  <si>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</si>
  <si>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</si>
  <si>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</si>
  <si>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</si>
  <si>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</si>
  <si>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</si>
  <si>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</si>
  <si>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</si>
  <si>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</si>
  <si>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</si>
  <si>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</si>
  <si>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</si>
  <si>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</si>
  <si>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</si>
  <si>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</si>
  <si>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</si>
  <si>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</si>
  <si>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</si>
  <si>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</si>
  <si>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</si>
  <si>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</si>
  <si>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</si>
  <si>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</si>
  <si>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</si>
  <si>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</si>
  <si>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</si>
  <si>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</si>
  <si>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</si>
  <si>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</si>
  <si>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</si>
  <si>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Order Qty
|
Об'єм замовлення</t>
  </si>
  <si>
    <t>Delivery Terms (INCOTERMS 2020): | 
Умови постачання (ІНКОТЕРМС 2020):</t>
  </si>
  <si>
    <t xml:space="preserve">Length of warranty on offered item:
Термін дії гарантії на запропонований товар: 		 </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</si>
  <si>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</si>
  <si>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</si>
  <si>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</si>
  <si>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Unit Price, UAH excl. VAT
| 
Ціна за од-цю, грн. без ПДВ</t>
  </si>
  <si>
    <t>Total Price, UAH excl. VAT
| 
Загальна ціна, грн. без ПДВ</t>
  </si>
  <si>
    <t>UAH |гривня</t>
  </si>
  <si>
    <t>UoM 
|
Од. Виміру</t>
  </si>
  <si>
    <t>pcs. | шт.</t>
  </si>
  <si>
    <t>m2 | м2</t>
  </si>
  <si>
    <t>Subtotal for LOT 1 | Проміжний підсумок ЛОТ 1</t>
  </si>
  <si>
    <t>Subtotal for LOT 2 | Проміжний підсумок ЛОТ 2</t>
  </si>
  <si>
    <t>Q-ty proposed
|
Пропонована кількість</t>
  </si>
  <si>
    <t>LOT 2 (Tactile Navigation Signs and Safety Signage) / ЛОТ 2 (Тактильні навігаційні таблички та знаки безпеки)</t>
  </si>
  <si>
    <t>LOT 1 (Construction materials) / ЛОТ 1 (Будівельні матеріали)</t>
  </si>
  <si>
    <t>PFRU2-2025-539.1 Procurement of construction materials and Navigation Signs | PFRU2-2025-539.1 Закупівля будівельних матеріалів та навігаційних табличок
Volume 1 - Specification | Додаток 1 - Специфікація</t>
  </si>
  <si>
    <t>Braille sign Entrance with Braille, tactile, orientation, 300x150 mm</t>
  </si>
  <si>
    <t>Табличка Брайля Вхід зі шрифтом Брайля тактильна орієнтаційна 300х150 мм</t>
  </si>
  <si>
    <t>Braille sign Exit with Braille, tactile orientation 300x150 mm</t>
  </si>
  <si>
    <t>Табличка Брайля Вихід зі шрифтом Брайля тактильна орієнтаційна 300х150 мм</t>
  </si>
  <si>
    <t>Stairs up sign with Braille, tactile orientation LEGNA 150x200 mm</t>
  </si>
  <si>
    <t>Табличка сходи вгору зі шрифтом Брайля тактильна орієнтаційна LEGNA 150х200 мм</t>
  </si>
  <si>
    <t>Tactile sign for stairs down with Braille LEGNA orientation 150x200 mm</t>
  </si>
  <si>
    <t>Табличка сходи вниз тактильні зі шрифтом Брайля LEGNA орієнтаційна 150х200 мм</t>
  </si>
  <si>
    <t>Braille sign WC toilet with Braille tactile orientation 150x200 mm</t>
  </si>
  <si>
    <t>Табличка Брайля туалет WC зі шрифтом Брайля тактильна орієнтаційна 150х200 мм</t>
  </si>
  <si>
    <t>Warning sign "CAUTION! SLIPPERY FLOOR.  Dimensions, mm: 200*300*600. Inscriptions in Ukrainian and English. Color yellow</t>
  </si>
  <si>
    <t>Табличка, знак, попереджувальна ”ОБЕРЕЖНО! СЛИЗЬКА ПІДЛОГА. Розміри, мм: 200*300*600. Написи українською та англійською мовами. Колір жовтий</t>
  </si>
  <si>
    <r>
      <rPr>
        <b/>
        <sz val="14"/>
        <color rgb="FF000000"/>
        <rFont val="Calibri"/>
        <family val="2"/>
        <scheme val="minor"/>
      </rPr>
      <t>Core note 1:</t>
    </r>
    <r>
      <rPr>
        <sz val="14"/>
        <color rgb="FF000000"/>
        <rFont val="Calibri"/>
        <family val="2"/>
        <scheme val="minor"/>
      </rPr>
      <t xml:space="preserve"> Delivery destination - Sumy. The contractual delivery address will be provided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місто Суми. Контрактна адреса доставки буде надана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request must be new and unused. / 
1•	Усі Товари, що пропонуються у відповідь на цей запит,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transportation/delivery/unloading/carrying to the required floor (if applicable) costs and local taxes, excluding VAT.  / 
3•	Ціни повинні включати відповідні витрати на транспортування/доставку/розвантаження/ заніс на поверх (у разі необхідності)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request.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цим запитом.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</si>
  <si>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DDP Sumy | Суми</t>
  </si>
  <si>
    <t>Farbex (or analogue) alkyd enamel PF-266 golden brown gloss 2.8 kg.</t>
  </si>
  <si>
    <t>Емаль Farbex (або аналог) алкідна ПФ-266 золотисто-коричневий глянець 2,8 кг.</t>
  </si>
  <si>
    <t>Farbex alkyd enamel PF-115P white gloss 2.8 kg (or analogue).</t>
  </si>
  <si>
    <t>Alkyd enamel PF-115P Farbex 2.8 kg Cherry (or analogue).</t>
  </si>
  <si>
    <t>Alkyd enamel PF-115 TM "Farbex paint 2.8 kg blue (or analogue).</t>
  </si>
  <si>
    <t>Alkyd enamel PF-115P Farbex 2.8 kg Light green (or analogue).</t>
  </si>
  <si>
    <t>Alkyd enamel PF-115P Farbex 2.8 kg Yellow (or analogue).</t>
  </si>
  <si>
    <t>Alkyd enamel PF-115P Farbex 2.8 kg Blue (or analogue).</t>
  </si>
  <si>
    <t>Alkyd enamel PF-115P Farbex 2.8 kg Red (or analogue).</t>
  </si>
  <si>
    <t>Alkyd enamel PF-115P Farbex 2.8 kg Orange (or analogue).</t>
  </si>
  <si>
    <t>Емаль Farbex алкідна ПФ-115П білий глянець 2,8 кг (або аналог).</t>
  </si>
  <si>
    <t>Емаль алкідна ПФ-115П Farbex 2.8 кг Вишнева (або аналог).</t>
  </si>
  <si>
    <t>Емаль алкідна ПФ-115 ТМ Farbex фарба 2,8 кг блакитний (або аналог).</t>
  </si>
  <si>
    <t>Емаль алкідна ПФ-115П Farbex 2.8 кг Світло-зелена (або аналог).</t>
  </si>
  <si>
    <t>Емаль алкідна ПФ-115П Farbex 2.8 кг Жовта (або аналог).</t>
  </si>
  <si>
    <t>Емаль алкідна ПФ-115П Farbex 2.8 кг Синя (або аналог).</t>
  </si>
  <si>
    <t>Емаль алкідна ПФ-115П Farbex 2.8 кг Червона (або аналог).</t>
  </si>
  <si>
    <t>Емаль алкідна ПФ-115П Farbex 2.8 кг Жовтогаряча (або аналог).</t>
  </si>
  <si>
    <t>Ґрунтовка Ceresit CT 17 об'єм 10 л (або аналог).</t>
  </si>
  <si>
    <t>Primer Ceresit CT 17 volume 10 L (or analogue).</t>
  </si>
  <si>
    <t>Шпаклівка ALBA гіпсова "FINISH" 25 кг (або аналог).</t>
  </si>
  <si>
    <t>ALBA gypsum putty "FINISH" 25 kg (or analogue).</t>
  </si>
  <si>
    <t>Штукатурка ALBA гіпсова "START" 30 кг (або аналог).</t>
  </si>
  <si>
    <t>ALBA gypsum plaster "START" 30 kg (or analogue).</t>
  </si>
  <si>
    <t>Жалюзі DECOLIV (або аналог) вертикальні тканинні Магнолія 89 мм бежевий 200*170см.</t>
  </si>
  <si>
    <t>Шпалери вінілові на флізеліновій основі Слов'янські шпалери Le Grand platinum Мадейра 8751-05 1,06x10,05 м (або аналог).</t>
  </si>
  <si>
    <t>DECOLIV (or analogue) vertical fabric blinds Magnolia 89 mm beige 200*170cm.</t>
  </si>
  <si>
    <t>Vinyl wallpaper on a non-woven base Slavic wallpaper Le Grand platinum Madeira 8751-05 1.06x10.05 m (or analogue).</t>
  </si>
  <si>
    <t>Шпалери вінілові на флізеліновій основі Vinil Ліон декор ТФШ 1-1432 1,06x10,05 м (або аналог).</t>
  </si>
  <si>
    <t>Vinyl wallpaper on a non-woven base Vinil Lyon decor TFSH 1-1432 1.06x10.05 m (or analogue).</t>
  </si>
  <si>
    <t>Контрастна попереджувальна смуга першої і останньої сходинки маршу, Жовта</t>
  </si>
  <si>
    <t>Contrast warning strip on the first and last steps of the march, Yellow</t>
  </si>
  <si>
    <t>linear meter | пог. м</t>
  </si>
  <si>
    <t>Фарба гумова універсальна Farbex 12 кг Червона (або аналог).</t>
  </si>
  <si>
    <t>Universal rubber paint Farbex 12 kg Red (or analogue).</t>
  </si>
  <si>
    <t>Фарба гумова універсальна Farbex 12 кг Біла (або аналог).</t>
  </si>
  <si>
    <t>Farbex Universal Rubber Paint 12 kg White (or analogue).</t>
  </si>
  <si>
    <t>Фарба гумова універсальна Farbex 12 кг Синя (або аналог).</t>
  </si>
  <si>
    <t>Farbex universal rubber paint 12 kg Blue (or analogue).</t>
  </si>
  <si>
    <t>Ковролін Real Chevy 2216 Світло-сірий (або аналог). Підлогове килимове покриття на гумовій основі. Ширина 3 м.</t>
  </si>
  <si>
    <t>Carpet Real Chevy 2216 Light Gray (or analogue). Floor carpet on a rubber base. Width: 3 m.</t>
  </si>
  <si>
    <t>Tarkett semi-commercial linoleum, Evolution Live Amper 6 collection (or analogue). Total thickness: 2.70 mm. Width: 3 m.</t>
  </si>
  <si>
    <t>Лінолеум напівкомерційний Tarkett, колекція Evolution Live Amper 6 (або аналог). Загальна товщина: 2,70 мм. Ширина 3 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</si>
</sst>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sz val="12"/>
      <name val="Calibri"/>
      <family val="2"/>
      <scheme val="minor"/>
    </font>
  </fonts>
  <fills count="9">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5" tint="0.59999389629810485"/>
        <bgColor theme="4" tint="0.79998168889431442"/>
      </patternFill>
    </fill>
    <fill>
      <patternFill patternType="solid">
        <fgColor theme="5" tint="0.5999938962981048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2" fillId="0" borderId="0"/>
    <xf numFmtId="164" fontId="2" fillId="0" borderId="0" applyFont="0" applyFill="0" applyBorder="0" applyAlignment="0" applyProtection="0"/>
  </cellStyleXfs>
  <cellXfs count="97">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3" fillId="0" borderId="0" xfId="0" applyFont="1"/>
    <xf numFmtId="0" fontId="3" fillId="0" borderId="1" xfId="0" applyFont="1" applyBorder="1" applyAlignment="1">
      <alignment wrapText="1"/>
    </xf>
    <xf numFmtId="0" fontId="3" fillId="0" borderId="1" xfId="0" applyFont="1" applyBorder="1"/>
    <xf numFmtId="0" fontId="3" fillId="0" borderId="1" xfId="0" applyFont="1" applyBorder="1" applyAlignment="1">
      <alignment vertical="center" wrapText="1"/>
    </xf>
    <xf numFmtId="0" fontId="6" fillId="0" borderId="13" xfId="0" applyFont="1" applyBorder="1" applyAlignment="1">
      <alignment vertical="top"/>
    </xf>
    <xf numFmtId="0" fontId="6" fillId="0" borderId="19" xfId="0" applyFont="1" applyBorder="1" applyAlignment="1">
      <alignment vertical="top"/>
    </xf>
    <xf numFmtId="0" fontId="6" fillId="0" borderId="20" xfId="0" applyFont="1" applyBorder="1" applyAlignment="1">
      <alignment vertical="top"/>
    </xf>
    <xf numFmtId="0" fontId="2" fillId="3" borderId="1" xfId="0" applyFont="1" applyFill="1" applyBorder="1" applyAlignment="1">
      <alignment horizontal="left" vertical="top" wrapText="1"/>
    </xf>
    <xf numFmtId="2" fontId="16" fillId="3" borderId="1" xfId="1" applyNumberFormat="1" applyFont="1" applyFill="1" applyBorder="1" applyAlignment="1">
      <alignment horizontal="center" vertical="center"/>
    </xf>
    <xf numFmtId="0" fontId="17" fillId="4"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0" fontId="17" fillId="4" borderId="8" xfId="0" applyFont="1" applyFill="1" applyBorder="1" applyAlignment="1">
      <alignment horizontal="left" vertical="top" wrapText="1"/>
    </xf>
    <xf numFmtId="0" fontId="10" fillId="3" borderId="19" xfId="0" applyFont="1" applyFill="1" applyBorder="1" applyAlignment="1">
      <alignment horizontal="centerContinuous" vertical="center" wrapText="1"/>
    </xf>
    <xf numFmtId="0" fontId="7" fillId="3" borderId="0" xfId="0" applyFont="1" applyFill="1" applyAlignment="1">
      <alignment horizontal="centerContinuous" vertical="center"/>
    </xf>
    <xf numFmtId="0" fontId="10" fillId="3" borderId="0" xfId="0" applyFont="1" applyFill="1" applyAlignment="1">
      <alignment horizontal="centerContinuous"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164" fontId="9" fillId="2" borderId="28" xfId="1" applyFont="1" applyFill="1" applyBorder="1" applyAlignment="1">
      <alignment horizontal="center" vertical="center" wrapText="1"/>
    </xf>
    <xf numFmtId="164" fontId="9" fillId="2" borderId="30" xfId="1" applyFont="1" applyFill="1" applyBorder="1" applyAlignment="1">
      <alignment horizontal="center" vertical="center" wrapText="1"/>
    </xf>
    <xf numFmtId="164" fontId="9" fillId="2" borderId="29" xfId="1"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3" fillId="3" borderId="26"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26" xfId="0" applyFont="1" applyFill="1" applyBorder="1" applyAlignment="1">
      <alignment horizontal="center" vertical="center" wrapText="1"/>
    </xf>
    <xf numFmtId="2" fontId="16" fillId="3" borderId="26" xfId="1" applyNumberFormat="1" applyFont="1" applyFill="1" applyBorder="1" applyAlignment="1">
      <alignment horizontal="center" vertical="center"/>
    </xf>
    <xf numFmtId="0" fontId="17" fillId="4" borderId="31" xfId="0" applyFont="1" applyFill="1" applyBorder="1" applyAlignment="1">
      <alignment horizontal="left" vertical="top" wrapText="1"/>
    </xf>
    <xf numFmtId="0" fontId="17" fillId="4" borderId="31"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3" fillId="3" borderId="10"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center" wrapText="1"/>
    </xf>
    <xf numFmtId="0" fontId="16" fillId="0" borderId="0" xfId="0" applyFont="1" applyAlignment="1">
      <alignment vertical="top"/>
    </xf>
    <xf numFmtId="2" fontId="14" fillId="8" borderId="33" xfId="0" applyNumberFormat="1" applyFont="1" applyFill="1" applyBorder="1" applyAlignment="1">
      <alignment horizontal="right" vertical="center"/>
    </xf>
    <xf numFmtId="2" fontId="15" fillId="2" borderId="18" xfId="1" applyNumberFormat="1" applyFont="1" applyFill="1" applyBorder="1" applyAlignment="1">
      <alignment horizontal="right" vertical="center"/>
    </xf>
    <xf numFmtId="0" fontId="17" fillId="0" borderId="2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0" xfId="0" applyFont="1" applyBorder="1" applyAlignment="1">
      <alignment horizontal="center" vertical="center" wrapText="1"/>
    </xf>
    <xf numFmtId="0" fontId="25" fillId="4"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9" fillId="3" borderId="1" xfId="5" applyFont="1" applyFill="1" applyBorder="1" applyAlignment="1">
      <alignment horizontal="center" vertical="center" wrapText="1"/>
    </xf>
    <xf numFmtId="0" fontId="19" fillId="3" borderId="22" xfId="5" applyFont="1" applyFill="1" applyBorder="1" applyAlignment="1">
      <alignment horizontal="center" vertical="center" wrapText="1"/>
    </xf>
    <xf numFmtId="0" fontId="21" fillId="0" borderId="17" xfId="5" applyFont="1" applyBorder="1" applyAlignment="1">
      <alignment horizontal="left" vertical="top" wrapText="1"/>
    </xf>
    <xf numFmtId="0" fontId="21" fillId="0" borderId="3" xfId="5" applyFont="1" applyBorder="1" applyAlignment="1">
      <alignment horizontal="left" vertical="top" wrapText="1"/>
    </xf>
    <xf numFmtId="0" fontId="21" fillId="0" borderId="18" xfId="5" applyFont="1" applyBorder="1" applyAlignment="1">
      <alignment horizontal="left" vertical="top" wrapText="1"/>
    </xf>
    <xf numFmtId="0" fontId="15" fillId="2" borderId="15" xfId="5" applyFont="1" applyFill="1" applyBorder="1" applyAlignment="1">
      <alignment horizontal="right" vertical="top"/>
    </xf>
    <xf numFmtId="0" fontId="15" fillId="2" borderId="9" xfId="5" applyFont="1" applyFill="1" applyBorder="1" applyAlignment="1">
      <alignment horizontal="right" vertical="top"/>
    </xf>
    <xf numFmtId="0" fontId="15" fillId="2" borderId="21"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2"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2" xfId="5" applyFont="1" applyFill="1" applyBorder="1" applyAlignment="1">
      <alignment horizontal="center" vertical="center"/>
    </xf>
    <xf numFmtId="0" fontId="12" fillId="6" borderId="32"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25" fillId="7" borderId="32" xfId="0" applyFont="1" applyFill="1" applyBorder="1" applyAlignment="1">
      <alignment horizontal="right" vertical="center" wrapText="1"/>
    </xf>
    <xf numFmtId="0" fontId="25" fillId="7" borderId="30" xfId="0" applyFont="1" applyFill="1" applyBorder="1" applyAlignment="1">
      <alignment horizontal="right" vertical="center" wrapText="1"/>
    </xf>
    <xf numFmtId="0" fontId="25" fillId="7" borderId="28" xfId="0" applyFont="1" applyFill="1" applyBorder="1" applyAlignment="1">
      <alignment horizontal="right" vertical="center" wrapText="1"/>
    </xf>
    <xf numFmtId="0" fontId="19" fillId="3" borderId="19"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39" fontId="15" fillId="2" borderId="17"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9"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22" fillId="3" borderId="19"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6" fillId="0" borderId="10" xfId="0" applyFont="1" applyBorder="1" applyAlignment="1">
      <alignment horizontal="center" vertical="top"/>
    </xf>
    <xf numFmtId="0" fontId="6" fillId="0" borderId="16" xfId="0" applyFont="1" applyBorder="1" applyAlignment="1">
      <alignment horizontal="center" vertical="top"/>
    </xf>
    <xf numFmtId="0" fontId="19" fillId="3" borderId="14"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0" fillId="0" borderId="23" xfId="5" applyFont="1" applyBorder="1" applyAlignment="1">
      <alignment horizontal="left" vertical="center" wrapText="1"/>
    </xf>
    <xf numFmtId="0" fontId="20" fillId="0" borderId="24" xfId="5" applyFont="1" applyBorder="1" applyAlignment="1">
      <alignment horizontal="left" vertical="center" wrapText="1"/>
    </xf>
    <xf numFmtId="0" fontId="20" fillId="0" borderId="25" xfId="5" applyFont="1" applyBorder="1" applyAlignment="1">
      <alignment horizontal="left" vertical="center" wrapText="1"/>
    </xf>
    <xf numFmtId="0" fontId="3"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35</xdr:row>
      <xdr:rowOff>0</xdr:rowOff>
    </xdr:from>
    <xdr:to>
      <xdr:col>7</xdr:col>
      <xdr:colOff>304800</xdr:colOff>
      <xdr:row>36</xdr:row>
      <xdr:rowOff>132582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132582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132582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132582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132582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132582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132582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132582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132582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132582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132582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132582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35</xdr:row>
      <xdr:rowOff>0</xdr:rowOff>
    </xdr:from>
    <xdr:to>
      <xdr:col>7</xdr:col>
      <xdr:colOff>304800</xdr:colOff>
      <xdr:row>36</xdr:row>
      <xdr:rowOff>132582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1"/>
  <sheetViews>
    <sheetView tabSelected="1" zoomScale="70" zoomScaleNormal="70" zoomScaleSheetLayoutView="85" zoomScalePageLayoutView="55" workbookViewId="0">
      <selection activeCell="G15" sqref="G15"/>
    </sheetView>
  </sheetViews>
  <sheetFormatPr defaultColWidth="9.109375" defaultRowHeight="13.8"/>
  <cols>
    <col min="1" max="1" width="5.6640625" style="2" customWidth="1"/>
    <col min="2" max="3" width="60.6640625" style="3" customWidth="1"/>
    <col min="4" max="4" width="23.44140625" style="3" customWidth="1"/>
    <col min="5" max="5" width="30.6640625" style="4" customWidth="1"/>
    <col min="6" max="6" width="37.6640625" style="2" customWidth="1"/>
    <col min="7" max="7" width="60.6640625" style="2" customWidth="1"/>
    <col min="8" max="9" width="25.6640625" style="6" customWidth="1"/>
    <col min="10" max="11" width="21.33203125" style="2" customWidth="1"/>
    <col min="12" max="16384" width="9.109375" style="2"/>
  </cols>
  <sheetData>
    <row r="1" spans="1:11" ht="84.6" customHeight="1">
      <c r="A1" s="54" t="s">
        <v>64</v>
      </c>
      <c r="B1" s="55"/>
      <c r="C1" s="55"/>
      <c r="D1" s="55"/>
      <c r="E1" s="55"/>
      <c r="F1" s="55"/>
      <c r="G1" s="55"/>
      <c r="H1" s="55"/>
      <c r="I1" s="55"/>
      <c r="J1" s="55"/>
      <c r="K1" s="17"/>
    </row>
    <row r="2" spans="1:11" ht="7.5" customHeight="1" thickBot="1">
      <c r="A2" s="26"/>
      <c r="B2" s="27"/>
      <c r="C2" s="28"/>
      <c r="D2" s="28"/>
      <c r="E2" s="27"/>
      <c r="F2" s="27"/>
      <c r="G2" s="27"/>
      <c r="H2" s="27"/>
      <c r="I2" s="27"/>
      <c r="K2" s="19"/>
    </row>
    <row r="3" spans="1:11" s="1" customFormat="1" ht="120.6" customHeight="1" thickBot="1">
      <c r="A3" s="29" t="s">
        <v>0</v>
      </c>
      <c r="B3" s="30" t="s">
        <v>1</v>
      </c>
      <c r="C3" s="30" t="s">
        <v>2</v>
      </c>
      <c r="D3" s="30" t="s">
        <v>56</v>
      </c>
      <c r="E3" s="31" t="s">
        <v>47</v>
      </c>
      <c r="F3" s="29" t="s">
        <v>3</v>
      </c>
      <c r="G3" s="30" t="s">
        <v>4</v>
      </c>
      <c r="H3" s="32" t="s">
        <v>52</v>
      </c>
      <c r="I3" s="32" t="s">
        <v>61</v>
      </c>
      <c r="J3" s="33" t="s">
        <v>53</v>
      </c>
      <c r="K3" s="34" t="s">
        <v>54</v>
      </c>
    </row>
    <row r="4" spans="1:11" s="1" customFormat="1" ht="24" customHeight="1" thickBot="1">
      <c r="A4" s="68" t="s">
        <v>63</v>
      </c>
      <c r="B4" s="69"/>
      <c r="C4" s="69"/>
      <c r="D4" s="69"/>
      <c r="E4" s="69"/>
      <c r="F4" s="69"/>
      <c r="G4" s="69"/>
      <c r="H4" s="69"/>
      <c r="I4" s="69"/>
      <c r="J4" s="69"/>
      <c r="K4" s="70"/>
    </row>
    <row r="5" spans="1:11" ht="31.2">
      <c r="A5" s="35">
        <v>1</v>
      </c>
      <c r="B5" s="40" t="s">
        <v>79</v>
      </c>
      <c r="C5" s="40" t="s">
        <v>80</v>
      </c>
      <c r="D5" s="41" t="s">
        <v>57</v>
      </c>
      <c r="E5" s="35">
        <v>30</v>
      </c>
      <c r="F5" s="36"/>
      <c r="G5" s="37"/>
      <c r="H5" s="38"/>
      <c r="I5" s="50"/>
      <c r="J5" s="39">
        <v>0</v>
      </c>
      <c r="K5" s="39">
        <f>I5*J5</f>
        <v>0</v>
      </c>
    </row>
    <row r="6" spans="1:11" ht="31.2">
      <c r="A6" s="22">
        <v>2</v>
      </c>
      <c r="B6" s="25" t="s">
        <v>81</v>
      </c>
      <c r="C6" s="25" t="s">
        <v>89</v>
      </c>
      <c r="D6" s="42" t="s">
        <v>57</v>
      </c>
      <c r="E6" s="22">
        <v>10</v>
      </c>
      <c r="F6" s="23"/>
      <c r="G6" s="20"/>
      <c r="H6" s="24"/>
      <c r="I6" s="51"/>
      <c r="J6" s="21">
        <v>0</v>
      </c>
      <c r="K6" s="21">
        <f>I6*J6</f>
        <v>0</v>
      </c>
    </row>
    <row r="7" spans="1:11" ht="15.6">
      <c r="A7" s="22">
        <v>3</v>
      </c>
      <c r="B7" s="25" t="s">
        <v>82</v>
      </c>
      <c r="C7" s="25" t="s">
        <v>90</v>
      </c>
      <c r="D7" s="42" t="s">
        <v>57</v>
      </c>
      <c r="E7" s="22">
        <v>7</v>
      </c>
      <c r="F7" s="23"/>
      <c r="G7" s="20"/>
      <c r="H7" s="24"/>
      <c r="I7" s="51"/>
      <c r="J7" s="21">
        <v>0</v>
      </c>
      <c r="K7" s="39">
        <f t="shared" ref="K7:K25" si="0">I7*J7</f>
        <v>0</v>
      </c>
    </row>
    <row r="8" spans="1:11" ht="33" customHeight="1">
      <c r="A8" s="22">
        <v>4</v>
      </c>
      <c r="B8" s="25" t="s">
        <v>83</v>
      </c>
      <c r="C8" s="25" t="s">
        <v>91</v>
      </c>
      <c r="D8" s="42" t="s">
        <v>57</v>
      </c>
      <c r="E8" s="22">
        <v>3</v>
      </c>
      <c r="F8" s="23"/>
      <c r="G8" s="20"/>
      <c r="H8" s="24"/>
      <c r="I8" s="51"/>
      <c r="J8" s="21">
        <v>0</v>
      </c>
      <c r="K8" s="21">
        <f>I8*J8</f>
        <v>0</v>
      </c>
    </row>
    <row r="9" spans="1:11" ht="31.2">
      <c r="A9" s="22">
        <v>5</v>
      </c>
      <c r="B9" s="25" t="s">
        <v>84</v>
      </c>
      <c r="C9" s="25" t="s">
        <v>92</v>
      </c>
      <c r="D9" s="42" t="s">
        <v>57</v>
      </c>
      <c r="E9" s="22">
        <v>3</v>
      </c>
      <c r="F9" s="23"/>
      <c r="G9" s="20"/>
      <c r="H9" s="24"/>
      <c r="I9" s="51"/>
      <c r="J9" s="21">
        <v>0</v>
      </c>
      <c r="K9" s="39">
        <f>I9*J9</f>
        <v>0</v>
      </c>
    </row>
    <row r="10" spans="1:11" ht="15.6">
      <c r="A10" s="35">
        <v>6</v>
      </c>
      <c r="B10" s="25" t="s">
        <v>85</v>
      </c>
      <c r="C10" s="25" t="s">
        <v>93</v>
      </c>
      <c r="D10" s="42" t="s">
        <v>57</v>
      </c>
      <c r="E10" s="22">
        <v>3</v>
      </c>
      <c r="F10" s="23"/>
      <c r="G10" s="20"/>
      <c r="H10" s="24"/>
      <c r="I10" s="51"/>
      <c r="J10" s="21">
        <v>0</v>
      </c>
      <c r="K10" s="39">
        <f t="shared" ref="K10:K11" si="1">I10*J10</f>
        <v>0</v>
      </c>
    </row>
    <row r="11" spans="1:11" ht="15.6">
      <c r="A11" s="22">
        <v>7</v>
      </c>
      <c r="B11" s="25" t="s">
        <v>86</v>
      </c>
      <c r="C11" s="25" t="s">
        <v>94</v>
      </c>
      <c r="D11" s="42" t="s">
        <v>57</v>
      </c>
      <c r="E11" s="22">
        <v>3</v>
      </c>
      <c r="F11" s="23"/>
      <c r="G11" s="20"/>
      <c r="H11" s="24"/>
      <c r="I11" s="51"/>
      <c r="J11" s="21">
        <v>0</v>
      </c>
      <c r="K11" s="21">
        <f t="shared" si="1"/>
        <v>0</v>
      </c>
    </row>
    <row r="12" spans="1:11" ht="15.6">
      <c r="A12" s="22">
        <v>8</v>
      </c>
      <c r="B12" s="25" t="s">
        <v>87</v>
      </c>
      <c r="C12" s="25" t="s">
        <v>95</v>
      </c>
      <c r="D12" s="42" t="s">
        <v>57</v>
      </c>
      <c r="E12" s="22">
        <v>3</v>
      </c>
      <c r="F12" s="23"/>
      <c r="G12" s="20"/>
      <c r="H12" s="24"/>
      <c r="I12" s="51"/>
      <c r="J12" s="21">
        <v>0</v>
      </c>
      <c r="K12" s="39">
        <f t="shared" si="0"/>
        <v>0</v>
      </c>
    </row>
    <row r="13" spans="1:11" ht="31.2">
      <c r="A13" s="22">
        <v>9</v>
      </c>
      <c r="B13" s="25" t="s">
        <v>88</v>
      </c>
      <c r="C13" s="25" t="s">
        <v>96</v>
      </c>
      <c r="D13" s="42" t="s">
        <v>57</v>
      </c>
      <c r="E13" s="22">
        <v>3</v>
      </c>
      <c r="F13" s="23"/>
      <c r="G13" s="20"/>
      <c r="H13" s="24"/>
      <c r="I13" s="51"/>
      <c r="J13" s="21">
        <v>0</v>
      </c>
      <c r="K13" s="21">
        <f t="shared" si="0"/>
        <v>0</v>
      </c>
    </row>
    <row r="14" spans="1:11" ht="46.8">
      <c r="A14" s="35">
        <v>10</v>
      </c>
      <c r="B14" s="25" t="s">
        <v>119</v>
      </c>
      <c r="C14" s="25" t="s">
        <v>118</v>
      </c>
      <c r="D14" s="42" t="s">
        <v>58</v>
      </c>
      <c r="E14" s="53">
        <v>60</v>
      </c>
      <c r="F14" s="23"/>
      <c r="G14" s="20"/>
      <c r="H14" s="24"/>
      <c r="I14" s="51"/>
      <c r="J14" s="21">
        <v>0</v>
      </c>
      <c r="K14" s="39">
        <f t="shared" si="0"/>
        <v>0</v>
      </c>
    </row>
    <row r="15" spans="1:11" ht="46.8">
      <c r="A15" s="22">
        <v>11</v>
      </c>
      <c r="B15" s="25" t="s">
        <v>120</v>
      </c>
      <c r="C15" s="25" t="s">
        <v>121</v>
      </c>
      <c r="D15" s="42" t="s">
        <v>58</v>
      </c>
      <c r="E15" s="22">
        <v>600</v>
      </c>
      <c r="F15" s="23"/>
      <c r="G15" s="20"/>
      <c r="H15" s="24"/>
      <c r="I15" s="51"/>
      <c r="J15" s="21">
        <v>0</v>
      </c>
      <c r="K15" s="39">
        <f t="shared" si="0"/>
        <v>0</v>
      </c>
    </row>
    <row r="16" spans="1:11" ht="15.6">
      <c r="A16" s="22">
        <v>12</v>
      </c>
      <c r="B16" s="25" t="s">
        <v>98</v>
      </c>
      <c r="C16" s="25" t="s">
        <v>97</v>
      </c>
      <c r="D16" s="42" t="s">
        <v>57</v>
      </c>
      <c r="E16" s="22">
        <v>6</v>
      </c>
      <c r="F16" s="23"/>
      <c r="G16" s="20"/>
      <c r="H16" s="24"/>
      <c r="I16" s="51"/>
      <c r="J16" s="21">
        <v>0</v>
      </c>
      <c r="K16" s="21">
        <f t="shared" si="0"/>
        <v>0</v>
      </c>
    </row>
    <row r="17" spans="1:11" ht="15.6">
      <c r="A17" s="22">
        <v>13</v>
      </c>
      <c r="B17" s="25" t="s">
        <v>100</v>
      </c>
      <c r="C17" s="25" t="s">
        <v>99</v>
      </c>
      <c r="D17" s="42" t="s">
        <v>57</v>
      </c>
      <c r="E17" s="22">
        <v>5</v>
      </c>
      <c r="F17" s="23"/>
      <c r="G17" s="20"/>
      <c r="H17" s="24"/>
      <c r="I17" s="51"/>
      <c r="J17" s="21">
        <v>0</v>
      </c>
      <c r="K17" s="39">
        <f t="shared" si="0"/>
        <v>0</v>
      </c>
    </row>
    <row r="18" spans="1:11" ht="15.6">
      <c r="A18" s="22">
        <v>14</v>
      </c>
      <c r="B18" s="25" t="s">
        <v>102</v>
      </c>
      <c r="C18" s="25" t="s">
        <v>101</v>
      </c>
      <c r="D18" s="42" t="s">
        <v>57</v>
      </c>
      <c r="E18" s="22">
        <v>5</v>
      </c>
      <c r="F18" s="23"/>
      <c r="G18" s="20"/>
      <c r="H18" s="24"/>
      <c r="I18" s="51"/>
      <c r="J18" s="21">
        <v>0</v>
      </c>
      <c r="K18" s="21">
        <f t="shared" si="0"/>
        <v>0</v>
      </c>
    </row>
    <row r="19" spans="1:11" ht="31.2">
      <c r="A19" s="35">
        <v>15</v>
      </c>
      <c r="B19" s="25" t="s">
        <v>105</v>
      </c>
      <c r="C19" s="25" t="s">
        <v>103</v>
      </c>
      <c r="D19" s="42" t="s">
        <v>57</v>
      </c>
      <c r="E19" s="43">
        <v>4</v>
      </c>
      <c r="F19" s="44"/>
      <c r="G19" s="45"/>
      <c r="H19" s="46"/>
      <c r="I19" s="52"/>
      <c r="J19" s="21">
        <v>0</v>
      </c>
      <c r="K19" s="39">
        <f t="shared" si="0"/>
        <v>0</v>
      </c>
    </row>
    <row r="20" spans="1:11" ht="33" customHeight="1">
      <c r="A20" s="22">
        <v>16</v>
      </c>
      <c r="B20" s="25" t="s">
        <v>106</v>
      </c>
      <c r="C20" s="25" t="s">
        <v>104</v>
      </c>
      <c r="D20" s="42" t="s">
        <v>57</v>
      </c>
      <c r="E20" s="43">
        <v>18</v>
      </c>
      <c r="F20" s="44"/>
      <c r="G20" s="45"/>
      <c r="H20" s="46"/>
      <c r="I20" s="52"/>
      <c r="J20" s="21">
        <v>0</v>
      </c>
      <c r="K20" s="39">
        <f t="shared" si="0"/>
        <v>0</v>
      </c>
    </row>
    <row r="21" spans="1:11" ht="31.2">
      <c r="A21" s="22">
        <v>17</v>
      </c>
      <c r="B21" s="25" t="s">
        <v>108</v>
      </c>
      <c r="C21" s="25" t="s">
        <v>107</v>
      </c>
      <c r="D21" s="42" t="s">
        <v>57</v>
      </c>
      <c r="E21" s="43">
        <v>18</v>
      </c>
      <c r="F21" s="44"/>
      <c r="G21" s="45"/>
      <c r="H21" s="46"/>
      <c r="I21" s="52"/>
      <c r="J21" s="21">
        <v>0</v>
      </c>
      <c r="K21" s="21">
        <f t="shared" si="0"/>
        <v>0</v>
      </c>
    </row>
    <row r="22" spans="1:11" ht="31.2">
      <c r="A22" s="22">
        <v>18</v>
      </c>
      <c r="B22" s="25" t="s">
        <v>110</v>
      </c>
      <c r="C22" s="25" t="s">
        <v>109</v>
      </c>
      <c r="D22" s="42" t="s">
        <v>111</v>
      </c>
      <c r="E22" s="43">
        <v>20</v>
      </c>
      <c r="F22" s="44"/>
      <c r="G22" s="45"/>
      <c r="H22" s="46"/>
      <c r="I22" s="52"/>
      <c r="J22" s="21">
        <v>0</v>
      </c>
      <c r="K22" s="39">
        <f t="shared" si="0"/>
        <v>0</v>
      </c>
    </row>
    <row r="23" spans="1:11" ht="31.2">
      <c r="A23" s="35">
        <v>19</v>
      </c>
      <c r="B23" s="25" t="s">
        <v>113</v>
      </c>
      <c r="C23" s="25" t="s">
        <v>112</v>
      </c>
      <c r="D23" s="42" t="s">
        <v>57</v>
      </c>
      <c r="E23" s="43">
        <v>2</v>
      </c>
      <c r="F23" s="44"/>
      <c r="G23" s="45"/>
      <c r="H23" s="46"/>
      <c r="I23" s="52"/>
      <c r="J23" s="21">
        <v>0</v>
      </c>
      <c r="K23" s="21">
        <f t="shared" si="0"/>
        <v>0</v>
      </c>
    </row>
    <row r="24" spans="1:11" ht="15.6">
      <c r="A24" s="22">
        <v>20</v>
      </c>
      <c r="B24" s="25" t="s">
        <v>115</v>
      </c>
      <c r="C24" s="25" t="s">
        <v>114</v>
      </c>
      <c r="D24" s="42" t="s">
        <v>57</v>
      </c>
      <c r="E24" s="43">
        <v>2</v>
      </c>
      <c r="F24" s="44"/>
      <c r="G24" s="45"/>
      <c r="H24" s="46"/>
      <c r="I24" s="52"/>
      <c r="J24" s="21">
        <v>0</v>
      </c>
      <c r="K24" s="39">
        <f t="shared" si="0"/>
        <v>0</v>
      </c>
    </row>
    <row r="25" spans="1:11" ht="16.2" thickBot="1">
      <c r="A25" s="22">
        <v>21</v>
      </c>
      <c r="B25" s="25" t="s">
        <v>117</v>
      </c>
      <c r="C25" s="25" t="s">
        <v>116</v>
      </c>
      <c r="D25" s="42" t="s">
        <v>57</v>
      </c>
      <c r="E25" s="43">
        <v>2</v>
      </c>
      <c r="F25" s="44"/>
      <c r="G25" s="45"/>
      <c r="H25" s="46"/>
      <c r="I25" s="52"/>
      <c r="J25" s="21">
        <v>0</v>
      </c>
      <c r="K25" s="39">
        <f t="shared" si="0"/>
        <v>0</v>
      </c>
    </row>
    <row r="26" spans="1:11" s="47" customFormat="1" ht="28.2" customHeight="1" thickBot="1">
      <c r="A26" s="71" t="s">
        <v>59</v>
      </c>
      <c r="B26" s="72"/>
      <c r="C26" s="72"/>
      <c r="D26" s="72"/>
      <c r="E26" s="72"/>
      <c r="F26" s="72"/>
      <c r="G26" s="72"/>
      <c r="H26" s="72"/>
      <c r="I26" s="73"/>
      <c r="J26" s="73"/>
      <c r="K26" s="48">
        <f>SUM(K5:K25)</f>
        <v>0</v>
      </c>
    </row>
    <row r="27" spans="1:11" s="1" customFormat="1" ht="24" customHeight="1" thickBot="1">
      <c r="A27" s="68" t="s">
        <v>62</v>
      </c>
      <c r="B27" s="69"/>
      <c r="C27" s="69"/>
      <c r="D27" s="69"/>
      <c r="E27" s="69"/>
      <c r="F27" s="69"/>
      <c r="G27" s="69"/>
      <c r="H27" s="69"/>
      <c r="I27" s="69"/>
      <c r="J27" s="69"/>
      <c r="K27" s="70"/>
    </row>
    <row r="28" spans="1:11" ht="31.2">
      <c r="A28" s="22">
        <v>1</v>
      </c>
      <c r="B28" s="25" t="s">
        <v>65</v>
      </c>
      <c r="C28" s="25" t="s">
        <v>66</v>
      </c>
      <c r="D28" s="42" t="s">
        <v>57</v>
      </c>
      <c r="E28" s="22">
        <v>8</v>
      </c>
      <c r="F28" s="23"/>
      <c r="G28" s="20"/>
      <c r="H28" s="24"/>
      <c r="I28" s="51"/>
      <c r="J28" s="39">
        <v>0</v>
      </c>
      <c r="K28" s="39">
        <f>I28*J28</f>
        <v>0</v>
      </c>
    </row>
    <row r="29" spans="1:11" ht="146.4" customHeight="1">
      <c r="A29" s="22">
        <v>2</v>
      </c>
      <c r="B29" s="25" t="s">
        <v>67</v>
      </c>
      <c r="C29" s="25" t="s">
        <v>68</v>
      </c>
      <c r="D29" s="42" t="s">
        <v>57</v>
      </c>
      <c r="E29" s="22">
        <v>8</v>
      </c>
      <c r="F29" s="23"/>
      <c r="G29" s="20"/>
      <c r="H29" s="24"/>
      <c r="I29" s="51"/>
      <c r="J29" s="21">
        <v>0</v>
      </c>
      <c r="K29" s="21">
        <f>I29*J29</f>
        <v>0</v>
      </c>
    </row>
    <row r="30" spans="1:11" ht="31.2">
      <c r="A30" s="22">
        <v>3</v>
      </c>
      <c r="B30" s="25" t="s">
        <v>69</v>
      </c>
      <c r="C30" s="25" t="s">
        <v>70</v>
      </c>
      <c r="D30" s="42" t="s">
        <v>57</v>
      </c>
      <c r="E30" s="22">
        <v>4</v>
      </c>
      <c r="F30" s="23"/>
      <c r="G30" s="20"/>
      <c r="H30" s="24"/>
      <c r="I30" s="51"/>
      <c r="J30" s="21">
        <v>0</v>
      </c>
      <c r="K30" s="39">
        <f t="shared" ref="K30:K31" si="2">I30*J30</f>
        <v>0</v>
      </c>
    </row>
    <row r="31" spans="1:11" ht="31.2">
      <c r="A31" s="22">
        <v>4</v>
      </c>
      <c r="B31" s="25" t="s">
        <v>71</v>
      </c>
      <c r="C31" s="25" t="s">
        <v>72</v>
      </c>
      <c r="D31" s="42" t="s">
        <v>57</v>
      </c>
      <c r="E31" s="22">
        <v>4</v>
      </c>
      <c r="F31" s="23"/>
      <c r="G31" s="20"/>
      <c r="H31" s="24"/>
      <c r="I31" s="51"/>
      <c r="J31" s="21">
        <v>0</v>
      </c>
      <c r="K31" s="21">
        <f t="shared" si="2"/>
        <v>0</v>
      </c>
    </row>
    <row r="32" spans="1:11" ht="31.2">
      <c r="A32" s="22">
        <v>5</v>
      </c>
      <c r="B32" s="25" t="s">
        <v>73</v>
      </c>
      <c r="C32" s="25" t="s">
        <v>74</v>
      </c>
      <c r="D32" s="42" t="s">
        <v>57</v>
      </c>
      <c r="E32" s="22">
        <v>1</v>
      </c>
      <c r="F32" s="23"/>
      <c r="G32" s="20"/>
      <c r="H32" s="24"/>
      <c r="I32" s="51"/>
      <c r="J32" s="21">
        <v>0</v>
      </c>
      <c r="K32" s="39">
        <f t="shared" ref="K32:K33" si="3">I32*J32</f>
        <v>0</v>
      </c>
    </row>
    <row r="33" spans="1:11" ht="47.4" thickBot="1">
      <c r="A33" s="22">
        <v>6</v>
      </c>
      <c r="B33" s="25" t="s">
        <v>75</v>
      </c>
      <c r="C33" s="25" t="s">
        <v>76</v>
      </c>
      <c r="D33" s="42" t="s">
        <v>57</v>
      </c>
      <c r="E33" s="22">
        <v>2</v>
      </c>
      <c r="F33" s="23"/>
      <c r="G33" s="20"/>
      <c r="H33" s="24"/>
      <c r="I33" s="51"/>
      <c r="J33" s="21">
        <v>0</v>
      </c>
      <c r="K33" s="21">
        <f t="shared" si="3"/>
        <v>0</v>
      </c>
    </row>
    <row r="34" spans="1:11" s="47" customFormat="1" ht="28.2" customHeight="1" thickBot="1">
      <c r="A34" s="71" t="s">
        <v>60</v>
      </c>
      <c r="B34" s="72"/>
      <c r="C34" s="72"/>
      <c r="D34" s="72"/>
      <c r="E34" s="72"/>
      <c r="F34" s="72"/>
      <c r="G34" s="72"/>
      <c r="H34" s="72"/>
      <c r="I34" s="73"/>
      <c r="J34" s="73"/>
      <c r="K34" s="48">
        <f>SUM(K28:K33)</f>
        <v>0</v>
      </c>
    </row>
    <row r="35" spans="1:11" ht="45" customHeight="1">
      <c r="A35" s="77" t="s">
        <v>5</v>
      </c>
      <c r="B35" s="78"/>
      <c r="C35" s="78"/>
      <c r="D35" s="78"/>
      <c r="E35" s="78"/>
      <c r="F35" s="78"/>
      <c r="G35" s="78"/>
      <c r="H35" s="78"/>
      <c r="I35" s="78"/>
      <c r="J35" s="79"/>
      <c r="K35" s="49">
        <f>K26+K34</f>
        <v>0</v>
      </c>
    </row>
    <row r="36" spans="1:11">
      <c r="A36" s="18"/>
      <c r="K36" s="19"/>
    </row>
    <row r="37" spans="1:11" ht="307.2" customHeight="1">
      <c r="A37" s="58" t="s">
        <v>77</v>
      </c>
      <c r="B37" s="59"/>
      <c r="C37" s="59"/>
      <c r="D37" s="59"/>
      <c r="E37" s="59"/>
      <c r="F37" s="59"/>
      <c r="G37" s="59"/>
      <c r="H37" s="59"/>
      <c r="I37" s="59"/>
      <c r="J37" s="59"/>
      <c r="K37" s="60"/>
    </row>
    <row r="38" spans="1:11" ht="15.6">
      <c r="A38" s="61" t="s">
        <v>6</v>
      </c>
      <c r="B38" s="62"/>
      <c r="C38" s="62"/>
      <c r="D38" s="62"/>
      <c r="E38" s="62"/>
      <c r="F38" s="62"/>
      <c r="G38" s="62"/>
      <c r="H38" s="62"/>
      <c r="I38" s="62"/>
      <c r="J38" s="62"/>
      <c r="K38" s="63"/>
    </row>
    <row r="39" spans="1:11" ht="37.950000000000003" customHeight="1">
      <c r="A39" s="74" t="s">
        <v>48</v>
      </c>
      <c r="B39" s="75"/>
      <c r="C39" s="75"/>
      <c r="D39" s="75"/>
      <c r="E39" s="75"/>
      <c r="F39" s="75"/>
      <c r="G39" s="75"/>
      <c r="H39" s="75"/>
      <c r="I39" s="76"/>
      <c r="J39" s="56" t="s">
        <v>78</v>
      </c>
      <c r="K39" s="57"/>
    </row>
    <row r="40" spans="1:11" ht="37.950000000000003" customHeight="1">
      <c r="A40" s="74" t="s">
        <v>7</v>
      </c>
      <c r="B40" s="75"/>
      <c r="C40" s="75"/>
      <c r="D40" s="75"/>
      <c r="E40" s="75"/>
      <c r="F40" s="75"/>
      <c r="G40" s="75"/>
      <c r="H40" s="75"/>
      <c r="I40" s="76"/>
      <c r="J40" s="56"/>
      <c r="K40" s="57"/>
    </row>
    <row r="41" spans="1:11" ht="37.950000000000003" customHeight="1">
      <c r="A41" s="83" t="s">
        <v>8</v>
      </c>
      <c r="B41" s="84"/>
      <c r="C41" s="84"/>
      <c r="D41" s="84"/>
      <c r="E41" s="84"/>
      <c r="F41" s="84"/>
      <c r="G41" s="84"/>
      <c r="H41" s="84"/>
      <c r="I41" s="85"/>
      <c r="J41" s="64"/>
      <c r="K41" s="65"/>
    </row>
    <row r="42" spans="1:11" ht="37.950000000000003" customHeight="1">
      <c r="A42" s="74" t="s">
        <v>9</v>
      </c>
      <c r="B42" s="75"/>
      <c r="C42" s="75"/>
      <c r="D42" s="75"/>
      <c r="E42" s="75"/>
      <c r="F42" s="75"/>
      <c r="G42" s="75"/>
      <c r="H42" s="75"/>
      <c r="I42" s="76"/>
      <c r="J42" s="66" t="s">
        <v>55</v>
      </c>
      <c r="K42" s="67"/>
    </row>
    <row r="43" spans="1:11" ht="37.950000000000003" customHeight="1">
      <c r="A43" s="74" t="s">
        <v>49</v>
      </c>
      <c r="B43" s="75"/>
      <c r="C43" s="75"/>
      <c r="D43" s="75"/>
      <c r="E43" s="75"/>
      <c r="F43" s="75"/>
      <c r="G43" s="75"/>
      <c r="H43" s="75"/>
      <c r="I43" s="76"/>
      <c r="J43" s="56"/>
      <c r="K43" s="57"/>
    </row>
    <row r="44" spans="1:11" ht="37.950000000000003" customHeight="1">
      <c r="A44" s="74" t="s">
        <v>10</v>
      </c>
      <c r="B44" s="75"/>
      <c r="C44" s="75"/>
      <c r="D44" s="75"/>
      <c r="E44" s="75"/>
      <c r="F44" s="75"/>
      <c r="G44" s="75"/>
      <c r="H44" s="75"/>
      <c r="I44" s="76"/>
      <c r="J44" s="56"/>
      <c r="K44" s="57"/>
    </row>
    <row r="45" spans="1:11" ht="37.950000000000003" customHeight="1">
      <c r="A45" s="80" t="s">
        <v>11</v>
      </c>
      <c r="B45" s="81"/>
      <c r="C45" s="81"/>
      <c r="D45" s="81"/>
      <c r="E45" s="81"/>
      <c r="F45" s="81"/>
      <c r="G45" s="81"/>
      <c r="H45" s="81"/>
      <c r="I45" s="82"/>
      <c r="J45" s="66"/>
      <c r="K45" s="67"/>
    </row>
    <row r="46" spans="1:11" ht="108" customHeight="1">
      <c r="A46" s="74" t="s">
        <v>12</v>
      </c>
      <c r="B46" s="75"/>
      <c r="C46" s="75"/>
      <c r="D46" s="75"/>
      <c r="E46" s="75"/>
      <c r="F46" s="75"/>
      <c r="G46" s="75"/>
      <c r="H46" s="75"/>
      <c r="I46" s="76"/>
      <c r="J46" s="56"/>
      <c r="K46" s="57"/>
    </row>
    <row r="47" spans="1:11" ht="37.950000000000003" customHeight="1">
      <c r="A47" s="80" t="s">
        <v>13</v>
      </c>
      <c r="B47" s="81"/>
      <c r="C47" s="81"/>
      <c r="D47" s="81"/>
      <c r="E47" s="81"/>
      <c r="F47" s="81"/>
      <c r="G47" s="81"/>
      <c r="H47" s="81"/>
      <c r="I47" s="82"/>
      <c r="J47" s="66"/>
      <c r="K47" s="67"/>
    </row>
    <row r="48" spans="1:11" ht="37.950000000000003" customHeight="1">
      <c r="A48" s="74" t="s">
        <v>14</v>
      </c>
      <c r="B48" s="75"/>
      <c r="C48" s="75"/>
      <c r="D48" s="75"/>
      <c r="E48" s="75"/>
      <c r="F48" s="75"/>
      <c r="G48" s="75"/>
      <c r="H48" s="75"/>
      <c r="I48" s="76"/>
      <c r="J48" s="56"/>
      <c r="K48" s="57"/>
    </row>
    <row r="49" spans="1:11" ht="37.950000000000003" customHeight="1">
      <c r="A49" s="80" t="s">
        <v>15</v>
      </c>
      <c r="B49" s="81"/>
      <c r="C49" s="81"/>
      <c r="D49" s="81"/>
      <c r="E49" s="81"/>
      <c r="F49" s="81"/>
      <c r="G49" s="81"/>
      <c r="H49" s="81"/>
      <c r="I49" s="82"/>
      <c r="J49" s="66"/>
      <c r="K49" s="67"/>
    </row>
    <row r="50" spans="1:11" ht="37.950000000000003" customHeight="1">
      <c r="A50" s="88" t="s">
        <v>50</v>
      </c>
      <c r="B50" s="89"/>
      <c r="C50" s="89"/>
      <c r="D50" s="89"/>
      <c r="E50" s="89"/>
      <c r="F50" s="89"/>
      <c r="G50" s="89"/>
      <c r="H50" s="89"/>
      <c r="I50" s="90"/>
      <c r="J50" s="86"/>
      <c r="K50" s="87"/>
    </row>
    <row r="51" spans="1:11" ht="39" customHeight="1" thickBot="1">
      <c r="A51" s="91" t="s">
        <v>51</v>
      </c>
      <c r="B51" s="92"/>
      <c r="C51" s="92"/>
      <c r="D51" s="92"/>
      <c r="E51" s="92"/>
      <c r="F51" s="92"/>
      <c r="G51" s="92"/>
      <c r="H51" s="92"/>
      <c r="I51" s="92"/>
      <c r="J51" s="92"/>
      <c r="K51" s="93"/>
    </row>
  </sheetData>
  <protectedRanges>
    <protectedRange sqref="H5:I25 H28:I33" name="data_1"/>
    <protectedRange sqref="G26 G34" name="data_1_1"/>
  </protectedRanges>
  <mergeCells count="33">
    <mergeCell ref="A51:K51"/>
    <mergeCell ref="J47:K47"/>
    <mergeCell ref="J44:K44"/>
    <mergeCell ref="A46:I46"/>
    <mergeCell ref="A45:I45"/>
    <mergeCell ref="A40:I40"/>
    <mergeCell ref="A41:I41"/>
    <mergeCell ref="J50:K50"/>
    <mergeCell ref="J48:K48"/>
    <mergeCell ref="J49:K49"/>
    <mergeCell ref="J45:K45"/>
    <mergeCell ref="J46:K46"/>
    <mergeCell ref="A47:I47"/>
    <mergeCell ref="A48:I48"/>
    <mergeCell ref="A49:I49"/>
    <mergeCell ref="A50:I50"/>
    <mergeCell ref="A44:I44"/>
    <mergeCell ref="A43:I43"/>
    <mergeCell ref="A1:J1"/>
    <mergeCell ref="J43:K43"/>
    <mergeCell ref="A37:K37"/>
    <mergeCell ref="A38:K38"/>
    <mergeCell ref="J40:K40"/>
    <mergeCell ref="J41:K41"/>
    <mergeCell ref="J42:K42"/>
    <mergeCell ref="A4:K4"/>
    <mergeCell ref="A27:K27"/>
    <mergeCell ref="A26:J26"/>
    <mergeCell ref="A34:J34"/>
    <mergeCell ref="A39:I39"/>
    <mergeCell ref="A35:J35"/>
    <mergeCell ref="A42:I42"/>
    <mergeCell ref="J39:K39"/>
  </mergeCells>
  <phoneticPr fontId="18" type="noConversion"/>
  <pageMargins left="0.25" right="0.25" top="0.75" bottom="0.75" header="0.3" footer="0.3"/>
  <pageSetup paperSize="9" scale="37" fitToHeight="0" orientation="landscape" r:id="rId1"/>
  <headerFooter>
    <oddFooter>&amp;CITT # PFRU2-2025-057&amp;RVolume 1 - Specification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13" t="s">
        <v>16</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17</v>
      </c>
      <c r="G14" s="10" t="s">
        <v>18</v>
      </c>
      <c r="H14" s="10" t="s">
        <v>19</v>
      </c>
      <c r="I14" s="10" t="s">
        <v>20</v>
      </c>
      <c r="J14" s="10" t="s">
        <v>21</v>
      </c>
    </row>
    <row r="15" spans="4:10" ht="172.8">
      <c r="F15" s="14" t="s">
        <v>22</v>
      </c>
      <c r="G15" s="14" t="s">
        <v>23</v>
      </c>
      <c r="H15" s="9">
        <v>22.57</v>
      </c>
      <c r="I15" s="9">
        <v>30</v>
      </c>
      <c r="J15" s="9">
        <f>H15*I15</f>
        <v>677.1</v>
      </c>
    </row>
    <row r="16" spans="4:10" ht="172.8">
      <c r="F16" s="14" t="s">
        <v>24</v>
      </c>
      <c r="G16" s="14" t="s">
        <v>25</v>
      </c>
      <c r="H16" s="9">
        <v>19.420000000000002</v>
      </c>
      <c r="I16" s="9">
        <v>150</v>
      </c>
      <c r="J16" s="9">
        <f>H16*I16</f>
        <v>2913.0000000000005</v>
      </c>
    </row>
    <row r="17" spans="10:10" ht="15.6">
      <c r="J17" s="11">
        <f>SUM(J15:J16)</f>
        <v>3590.1000000000004</v>
      </c>
    </row>
    <row r="47" spans="5:10">
      <c r="E47" s="94" t="s">
        <v>26</v>
      </c>
      <c r="F47" s="95"/>
      <c r="G47" s="95"/>
      <c r="H47" s="95"/>
      <c r="I47" s="95"/>
      <c r="J47" s="96"/>
    </row>
    <row r="48" spans="5:10">
      <c r="E48" s="5"/>
      <c r="F48" s="15" t="s">
        <v>27</v>
      </c>
      <c r="G48" s="15" t="s">
        <v>28</v>
      </c>
      <c r="H48" s="15" t="s">
        <v>29</v>
      </c>
      <c r="I48" s="15" t="s">
        <v>30</v>
      </c>
      <c r="J48" s="15" t="s">
        <v>31</v>
      </c>
    </row>
    <row r="49" spans="5:10" ht="100.8">
      <c r="E49" s="5">
        <v>227</v>
      </c>
      <c r="F49" s="16" t="s">
        <v>32</v>
      </c>
      <c r="G49" s="15" t="s">
        <v>33</v>
      </c>
      <c r="H49" s="5">
        <v>14</v>
      </c>
      <c r="I49" s="5">
        <v>188.3</v>
      </c>
      <c r="J49" s="9">
        <f>H49*I49</f>
        <v>2636.2000000000003</v>
      </c>
    </row>
    <row r="50" spans="5:10" ht="28.8">
      <c r="E50" s="5">
        <v>228</v>
      </c>
      <c r="F50" s="16" t="s">
        <v>34</v>
      </c>
      <c r="G50" s="15" t="s">
        <v>35</v>
      </c>
      <c r="H50" s="5">
        <v>510</v>
      </c>
      <c r="I50" s="5">
        <v>1.87</v>
      </c>
      <c r="J50" s="9">
        <f>H50*I50</f>
        <v>953.7</v>
      </c>
    </row>
    <row r="51" spans="5:10">
      <c r="E51" s="5"/>
      <c r="F51" s="5"/>
      <c r="G51" s="5"/>
      <c r="H51" s="5"/>
      <c r="I51" s="5"/>
      <c r="J51" s="12">
        <f>SUM(J49:J50)</f>
        <v>3589.9000000000005</v>
      </c>
    </row>
    <row r="52" spans="5:10">
      <c r="E52" s="94" t="s">
        <v>36</v>
      </c>
      <c r="F52" s="95"/>
      <c r="G52" s="95"/>
      <c r="H52" s="95"/>
      <c r="I52" s="95"/>
      <c r="J52" s="96"/>
    </row>
    <row r="53" spans="5:10" ht="57.6">
      <c r="E53" s="5">
        <v>227</v>
      </c>
      <c r="F53" s="16" t="s">
        <v>37</v>
      </c>
      <c r="G53" s="15" t="s">
        <v>38</v>
      </c>
      <c r="H53" s="5">
        <v>30</v>
      </c>
      <c r="I53" s="5">
        <v>22.57</v>
      </c>
      <c r="J53" s="9">
        <f>H53*I53</f>
        <v>677.1</v>
      </c>
    </row>
    <row r="54" spans="5:10" ht="57.6">
      <c r="E54" s="5">
        <v>228</v>
      </c>
      <c r="F54" s="16" t="s">
        <v>39</v>
      </c>
      <c r="G54" s="15" t="s">
        <v>38</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40</v>
      </c>
      <c r="F2">
        <v>411</v>
      </c>
      <c r="G2" t="s">
        <v>41</v>
      </c>
      <c r="H2" t="s">
        <v>42</v>
      </c>
    </row>
    <row r="3" spans="5:8" ht="43.2">
      <c r="E3" s="7" t="s">
        <v>43</v>
      </c>
      <c r="F3">
        <v>186</v>
      </c>
      <c r="G3" t="s">
        <v>41</v>
      </c>
      <c r="H3" t="s">
        <v>42</v>
      </c>
    </row>
    <row r="4" spans="5:8" ht="57.6">
      <c r="E4" s="7" t="s">
        <v>44</v>
      </c>
      <c r="F4">
        <v>33</v>
      </c>
      <c r="G4" t="s">
        <v>41</v>
      </c>
      <c r="H4" t="s">
        <v>42</v>
      </c>
    </row>
    <row r="5" spans="5:8" ht="43.2">
      <c r="E5" s="7" t="s">
        <v>40</v>
      </c>
      <c r="F5">
        <v>250</v>
      </c>
      <c r="G5" t="s">
        <v>41</v>
      </c>
      <c r="H5" s="7" t="s">
        <v>45</v>
      </c>
    </row>
    <row r="6" spans="5:8" ht="43.2">
      <c r="E6" s="7" t="s">
        <v>40</v>
      </c>
      <c r="F6">
        <v>300</v>
      </c>
      <c r="G6" t="s">
        <v>41</v>
      </c>
      <c r="H6" s="7"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7ACC4-3813-47CE-9045-F5F77E2C8017}">
  <ds:schemaRefs>
    <ds:schemaRef ds:uri="c7a56a3d-16e2-4b65-9c40-9ed138b763d7"/>
    <ds:schemaRef ds:uri="http://schemas.openxmlformats.org/package/2006/metadata/core-properties"/>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8d7096d6-fc66-4344-9e3f-2445529a09f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Specification</vt:lpstr>
      <vt:lpstr>Sheet2</vt:lpstr>
      <vt:lpstr>Sheet1</vt:lpstr>
      <vt:lpstr>Specification!Print_Area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cp:lastPrinted>2025-11-21T07:17:06Z</cp:lastPrinted>
  <dcterms:created xsi:type="dcterms:W3CDTF">2022-10-12T13:36:00Z</dcterms:created>
  <dcterms:modified xsi:type="dcterms:W3CDTF">2026-05-28T07:54:16Z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