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ЦяКнига"/>
  <mc:AlternateContent xmlns:mc="http://schemas.openxmlformats.org/markup-compatibility/2006">
    <mc:Choice Requires="x15">
      <x15ac:absPath xmlns:x15ac="http://schemas.microsoft.com/office/spreadsheetml/2010/11/ac" url="https://ierpcons.sharepoint.com/sites/REUProject-/Shared Documents/платформа з обліку грантів/"/>
    </mc:Choice>
  </mc:AlternateContent>
  <xr:revisionPtr revIDLastSave="0" documentId="8_{22B8AD64-C8CA-4E92-BEA3-C13F4DEFF82F}" xr6:coauthVersionLast="47" xr6:coauthVersionMax="47" xr10:uidLastSave="{00000000-0000-0000-0000-000000000000}"/>
  <bookViews>
    <workbookView xWindow="43080" yWindow="-120" windowWidth="38640" windowHeight="21120" tabRatio="500" xr2:uid="{00000000-000D-0000-FFFF-FFFF00000000}"/>
  </bookViews>
  <sheets>
    <sheet name="Зведений бюджет" sheetId="1" r:id="rId1"/>
    <sheet name="1. Оплата праці" sheetId="2" r:id="rId2"/>
    <sheet name="2. Відрядження" sheetId="3" r:id="rId3"/>
    <sheet name="3. Обладнання" sheetId="4" r:id="rId4"/>
    <sheet name="4. Офісні витрати" sheetId="5" r:id="rId5"/>
    <sheet name="5. Інші витрати" sheetId="6" r:id="rId6"/>
    <sheet name="на друк" sheetId="9" r:id="rId7"/>
  </sheets>
  <definedNames>
    <definedName name="_xlnm.Print_Titles" localSheetId="1">'1. Оплата праці'!$2:$3</definedName>
    <definedName name="_xlnm.Print_Titles" localSheetId="2">'2. Відрядження'!$2:$3</definedName>
    <definedName name="_xlnm.Print_Titles" localSheetId="3">'3. Обладнання'!$2:$3</definedName>
    <definedName name="_xlnm.Print_Titles" localSheetId="4">'4. Офісні витрати'!$2:$3</definedName>
    <definedName name="_xlnm.Print_Titles" localSheetId="5">'5. Інші витрати'!$2:$3</definedName>
    <definedName name="_xlnm.Print_Area" localSheetId="6">'на друк'!$A$1:$H$147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6" l="1"/>
  <c r="H117" i="9"/>
  <c r="G117" i="9"/>
  <c r="F117" i="9"/>
  <c r="E117" i="9"/>
  <c r="D117" i="9"/>
  <c r="C117" i="9"/>
  <c r="B117" i="9"/>
  <c r="A117" i="9"/>
  <c r="I117" i="9" l="1"/>
  <c r="E3" i="9" l="1"/>
  <c r="E4" i="9"/>
  <c r="I67" i="9"/>
  <c r="I75" i="9"/>
  <c r="F32" i="9"/>
  <c r="F33" i="9"/>
  <c r="F34" i="9"/>
  <c r="F35" i="9"/>
  <c r="F36" i="9"/>
  <c r="F37" i="9"/>
  <c r="F38" i="9"/>
  <c r="F39" i="9"/>
  <c r="F40" i="9"/>
  <c r="F31" i="9"/>
  <c r="H28" i="2"/>
  <c r="H29" i="2"/>
  <c r="H30" i="2"/>
  <c r="H31" i="2"/>
  <c r="H32" i="2"/>
  <c r="H33" i="2"/>
  <c r="H34" i="2"/>
  <c r="H35" i="2"/>
  <c r="H36" i="2"/>
  <c r="H27" i="2"/>
  <c r="F147" i="9"/>
  <c r="E103" i="9"/>
  <c r="A104" i="9"/>
  <c r="B104" i="9"/>
  <c r="C104" i="9"/>
  <c r="D104" i="9"/>
  <c r="E104" i="9"/>
  <c r="F104" i="9"/>
  <c r="G104" i="9"/>
  <c r="A105" i="9"/>
  <c r="B105" i="9"/>
  <c r="C105" i="9"/>
  <c r="D105" i="9"/>
  <c r="E105" i="9"/>
  <c r="F105" i="9"/>
  <c r="G105" i="9"/>
  <c r="A106" i="9"/>
  <c r="B106" i="9"/>
  <c r="C106" i="9"/>
  <c r="D106" i="9"/>
  <c r="E106" i="9"/>
  <c r="F106" i="9"/>
  <c r="G106" i="9"/>
  <c r="A107" i="9"/>
  <c r="B107" i="9"/>
  <c r="C107" i="9"/>
  <c r="D107" i="9"/>
  <c r="E107" i="9"/>
  <c r="F107" i="9"/>
  <c r="G107" i="9"/>
  <c r="A108" i="9"/>
  <c r="B108" i="9"/>
  <c r="C108" i="9"/>
  <c r="D108" i="9"/>
  <c r="E108" i="9"/>
  <c r="F108" i="9"/>
  <c r="G108" i="9"/>
  <c r="A109" i="9"/>
  <c r="B109" i="9"/>
  <c r="C109" i="9"/>
  <c r="D109" i="9"/>
  <c r="E109" i="9"/>
  <c r="F109" i="9"/>
  <c r="G109" i="9"/>
  <c r="A110" i="9"/>
  <c r="B110" i="9"/>
  <c r="C110" i="9"/>
  <c r="D110" i="9"/>
  <c r="E110" i="9"/>
  <c r="F110" i="9"/>
  <c r="G110" i="9"/>
  <c r="A111" i="9"/>
  <c r="B111" i="9"/>
  <c r="C111" i="9"/>
  <c r="D111" i="9"/>
  <c r="E111" i="9"/>
  <c r="F111" i="9"/>
  <c r="G111" i="9"/>
  <c r="A112" i="9"/>
  <c r="B112" i="9"/>
  <c r="C112" i="9"/>
  <c r="D112" i="9"/>
  <c r="E112" i="9"/>
  <c r="F112" i="9"/>
  <c r="G112" i="9"/>
  <c r="A113" i="9"/>
  <c r="B113" i="9"/>
  <c r="C113" i="9"/>
  <c r="D113" i="9"/>
  <c r="E113" i="9"/>
  <c r="F113" i="9"/>
  <c r="G113" i="9"/>
  <c r="A114" i="9"/>
  <c r="B114" i="9"/>
  <c r="C114" i="9"/>
  <c r="A115" i="9"/>
  <c r="B115" i="9"/>
  <c r="C115" i="9"/>
  <c r="D115" i="9"/>
  <c r="E115" i="9"/>
  <c r="F115" i="9"/>
  <c r="G115" i="9"/>
  <c r="A116" i="9"/>
  <c r="B116" i="9"/>
  <c r="A118" i="9"/>
  <c r="B118" i="9"/>
  <c r="C118" i="9"/>
  <c r="D118" i="9"/>
  <c r="E118" i="9"/>
  <c r="F118" i="9"/>
  <c r="G118" i="9"/>
  <c r="A119" i="9"/>
  <c r="B119" i="9"/>
  <c r="C119" i="9"/>
  <c r="D119" i="9"/>
  <c r="E119" i="9"/>
  <c r="F119" i="9"/>
  <c r="G119" i="9"/>
  <c r="A120" i="9"/>
  <c r="B120" i="9"/>
  <c r="C120" i="9"/>
  <c r="D120" i="9"/>
  <c r="E120" i="9"/>
  <c r="F120" i="9"/>
  <c r="G120" i="9"/>
  <c r="A121" i="9"/>
  <c r="B121" i="9"/>
  <c r="C121" i="9"/>
  <c r="D121" i="9"/>
  <c r="E121" i="9"/>
  <c r="F121" i="9"/>
  <c r="G121" i="9"/>
  <c r="A122" i="9"/>
  <c r="B122" i="9"/>
  <c r="C122" i="9"/>
  <c r="D122" i="9"/>
  <c r="E122" i="9"/>
  <c r="F122" i="9"/>
  <c r="G122" i="9"/>
  <c r="A123" i="9"/>
  <c r="B123" i="9"/>
  <c r="C123" i="9"/>
  <c r="D123" i="9"/>
  <c r="E123" i="9"/>
  <c r="F123" i="9"/>
  <c r="G123" i="9"/>
  <c r="A124" i="9"/>
  <c r="B124" i="9"/>
  <c r="C124" i="9"/>
  <c r="D124" i="9"/>
  <c r="E124" i="9"/>
  <c r="F124" i="9"/>
  <c r="G124" i="9"/>
  <c r="A125" i="9"/>
  <c r="B125" i="9"/>
  <c r="C125" i="9"/>
  <c r="D125" i="9"/>
  <c r="E125" i="9"/>
  <c r="F125" i="9"/>
  <c r="G125" i="9"/>
  <c r="A126" i="9"/>
  <c r="B126" i="9"/>
  <c r="C126" i="9"/>
  <c r="D126" i="9"/>
  <c r="E126" i="9"/>
  <c r="F126" i="9"/>
  <c r="G126" i="9"/>
  <c r="A127" i="9"/>
  <c r="B127" i="9"/>
  <c r="C127" i="9"/>
  <c r="D127" i="9"/>
  <c r="E127" i="9"/>
  <c r="F127" i="9"/>
  <c r="G127" i="9"/>
  <c r="A128" i="9"/>
  <c r="B128" i="9"/>
  <c r="C128" i="9"/>
  <c r="D128" i="9"/>
  <c r="E128" i="9"/>
  <c r="F128" i="9"/>
  <c r="G128" i="9"/>
  <c r="A129" i="9"/>
  <c r="B129" i="9"/>
  <c r="C129" i="9"/>
  <c r="D129" i="9"/>
  <c r="E129" i="9"/>
  <c r="F129" i="9"/>
  <c r="G129" i="9"/>
  <c r="A130" i="9"/>
  <c r="B130" i="9"/>
  <c r="C130" i="9"/>
  <c r="D130" i="9"/>
  <c r="E130" i="9"/>
  <c r="F130" i="9"/>
  <c r="G130" i="9"/>
  <c r="A131" i="9"/>
  <c r="B131" i="9"/>
  <c r="C131" i="9"/>
  <c r="D131" i="9"/>
  <c r="E131" i="9"/>
  <c r="F131" i="9"/>
  <c r="G131" i="9"/>
  <c r="A132" i="9"/>
  <c r="B132" i="9"/>
  <c r="A133" i="9"/>
  <c r="B133" i="9"/>
  <c r="C133" i="9"/>
  <c r="D133" i="9"/>
  <c r="E133" i="9"/>
  <c r="F133" i="9"/>
  <c r="G133" i="9"/>
  <c r="A134" i="9"/>
  <c r="B134" i="9"/>
  <c r="A135" i="9"/>
  <c r="B135" i="9"/>
  <c r="C135" i="9"/>
  <c r="D135" i="9"/>
  <c r="E135" i="9"/>
  <c r="F135" i="9"/>
  <c r="G135" i="9"/>
  <c r="A136" i="9"/>
  <c r="B136" i="9"/>
  <c r="C136" i="9"/>
  <c r="D136" i="9"/>
  <c r="E136" i="9"/>
  <c r="F136" i="9"/>
  <c r="G136" i="9"/>
  <c r="A137" i="9"/>
  <c r="B137" i="9"/>
  <c r="C137" i="9"/>
  <c r="D137" i="9"/>
  <c r="E137" i="9"/>
  <c r="F137" i="9"/>
  <c r="G137" i="9"/>
  <c r="A138" i="9"/>
  <c r="B138" i="9"/>
  <c r="C138" i="9"/>
  <c r="D138" i="9"/>
  <c r="E138" i="9"/>
  <c r="F138" i="9"/>
  <c r="G138" i="9"/>
  <c r="A139" i="9"/>
  <c r="B139" i="9"/>
  <c r="C139" i="9"/>
  <c r="D139" i="9"/>
  <c r="E139" i="9"/>
  <c r="F139" i="9"/>
  <c r="G139" i="9"/>
  <c r="A140" i="9"/>
  <c r="B140" i="9"/>
  <c r="C140" i="9"/>
  <c r="D140" i="9"/>
  <c r="E140" i="9"/>
  <c r="F140" i="9"/>
  <c r="G140" i="9"/>
  <c r="A141" i="9"/>
  <c r="B141" i="9"/>
  <c r="C141" i="9"/>
  <c r="D141" i="9"/>
  <c r="E141" i="9"/>
  <c r="F141" i="9"/>
  <c r="G141" i="9"/>
  <c r="A142" i="9"/>
  <c r="B142" i="9"/>
  <c r="C142" i="9"/>
  <c r="D142" i="9"/>
  <c r="E142" i="9"/>
  <c r="F142" i="9"/>
  <c r="G142" i="9"/>
  <c r="A143" i="9"/>
  <c r="B143" i="9"/>
  <c r="C143" i="9"/>
  <c r="D143" i="9"/>
  <c r="E143" i="9"/>
  <c r="F143" i="9"/>
  <c r="G143" i="9"/>
  <c r="A144" i="9"/>
  <c r="B144" i="9"/>
  <c r="C144" i="9"/>
  <c r="D144" i="9"/>
  <c r="E144" i="9"/>
  <c r="F144" i="9"/>
  <c r="G144" i="9"/>
  <c r="E145" i="9"/>
  <c r="E84" i="9"/>
  <c r="A85" i="9"/>
  <c r="B85" i="9"/>
  <c r="C85" i="9"/>
  <c r="D85" i="9"/>
  <c r="E85" i="9"/>
  <c r="F85" i="9"/>
  <c r="G85" i="9"/>
  <c r="A86" i="9"/>
  <c r="B86" i="9"/>
  <c r="C86" i="9"/>
  <c r="D86" i="9"/>
  <c r="E86" i="9"/>
  <c r="F86" i="9"/>
  <c r="G86" i="9"/>
  <c r="H86" i="9"/>
  <c r="I86" i="9" s="1"/>
  <c r="A87" i="9"/>
  <c r="B87" i="9"/>
  <c r="C87" i="9"/>
  <c r="D87" i="9"/>
  <c r="E87" i="9"/>
  <c r="F87" i="9"/>
  <c r="G87" i="9"/>
  <c r="H87" i="9"/>
  <c r="I87" i="9" s="1"/>
  <c r="A88" i="9"/>
  <c r="B88" i="9"/>
  <c r="C88" i="9"/>
  <c r="D88" i="9"/>
  <c r="E88" i="9"/>
  <c r="F88" i="9"/>
  <c r="G88" i="9"/>
  <c r="H88" i="9"/>
  <c r="I88" i="9" s="1"/>
  <c r="A89" i="9"/>
  <c r="B89" i="9"/>
  <c r="C89" i="9"/>
  <c r="D89" i="9"/>
  <c r="E89" i="9"/>
  <c r="F89" i="9"/>
  <c r="G89" i="9"/>
  <c r="H89" i="9"/>
  <c r="I89" i="9" s="1"/>
  <c r="A90" i="9"/>
  <c r="B90" i="9"/>
  <c r="C90" i="9"/>
  <c r="D90" i="9"/>
  <c r="E90" i="9"/>
  <c r="F90" i="9"/>
  <c r="G90" i="9"/>
  <c r="H90" i="9"/>
  <c r="I90" i="9" s="1"/>
  <c r="A91" i="9"/>
  <c r="B91" i="9"/>
  <c r="C91" i="9"/>
  <c r="D91" i="9"/>
  <c r="E91" i="9"/>
  <c r="F91" i="9"/>
  <c r="G91" i="9"/>
  <c r="A92" i="9"/>
  <c r="B92" i="9"/>
  <c r="C92" i="9"/>
  <c r="D92" i="9"/>
  <c r="E92" i="9"/>
  <c r="F92" i="9"/>
  <c r="G92" i="9"/>
  <c r="H92" i="9"/>
  <c r="I92" i="9" s="1"/>
  <c r="A93" i="9"/>
  <c r="B93" i="9"/>
  <c r="C93" i="9"/>
  <c r="D93" i="9"/>
  <c r="E93" i="9"/>
  <c r="F93" i="9"/>
  <c r="G93" i="9"/>
  <c r="H93" i="9"/>
  <c r="I93" i="9" s="1"/>
  <c r="A94" i="9"/>
  <c r="B94" i="9"/>
  <c r="C94" i="9"/>
  <c r="D94" i="9"/>
  <c r="E94" i="9"/>
  <c r="F94" i="9"/>
  <c r="G94" i="9"/>
  <c r="H94" i="9"/>
  <c r="I94" i="9" s="1"/>
  <c r="A95" i="9"/>
  <c r="B95" i="9"/>
  <c r="C95" i="9"/>
  <c r="D95" i="9"/>
  <c r="E95" i="9"/>
  <c r="F95" i="9"/>
  <c r="G95" i="9"/>
  <c r="H95" i="9"/>
  <c r="I95" i="9" s="1"/>
  <c r="A96" i="9"/>
  <c r="B96" i="9"/>
  <c r="C96" i="9"/>
  <c r="D96" i="9"/>
  <c r="E96" i="9"/>
  <c r="F96" i="9"/>
  <c r="G96" i="9"/>
  <c r="H96" i="9"/>
  <c r="I96" i="9" s="1"/>
  <c r="A97" i="9"/>
  <c r="B97" i="9"/>
  <c r="C97" i="9"/>
  <c r="D97" i="9"/>
  <c r="E97" i="9"/>
  <c r="F97" i="9"/>
  <c r="G97" i="9"/>
  <c r="H97" i="9"/>
  <c r="I97" i="9" s="1"/>
  <c r="A98" i="9"/>
  <c r="B98" i="9"/>
  <c r="C98" i="9"/>
  <c r="D98" i="9"/>
  <c r="E98" i="9"/>
  <c r="F98" i="9"/>
  <c r="G98" i="9"/>
  <c r="H98" i="9"/>
  <c r="I98" i="9" s="1"/>
  <c r="A99" i="9"/>
  <c r="B99" i="9"/>
  <c r="C99" i="9"/>
  <c r="D99" i="9"/>
  <c r="E99" i="9"/>
  <c r="F99" i="9"/>
  <c r="G99" i="9"/>
  <c r="H99" i="9"/>
  <c r="I99" i="9" s="1"/>
  <c r="A100" i="9"/>
  <c r="B100" i="9"/>
  <c r="C100" i="9"/>
  <c r="D100" i="9"/>
  <c r="E100" i="9"/>
  <c r="F100" i="9"/>
  <c r="G100" i="9"/>
  <c r="H100" i="9"/>
  <c r="I100" i="9" s="1"/>
  <c r="A101" i="9"/>
  <c r="B101" i="9"/>
  <c r="C101" i="9"/>
  <c r="D101" i="9"/>
  <c r="E101" i="9"/>
  <c r="F101" i="9"/>
  <c r="G101" i="9"/>
  <c r="H101" i="9"/>
  <c r="I101" i="9" s="1"/>
  <c r="G102" i="9"/>
  <c r="E62" i="9"/>
  <c r="A63" i="9"/>
  <c r="B63" i="9"/>
  <c r="C63" i="9"/>
  <c r="D63" i="9"/>
  <c r="E63" i="9"/>
  <c r="F63" i="9"/>
  <c r="G63" i="9"/>
  <c r="A64" i="9"/>
  <c r="B64" i="9"/>
  <c r="C64" i="9"/>
  <c r="D64" i="9"/>
  <c r="E64" i="9"/>
  <c r="F64" i="9"/>
  <c r="G64" i="9"/>
  <c r="A65" i="9"/>
  <c r="B65" i="9"/>
  <c r="C65" i="9"/>
  <c r="D65" i="9"/>
  <c r="E65" i="9"/>
  <c r="F65" i="9"/>
  <c r="G65" i="9"/>
  <c r="A66" i="9"/>
  <c r="B66" i="9"/>
  <c r="C66" i="9"/>
  <c r="D66" i="9"/>
  <c r="E66" i="9"/>
  <c r="F66" i="9"/>
  <c r="G66" i="9"/>
  <c r="H66" i="9"/>
  <c r="I66" i="9" s="1"/>
  <c r="A67" i="9"/>
  <c r="B67" i="9"/>
  <c r="C67" i="9"/>
  <c r="D67" i="9"/>
  <c r="E67" i="9"/>
  <c r="F67" i="9"/>
  <c r="G67" i="9"/>
  <c r="H67" i="9"/>
  <c r="A68" i="9"/>
  <c r="B68" i="9"/>
  <c r="C68" i="9"/>
  <c r="D68" i="9"/>
  <c r="E68" i="9"/>
  <c r="F68" i="9"/>
  <c r="G68" i="9"/>
  <c r="H68" i="9"/>
  <c r="I68" i="9" s="1"/>
  <c r="A69" i="9"/>
  <c r="B69" i="9"/>
  <c r="C69" i="9"/>
  <c r="D69" i="9"/>
  <c r="E69" i="9"/>
  <c r="F69" i="9"/>
  <c r="G69" i="9"/>
  <c r="H69" i="9"/>
  <c r="I69" i="9" s="1"/>
  <c r="A70" i="9"/>
  <c r="B70" i="9"/>
  <c r="C70" i="9"/>
  <c r="D70" i="9"/>
  <c r="E70" i="9"/>
  <c r="F70" i="9"/>
  <c r="G70" i="9"/>
  <c r="H70" i="9"/>
  <c r="I70" i="9" s="1"/>
  <c r="A71" i="9"/>
  <c r="B71" i="9"/>
  <c r="C71" i="9"/>
  <c r="D71" i="9"/>
  <c r="E71" i="9"/>
  <c r="F71" i="9"/>
  <c r="G71" i="9"/>
  <c r="H71" i="9"/>
  <c r="I71" i="9" s="1"/>
  <c r="A72" i="9"/>
  <c r="B72" i="9"/>
  <c r="C72" i="9"/>
  <c r="D72" i="9"/>
  <c r="E72" i="9"/>
  <c r="F72" i="9"/>
  <c r="G72" i="9"/>
  <c r="H72" i="9"/>
  <c r="I72" i="9" s="1"/>
  <c r="A73" i="9"/>
  <c r="B73" i="9"/>
  <c r="C73" i="9"/>
  <c r="D73" i="9"/>
  <c r="E73" i="9"/>
  <c r="F73" i="9"/>
  <c r="G73" i="9"/>
  <c r="H73" i="9"/>
  <c r="I73" i="9" s="1"/>
  <c r="A74" i="9"/>
  <c r="B74" i="9"/>
  <c r="C74" i="9"/>
  <c r="D74" i="9"/>
  <c r="E74" i="9"/>
  <c r="F74" i="9"/>
  <c r="G74" i="9"/>
  <c r="H74" i="9"/>
  <c r="I74" i="9" s="1"/>
  <c r="A75" i="9"/>
  <c r="B75" i="9"/>
  <c r="C75" i="9"/>
  <c r="D75" i="9"/>
  <c r="E75" i="9"/>
  <c r="F75" i="9"/>
  <c r="G75" i="9"/>
  <c r="H75" i="9"/>
  <c r="A76" i="9"/>
  <c r="B76" i="9"/>
  <c r="C76" i="9"/>
  <c r="D76" i="9"/>
  <c r="E76" i="9"/>
  <c r="F76" i="9"/>
  <c r="G76" i="9"/>
  <c r="H76" i="9"/>
  <c r="I76" i="9" s="1"/>
  <c r="A77" i="9"/>
  <c r="B77" i="9"/>
  <c r="C77" i="9"/>
  <c r="D77" i="9"/>
  <c r="E77" i="9"/>
  <c r="F77" i="9"/>
  <c r="G77" i="9"/>
  <c r="H77" i="9"/>
  <c r="I77" i="9" s="1"/>
  <c r="A78" i="9"/>
  <c r="B78" i="9"/>
  <c r="C78" i="9"/>
  <c r="D78" i="9"/>
  <c r="E78" i="9"/>
  <c r="F78" i="9"/>
  <c r="G78" i="9"/>
  <c r="H78" i="9"/>
  <c r="I78" i="9" s="1"/>
  <c r="A79" i="9"/>
  <c r="B79" i="9"/>
  <c r="C79" i="9"/>
  <c r="D79" i="9"/>
  <c r="E79" i="9"/>
  <c r="F79" i="9"/>
  <c r="G79" i="9"/>
  <c r="H79" i="9"/>
  <c r="I79" i="9" s="1"/>
  <c r="A80" i="9"/>
  <c r="B80" i="9"/>
  <c r="C80" i="9"/>
  <c r="D80" i="9"/>
  <c r="E80" i="9"/>
  <c r="F80" i="9"/>
  <c r="G80" i="9"/>
  <c r="H80" i="9"/>
  <c r="I80" i="9" s="1"/>
  <c r="A81" i="9"/>
  <c r="B81" i="9"/>
  <c r="C81" i="9"/>
  <c r="D81" i="9"/>
  <c r="E81" i="9"/>
  <c r="F81" i="9"/>
  <c r="G81" i="9"/>
  <c r="H81" i="9"/>
  <c r="I81" i="9" s="1"/>
  <c r="A82" i="9"/>
  <c r="B82" i="9"/>
  <c r="C82" i="9"/>
  <c r="D82" i="9"/>
  <c r="E82" i="9"/>
  <c r="F82" i="9"/>
  <c r="G82" i="9"/>
  <c r="H82" i="9"/>
  <c r="I82" i="9" s="1"/>
  <c r="G83" i="9"/>
  <c r="E45" i="9"/>
  <c r="A46" i="9"/>
  <c r="B46" i="9"/>
  <c r="C46" i="9"/>
  <c r="D46" i="9"/>
  <c r="E46" i="9"/>
  <c r="F46" i="9"/>
  <c r="G46" i="9"/>
  <c r="A47" i="9"/>
  <c r="B47" i="9"/>
  <c r="C47" i="9"/>
  <c r="D47" i="9"/>
  <c r="E47" i="9"/>
  <c r="F47" i="9"/>
  <c r="G47" i="9"/>
  <c r="A48" i="9"/>
  <c r="B48" i="9"/>
  <c r="C48" i="9"/>
  <c r="D48" i="9"/>
  <c r="E48" i="9"/>
  <c r="F48" i="9"/>
  <c r="G48" i="9"/>
  <c r="A49" i="9"/>
  <c r="B49" i="9"/>
  <c r="C49" i="9"/>
  <c r="D49" i="9"/>
  <c r="E49" i="9"/>
  <c r="F49" i="9"/>
  <c r="G49" i="9"/>
  <c r="A50" i="9"/>
  <c r="B50" i="9"/>
  <c r="C50" i="9"/>
  <c r="D50" i="9"/>
  <c r="E50" i="9"/>
  <c r="F50" i="9"/>
  <c r="G50" i="9"/>
  <c r="A51" i="9"/>
  <c r="B51" i="9"/>
  <c r="C51" i="9"/>
  <c r="D51" i="9"/>
  <c r="E51" i="9"/>
  <c r="F51" i="9"/>
  <c r="G51" i="9"/>
  <c r="A52" i="9"/>
  <c r="B52" i="9"/>
  <c r="C52" i="9"/>
  <c r="D52" i="9"/>
  <c r="E52" i="9"/>
  <c r="F52" i="9"/>
  <c r="G52" i="9"/>
  <c r="A53" i="9"/>
  <c r="B53" i="9"/>
  <c r="C53" i="9"/>
  <c r="D53" i="9"/>
  <c r="E53" i="9"/>
  <c r="F53" i="9"/>
  <c r="G53" i="9"/>
  <c r="A54" i="9"/>
  <c r="B54" i="9"/>
  <c r="C54" i="9"/>
  <c r="D54" i="9"/>
  <c r="E54" i="9"/>
  <c r="F54" i="9"/>
  <c r="G54" i="9"/>
  <c r="A55" i="9"/>
  <c r="B55" i="9"/>
  <c r="C55" i="9"/>
  <c r="D55" i="9"/>
  <c r="E55" i="9"/>
  <c r="F55" i="9"/>
  <c r="G55" i="9"/>
  <c r="A56" i="9"/>
  <c r="B56" i="9"/>
  <c r="C56" i="9"/>
  <c r="D56" i="9"/>
  <c r="E56" i="9"/>
  <c r="F56" i="9"/>
  <c r="G56" i="9"/>
  <c r="A57" i="9"/>
  <c r="B57" i="9"/>
  <c r="C57" i="9"/>
  <c r="D57" i="9"/>
  <c r="E57" i="9"/>
  <c r="F57" i="9"/>
  <c r="G57" i="9"/>
  <c r="A58" i="9"/>
  <c r="B58" i="9"/>
  <c r="C58" i="9"/>
  <c r="D58" i="9"/>
  <c r="E58" i="9"/>
  <c r="F58" i="9"/>
  <c r="G58" i="9"/>
  <c r="A59" i="9"/>
  <c r="B59" i="9"/>
  <c r="C59" i="9"/>
  <c r="D59" i="9"/>
  <c r="E59" i="9"/>
  <c r="F59" i="9"/>
  <c r="G59" i="9"/>
  <c r="A60" i="9"/>
  <c r="B60" i="9"/>
  <c r="C60" i="9"/>
  <c r="D60" i="9"/>
  <c r="E60" i="9"/>
  <c r="F60" i="9"/>
  <c r="G60" i="9"/>
  <c r="G61" i="9"/>
  <c r="A8" i="9"/>
  <c r="B8" i="9"/>
  <c r="C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A13" i="9"/>
  <c r="B13" i="9"/>
  <c r="C13" i="9"/>
  <c r="D13" i="9"/>
  <c r="E13" i="9"/>
  <c r="F13" i="9"/>
  <c r="G13" i="9"/>
  <c r="A14" i="9"/>
  <c r="B14" i="9"/>
  <c r="C14" i="9"/>
  <c r="D14" i="9"/>
  <c r="E14" i="9"/>
  <c r="F14" i="9"/>
  <c r="G14" i="9"/>
  <c r="A15" i="9"/>
  <c r="B15" i="9"/>
  <c r="C15" i="9"/>
  <c r="D15" i="9"/>
  <c r="E15" i="9"/>
  <c r="F15" i="9"/>
  <c r="G15" i="9"/>
  <c r="A16" i="9"/>
  <c r="B16" i="9"/>
  <c r="C16" i="9"/>
  <c r="D16" i="9"/>
  <c r="E16" i="9"/>
  <c r="F16" i="9"/>
  <c r="G16" i="9"/>
  <c r="A17" i="9"/>
  <c r="B17" i="9"/>
  <c r="C17" i="9"/>
  <c r="D17" i="9"/>
  <c r="E17" i="9"/>
  <c r="F17" i="9"/>
  <c r="G17" i="9"/>
  <c r="A18" i="9"/>
  <c r="B18" i="9"/>
  <c r="C18" i="9"/>
  <c r="D18" i="9"/>
  <c r="E18" i="9"/>
  <c r="F18" i="9"/>
  <c r="G18" i="9"/>
  <c r="A19" i="9"/>
  <c r="B19" i="9"/>
  <c r="C19" i="9"/>
  <c r="A20" i="9"/>
  <c r="B20" i="9"/>
  <c r="C20" i="9"/>
  <c r="D20" i="9"/>
  <c r="E20" i="9"/>
  <c r="F20" i="9"/>
  <c r="G20" i="9"/>
  <c r="A21" i="9"/>
  <c r="B21" i="9"/>
  <c r="C21" i="9"/>
  <c r="D21" i="9"/>
  <c r="E21" i="9"/>
  <c r="F21" i="9"/>
  <c r="G21" i="9"/>
  <c r="A22" i="9"/>
  <c r="B22" i="9"/>
  <c r="C22" i="9"/>
  <c r="D22" i="9"/>
  <c r="E22" i="9"/>
  <c r="F22" i="9"/>
  <c r="G22" i="9"/>
  <c r="A23" i="9"/>
  <c r="B23" i="9"/>
  <c r="C23" i="9"/>
  <c r="D23" i="9"/>
  <c r="E23" i="9"/>
  <c r="F23" i="9"/>
  <c r="G23" i="9"/>
  <c r="A24" i="9"/>
  <c r="B24" i="9"/>
  <c r="C24" i="9"/>
  <c r="D24" i="9"/>
  <c r="E24" i="9"/>
  <c r="F24" i="9"/>
  <c r="G24" i="9"/>
  <c r="A25" i="9"/>
  <c r="B25" i="9"/>
  <c r="C25" i="9"/>
  <c r="D25" i="9"/>
  <c r="E25" i="9"/>
  <c r="F25" i="9"/>
  <c r="G25" i="9"/>
  <c r="A26" i="9"/>
  <c r="B26" i="9"/>
  <c r="C26" i="9"/>
  <c r="D26" i="9"/>
  <c r="E26" i="9"/>
  <c r="F26" i="9"/>
  <c r="G26" i="9"/>
  <c r="A27" i="9"/>
  <c r="B27" i="9"/>
  <c r="C27" i="9"/>
  <c r="D27" i="9"/>
  <c r="E27" i="9"/>
  <c r="F27" i="9"/>
  <c r="G27" i="9"/>
  <c r="A28" i="9"/>
  <c r="B28" i="9"/>
  <c r="C28" i="9"/>
  <c r="D28" i="9"/>
  <c r="E28" i="9"/>
  <c r="F28" i="9"/>
  <c r="G28" i="9"/>
  <c r="A29" i="9"/>
  <c r="B29" i="9"/>
  <c r="C29" i="9"/>
  <c r="D29" i="9"/>
  <c r="E29" i="9"/>
  <c r="F29" i="9"/>
  <c r="G29" i="9"/>
  <c r="A30" i="9"/>
  <c r="B30" i="9"/>
  <c r="C30" i="9"/>
  <c r="A31" i="9"/>
  <c r="B31" i="9"/>
  <c r="C31" i="9"/>
  <c r="D31" i="9"/>
  <c r="E31" i="9"/>
  <c r="G31" i="9"/>
  <c r="A32" i="9"/>
  <c r="B32" i="9"/>
  <c r="C32" i="9"/>
  <c r="D32" i="9"/>
  <c r="E32" i="9"/>
  <c r="G32" i="9"/>
  <c r="A33" i="9"/>
  <c r="B33" i="9"/>
  <c r="C33" i="9"/>
  <c r="D33" i="9"/>
  <c r="E33" i="9"/>
  <c r="G33" i="9"/>
  <c r="A34" i="9"/>
  <c r="B34" i="9"/>
  <c r="C34" i="9"/>
  <c r="D34" i="9"/>
  <c r="E34" i="9"/>
  <c r="G34" i="9"/>
  <c r="A35" i="9"/>
  <c r="B35" i="9"/>
  <c r="C35" i="9"/>
  <c r="D35" i="9"/>
  <c r="E35" i="9"/>
  <c r="G35" i="9"/>
  <c r="A36" i="9"/>
  <c r="B36" i="9"/>
  <c r="C36" i="9"/>
  <c r="D36" i="9"/>
  <c r="E36" i="9"/>
  <c r="G36" i="9"/>
  <c r="A37" i="9"/>
  <c r="B37" i="9"/>
  <c r="C37" i="9"/>
  <c r="D37" i="9"/>
  <c r="E37" i="9"/>
  <c r="G37" i="9"/>
  <c r="A38" i="9"/>
  <c r="B38" i="9"/>
  <c r="C38" i="9"/>
  <c r="D38" i="9"/>
  <c r="E38" i="9"/>
  <c r="G38" i="9"/>
  <c r="A39" i="9"/>
  <c r="B39" i="9"/>
  <c r="C39" i="9"/>
  <c r="D39" i="9"/>
  <c r="E39" i="9"/>
  <c r="G39" i="9"/>
  <c r="H39" i="9"/>
  <c r="I39" i="9" s="1"/>
  <c r="A40" i="9"/>
  <c r="B40" i="9"/>
  <c r="C40" i="9"/>
  <c r="D40" i="9"/>
  <c r="E40" i="9"/>
  <c r="G40" i="9"/>
  <c r="H40" i="9"/>
  <c r="I40" i="9" s="1"/>
  <c r="A41" i="9"/>
  <c r="B41" i="9"/>
  <c r="C41" i="9"/>
  <c r="A42" i="9"/>
  <c r="B42" i="9"/>
  <c r="C42" i="9"/>
  <c r="D42" i="9"/>
  <c r="A43" i="9"/>
  <c r="B43" i="9"/>
  <c r="C43" i="9"/>
  <c r="D43" i="9"/>
  <c r="G44" i="9"/>
  <c r="H1" i="6"/>
  <c r="G1" i="6"/>
  <c r="F1" i="6"/>
  <c r="E1" i="6"/>
  <c r="D1" i="6"/>
  <c r="H1" i="5"/>
  <c r="G1" i="5"/>
  <c r="F1" i="5"/>
  <c r="E1" i="5"/>
  <c r="D1" i="5"/>
  <c r="H1" i="4"/>
  <c r="G1" i="4"/>
  <c r="F1" i="4"/>
  <c r="E1" i="4"/>
  <c r="D1" i="4"/>
  <c r="H1" i="3"/>
  <c r="G1" i="3"/>
  <c r="F1" i="3"/>
  <c r="E1" i="3"/>
  <c r="D1" i="3"/>
  <c r="H1" i="2"/>
  <c r="G1" i="2"/>
  <c r="F1" i="2"/>
  <c r="E1" i="2"/>
  <c r="D1" i="2"/>
  <c r="E1" i="1"/>
  <c r="D1" i="1"/>
  <c r="C1" i="1"/>
  <c r="B1" i="1"/>
  <c r="A1" i="1"/>
  <c r="H16" i="2" l="1"/>
  <c r="H20" i="9" s="1"/>
  <c r="I20" i="9" s="1"/>
  <c r="H17" i="2"/>
  <c r="H18" i="2"/>
  <c r="H22" i="9" s="1"/>
  <c r="I22" i="9" s="1"/>
  <c r="H19" i="2"/>
  <c r="H23" i="9" s="1"/>
  <c r="I23" i="9" s="1"/>
  <c r="H20" i="2"/>
  <c r="H24" i="9" s="1"/>
  <c r="I24" i="9" s="1"/>
  <c r="H21" i="2"/>
  <c r="H25" i="9" s="1"/>
  <c r="I25" i="9" s="1"/>
  <c r="H22" i="2"/>
  <c r="H26" i="9" s="1"/>
  <c r="I26" i="9" s="1"/>
  <c r="H23" i="2"/>
  <c r="H27" i="9" s="1"/>
  <c r="I27" i="9" s="1"/>
  <c r="H24" i="2"/>
  <c r="H28" i="9" s="1"/>
  <c r="I28" i="9" s="1"/>
  <c r="H6" i="2"/>
  <c r="H10" i="9" s="1"/>
  <c r="I10" i="9" s="1"/>
  <c r="H7" i="2"/>
  <c r="H11" i="9" s="1"/>
  <c r="I11" i="9" s="1"/>
  <c r="H8" i="2"/>
  <c r="H12" i="9" s="1"/>
  <c r="I12" i="9" s="1"/>
  <c r="H9" i="2"/>
  <c r="H13" i="9" s="1"/>
  <c r="I13" i="9" s="1"/>
  <c r="H10" i="2"/>
  <c r="H14" i="9" s="1"/>
  <c r="I14" i="9" s="1"/>
  <c r="H11" i="2"/>
  <c r="H15" i="9" s="1"/>
  <c r="I15" i="9" s="1"/>
  <c r="H12" i="2"/>
  <c r="H16" i="9" s="1"/>
  <c r="I16" i="9" s="1"/>
  <c r="H13" i="2"/>
  <c r="H17" i="9" s="1"/>
  <c r="I17" i="9" s="1"/>
  <c r="H14" i="2"/>
  <c r="H18" i="9" s="1"/>
  <c r="I18" i="9" s="1"/>
  <c r="H35" i="6"/>
  <c r="H135" i="9" s="1"/>
  <c r="H36" i="6"/>
  <c r="H136" i="9" s="1"/>
  <c r="I136" i="9" s="1"/>
  <c r="H37" i="6"/>
  <c r="H137" i="9" s="1"/>
  <c r="I137" i="9" s="1"/>
  <c r="H38" i="6"/>
  <c r="H138" i="9" s="1"/>
  <c r="I138" i="9" s="1"/>
  <c r="H39" i="6"/>
  <c r="H139" i="9" s="1"/>
  <c r="I139" i="9" s="1"/>
  <c r="H40" i="6"/>
  <c r="H140" i="9" s="1"/>
  <c r="I140" i="9" s="1"/>
  <c r="H41" i="6"/>
  <c r="H141" i="9" s="1"/>
  <c r="I141" i="9" s="1"/>
  <c r="H42" i="6"/>
  <c r="H142" i="9" s="1"/>
  <c r="I142" i="9" s="1"/>
  <c r="H43" i="6"/>
  <c r="H143" i="9" s="1"/>
  <c r="I143" i="9" s="1"/>
  <c r="H19" i="6"/>
  <c r="H119" i="9" s="1"/>
  <c r="I119" i="9" s="1"/>
  <c r="H20" i="6"/>
  <c r="H120" i="9" s="1"/>
  <c r="I120" i="9" s="1"/>
  <c r="H21" i="6"/>
  <c r="H121" i="9" s="1"/>
  <c r="I121" i="9" s="1"/>
  <c r="H22" i="6"/>
  <c r="H122" i="9" s="1"/>
  <c r="I122" i="9" s="1"/>
  <c r="H23" i="6"/>
  <c r="H123" i="9" s="1"/>
  <c r="I123" i="9" s="1"/>
  <c r="H24" i="6"/>
  <c r="H124" i="9" s="1"/>
  <c r="I124" i="9" s="1"/>
  <c r="H25" i="6"/>
  <c r="H125" i="9" s="1"/>
  <c r="I125" i="9" s="1"/>
  <c r="H26" i="6"/>
  <c r="H126" i="9" s="1"/>
  <c r="I126" i="9" s="1"/>
  <c r="H27" i="6"/>
  <c r="H127" i="9" s="1"/>
  <c r="I127" i="9" s="1"/>
  <c r="H28" i="6"/>
  <c r="H128" i="9" s="1"/>
  <c r="I128" i="9" s="1"/>
  <c r="H29" i="6"/>
  <c r="H129" i="9" s="1"/>
  <c r="I129" i="9" s="1"/>
  <c r="H30" i="6"/>
  <c r="H130" i="9" s="1"/>
  <c r="I130" i="9" s="1"/>
  <c r="H31" i="6"/>
  <c r="H131" i="9" s="1"/>
  <c r="I131" i="9" s="1"/>
  <c r="H33" i="6"/>
  <c r="H133" i="9" s="1"/>
  <c r="H44" i="6"/>
  <c r="H144" i="9" s="1"/>
  <c r="I144" i="9" s="1"/>
  <c r="H12" i="6"/>
  <c r="H112" i="9" s="1"/>
  <c r="I112" i="9" s="1"/>
  <c r="H5" i="6"/>
  <c r="H105" i="9" s="1"/>
  <c r="I105" i="9" s="1"/>
  <c r="H6" i="6"/>
  <c r="H106" i="9" s="1"/>
  <c r="I106" i="9" s="1"/>
  <c r="H7" i="6"/>
  <c r="H107" i="9" s="1"/>
  <c r="I107" i="9" s="1"/>
  <c r="H8" i="6"/>
  <c r="H108" i="9" s="1"/>
  <c r="I108" i="9" s="1"/>
  <c r="H9" i="6"/>
  <c r="H109" i="9" s="1"/>
  <c r="I109" i="9" s="1"/>
  <c r="H10" i="6"/>
  <c r="H110" i="9" s="1"/>
  <c r="I110" i="9" s="1"/>
  <c r="H11" i="6"/>
  <c r="H111" i="9" s="1"/>
  <c r="I111" i="9" s="1"/>
  <c r="H13" i="6"/>
  <c r="H113" i="9" s="1"/>
  <c r="I113" i="9" s="1"/>
  <c r="H5" i="5"/>
  <c r="H6" i="5"/>
  <c r="H7" i="5"/>
  <c r="H8" i="5"/>
  <c r="H9" i="5"/>
  <c r="H10" i="5"/>
  <c r="H91" i="9" s="1"/>
  <c r="I91" i="9" s="1"/>
  <c r="H11" i="5"/>
  <c r="H12" i="5"/>
  <c r="H13" i="5"/>
  <c r="H14" i="5"/>
  <c r="H15" i="5"/>
  <c r="H16" i="5"/>
  <c r="H17" i="5"/>
  <c r="H18" i="5"/>
  <c r="H19" i="5"/>
  <c r="H20" i="5"/>
  <c r="H7" i="3"/>
  <c r="H49" i="9" s="1"/>
  <c r="I49" i="9" s="1"/>
  <c r="H8" i="3"/>
  <c r="H50" i="9" s="1"/>
  <c r="I50" i="9" s="1"/>
  <c r="H9" i="3"/>
  <c r="H51" i="9" s="1"/>
  <c r="I51" i="9" s="1"/>
  <c r="H10" i="3"/>
  <c r="H52" i="9" s="1"/>
  <c r="I52" i="9" s="1"/>
  <c r="H11" i="3"/>
  <c r="H53" i="9" s="1"/>
  <c r="I53" i="9" s="1"/>
  <c r="H12" i="3"/>
  <c r="H54" i="9" s="1"/>
  <c r="I54" i="9" s="1"/>
  <c r="H13" i="3"/>
  <c r="H55" i="9" s="1"/>
  <c r="I55" i="9" s="1"/>
  <c r="H14" i="3"/>
  <c r="H56" i="9" s="1"/>
  <c r="I56" i="9" s="1"/>
  <c r="H15" i="3"/>
  <c r="H57" i="9" s="1"/>
  <c r="I57" i="9" s="1"/>
  <c r="H16" i="3"/>
  <c r="H58" i="9" s="1"/>
  <c r="I58" i="9" s="1"/>
  <c r="H17" i="3"/>
  <c r="H59" i="9" s="1"/>
  <c r="I59" i="9" s="1"/>
  <c r="H23" i="4"/>
  <c r="H5" i="4"/>
  <c r="H64" i="9" s="1"/>
  <c r="I64" i="9" s="1"/>
  <c r="H6" i="4"/>
  <c r="H65" i="9" s="1"/>
  <c r="I65" i="9" s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18" i="6"/>
  <c r="H118" i="9" s="1"/>
  <c r="H15" i="6"/>
  <c r="H4" i="6"/>
  <c r="H104" i="9" s="1"/>
  <c r="I104" i="9" s="1"/>
  <c r="H4" i="5"/>
  <c r="H4" i="4"/>
  <c r="H63" i="9" s="1"/>
  <c r="I63" i="9" s="1"/>
  <c r="H18" i="3"/>
  <c r="H60" i="9" s="1"/>
  <c r="I60" i="9" s="1"/>
  <c r="H6" i="3"/>
  <c r="H48" i="9" s="1"/>
  <c r="I48" i="9" s="1"/>
  <c r="H5" i="3"/>
  <c r="H47" i="9" s="1"/>
  <c r="I47" i="9" s="1"/>
  <c r="H4" i="3"/>
  <c r="H46" i="9" s="1"/>
  <c r="I46" i="9" s="1"/>
  <c r="H25" i="2"/>
  <c r="H29" i="9" s="1"/>
  <c r="I29" i="9" s="1"/>
  <c r="H5" i="2"/>
  <c r="H9" i="9" s="1"/>
  <c r="H115" i="9" l="1"/>
  <c r="H45" i="6"/>
  <c r="I116" i="9"/>
  <c r="I134" i="9"/>
  <c r="I135" i="9"/>
  <c r="I118" i="9"/>
  <c r="I132" i="9"/>
  <c r="I133" i="9"/>
  <c r="I114" i="9"/>
  <c r="I115" i="9"/>
  <c r="I9" i="9"/>
  <c r="I8" i="9"/>
  <c r="H38" i="2"/>
  <c r="H42" i="9" s="1"/>
  <c r="I42" i="9" s="1"/>
  <c r="H21" i="9"/>
  <c r="H85" i="9"/>
  <c r="I85" i="9" s="1"/>
  <c r="H35" i="9"/>
  <c r="I35" i="9" s="1"/>
  <c r="H36" i="9"/>
  <c r="I36" i="9" s="1"/>
  <c r="H32" i="9"/>
  <c r="I32" i="9" s="1"/>
  <c r="H37" i="9"/>
  <c r="I37" i="9" s="1"/>
  <c r="H39" i="2"/>
  <c r="H31" i="9"/>
  <c r="H38" i="9"/>
  <c r="I38" i="9" s="1"/>
  <c r="H33" i="9"/>
  <c r="I33" i="9" s="1"/>
  <c r="H34" i="9"/>
  <c r="I34" i="9" s="1"/>
  <c r="H21" i="5"/>
  <c r="H24" i="4"/>
  <c r="H19" i="3"/>
  <c r="H145" i="9"/>
  <c r="C11" i="1" l="1"/>
  <c r="H83" i="9"/>
  <c r="C13" i="1"/>
  <c r="I145" i="9"/>
  <c r="I103" i="9"/>
  <c r="H40" i="2"/>
  <c r="C9" i="1" s="1"/>
  <c r="I21" i="9"/>
  <c r="I19" i="9"/>
  <c r="I30" i="9"/>
  <c r="I31" i="9"/>
  <c r="C10" i="1"/>
  <c r="H61" i="9"/>
  <c r="C12" i="1"/>
  <c r="H102" i="9"/>
  <c r="H43" i="9"/>
  <c r="H44" i="9"/>
  <c r="I62" i="9" l="1"/>
  <c r="I83" i="9"/>
  <c r="C14" i="1"/>
  <c r="H147" i="9" s="1"/>
  <c r="H1" i="9" s="1"/>
  <c r="I84" i="9"/>
  <c r="I102" i="9"/>
  <c r="I43" i="9"/>
  <c r="I41" i="9"/>
  <c r="I44" i="9"/>
  <c r="I7" i="9"/>
  <c r="I45" i="9"/>
  <c r="I61" i="9"/>
  <c r="D9" i="1"/>
  <c r="D10" i="1"/>
  <c r="D13" i="1" l="1"/>
  <c r="D12" i="1"/>
  <c r="D11" i="1"/>
</calcChain>
</file>

<file path=xl/sharedStrings.xml><?xml version="1.0" encoding="utf-8"?>
<sst xmlns="http://schemas.openxmlformats.org/spreadsheetml/2006/main" count="325" uniqueCount="94">
  <si>
    <t>🗂 БЮДЖЕТ ПРОЄКТУ</t>
  </si>
  <si>
    <t>Назва проєкту:</t>
  </si>
  <si>
    <t>ХХХХХХХХХ</t>
  </si>
  <si>
    <t>Назва організації:</t>
  </si>
  <si>
    <t>ГО.........</t>
  </si>
  <si>
    <t>Дата:</t>
  </si>
  <si>
    <t>__.__.2026</t>
  </si>
  <si>
    <t>№</t>
  </si>
  <si>
    <t>Категорія витрат</t>
  </si>
  <si>
    <t>Всього (грн)</t>
  </si>
  <si>
    <t>% від бюджету</t>
  </si>
  <si>
    <t>Навігація</t>
  </si>
  <si>
    <t>1. Оплата праці</t>
  </si>
  <si>
    <t>➜ Перейти</t>
  </si>
  <si>
    <t>2. Відрядження і транспортні витрати</t>
  </si>
  <si>
    <t>3. Обладнання</t>
  </si>
  <si>
    <t>4. Офісні витрати</t>
  </si>
  <si>
    <t>5. Інші витрати, послуги</t>
  </si>
  <si>
    <t>УСЬОГО ЗА ПРОЄКТОМ</t>
  </si>
  <si>
    <t>100%</t>
  </si>
  <si>
    <t>📌 Інструкція: Заповнюйте поля "К-ть одиниць" та "Вартість одиниці" у відповідних аркушах. Суми розраховуються автоматично.</t>
  </si>
  <si>
    <t>Найменування витрат</t>
  </si>
  <si>
    <t>Одиниця виміру</t>
  </si>
  <si>
    <t>К-ть одиниць</t>
  </si>
  <si>
    <t>Вартість одиниці (грн)</t>
  </si>
  <si>
    <t>Загальна сума (грн)</t>
  </si>
  <si>
    <t>Примітки</t>
  </si>
  <si>
    <t>1</t>
  </si>
  <si>
    <t>Зарплата за основним місцем роботи</t>
  </si>
  <si>
    <t>Оплата праці має бути розрахована з урахуванням всіх податків та обов'язкових платежів згідно із законодавством України</t>
  </si>
  <si>
    <t>Посада, ПІБ, % зайнятості у проєкті</t>
  </si>
  <si>
    <t>місяць</t>
  </si>
  <si>
    <t>УВАГА: Оплата послуг ФОП планується в розділі 5. Інші витрати, послуги</t>
  </si>
  <si>
    <t>2</t>
  </si>
  <si>
    <t xml:space="preserve"> Зарплата за сумісництвом (або суміщенням посад)</t>
  </si>
  <si>
    <t>Посада, ПІБ, % зайнятості</t>
  </si>
  <si>
    <t xml:space="preserve"> Оплата винагороди за надання послуг за угодою ЦПХ</t>
  </si>
  <si>
    <t>Роль в проєкті (вид послуг), ПІБ</t>
  </si>
  <si>
    <t>послуга</t>
  </si>
  <si>
    <t>УВАГА: Послуги за угодою ЦПХ не можуть бути розраховані щомісячно/поденно/ погодинно, лише у кількості послуг</t>
  </si>
  <si>
    <t>ЄСВ</t>
  </si>
  <si>
    <t>УВАГА: для ЄСВ прописані формули, розмір податку для усіх п.п. по оплаті праці (1.1, 1.2, 1.3) однаковий, і становить 22% (окрім оплати людям з інвалідністю - 8,41%), але для (1.3 ЦПХ) іде окремим рядком, оскільки одиниці витрат не "місяць" і не можуть бути уніфіковані</t>
  </si>
  <si>
    <t>ЄСВ, 22% (ЗП 1.1. + 1.2)</t>
  </si>
  <si>
    <t>ЄСВ, 22% (1.3 ЦПХ)</t>
  </si>
  <si>
    <t>Усього витрати на оплату праці</t>
  </si>
  <si>
    <t>2. Відрядження</t>
  </si>
  <si>
    <t>Транспортні витрати (поїзд, автобус, ін.)</t>
  </si>
  <si>
    <t>поїздка</t>
  </si>
  <si>
    <t>УВАГА: Виплата добових, відшкодування витрат на проїзд та проживання має розраховуватись виключно для осіб, які є штатними співробітниками організації. Оренда автомобіля або оплата пального планується у Розділі 5. Інші витрати, послуги</t>
  </si>
  <si>
    <t>Добові на відрядження</t>
  </si>
  <si>
    <t>день</t>
  </si>
  <si>
    <t>Проживання відряджених осіб</t>
  </si>
  <si>
    <t>(додати за потреби)</t>
  </si>
  <si>
    <t>Усього витрати на відрядження і транспорт</t>
  </si>
  <si>
    <t>(назва обладнання)</t>
  </si>
  <si>
    <t>шт</t>
  </si>
  <si>
    <t>В окремих обґрунтованих випадках Грантова комісія може схвалити фінансування закупки техніки в обсязі, що не перевищує 10% від загальної суми гранту.</t>
  </si>
  <si>
    <t>Усього витрати на обладнання</t>
  </si>
  <si>
    <t>Оренда офісу, % від загальної вартості</t>
  </si>
  <si>
    <t>УВАГА: Вказати долю орендної плати (комунальних витрат), яка буде віднесена на рахунок гранту</t>
  </si>
  <si>
    <t>Комунальні послуги (електроенергія/опалення і т.д.), % від загальної вартості</t>
  </si>
  <si>
    <t>Канцтовари/витратні матеріали</t>
  </si>
  <si>
    <t>Послуги зв'язку (телефон)</t>
  </si>
  <si>
    <t>Послуги інтернету</t>
  </si>
  <si>
    <t>УВАГА: Заборонено купувати картки поповнення мобільного зв'язку, окрім випадків, якщо телефони є на балансі підприємства, або послуги зв'язку з операторами через договір з організацією</t>
  </si>
  <si>
    <t>Поштові витрати</t>
  </si>
  <si>
    <t>УВАГА: Заборонено купувати картки поповнення мобільного інтернету, окрім випадків, якщо послуги інтернету оформлені через договір з організацією</t>
  </si>
  <si>
    <t>Обслуговування/ремонт офісного обладнання</t>
  </si>
  <si>
    <t>Усього на офісні витрати</t>
  </si>
  <si>
    <t>5. Інші витрати</t>
  </si>
  <si>
    <t>Послуги залучених експертів - ФОП, ПІБ, (кількість днів/годин)</t>
  </si>
  <si>
    <t>дні/години</t>
  </si>
  <si>
    <t>УВАГА: Послуги ФОП не можуть бути розраховані щомісячно, лише поденно або погодинно</t>
  </si>
  <si>
    <t>Поліграфічні послуги по виданню публікацій</t>
  </si>
  <si>
    <t xml:space="preserve"> Поліграфічні послуги по виданню публікацій</t>
  </si>
  <si>
    <t>УВАГА: Деталізувати технічні характеристики поліграфічних послуг (кількість сторінок, формат, якість (чорнобілий/кольоровий друк)</t>
  </si>
  <si>
    <t xml:space="preserve"> Витрати на заходи (конференції/семінари/круглі столи/тренінги/фокус-групи)</t>
  </si>
  <si>
    <t>УВАГА: Залишати назви лише планованих у проєкті заходів</t>
  </si>
  <si>
    <t>Оренда приміщень/обладнання для проведення заходу</t>
  </si>
  <si>
    <t>дні/год</t>
  </si>
  <si>
    <t>УВАГА: Уточнювати назви планованих у проєкті заходів</t>
  </si>
  <si>
    <t>Проживання учасників заходу (к-ть учасників × к-ть днів)</t>
  </si>
  <si>
    <t>Харчування учасників заходу (к-ть перерв × к-ть учасників × к-ть днів)</t>
  </si>
  <si>
    <t>До статті кошторису "Харчування учасників заходу" відносять вартість послуг з організації харчування з виїздним обслуговуванням не пов'язане в відрядженням. Розрахунок витрат відображається із прив'язкою до кількості учасників заходу. В графі "Кількість" вказується кількість людей, яким будуть надані послуги.</t>
  </si>
  <si>
    <t>Транспортне обслуговування учасників заходу</t>
  </si>
  <si>
    <t>особа</t>
  </si>
  <si>
    <t>Послуги (гонорари) тренерів, модераторів - ФОП, ПІБ</t>
  </si>
  <si>
    <t>Банківські послуги</t>
  </si>
  <si>
    <t>Відповідно до тарифів обслуговуючих банків</t>
  </si>
  <si>
    <t>Усього інші витрати, послуги</t>
  </si>
  <si>
    <t>БЮДЖЕТ ПРОЄКТУ</t>
  </si>
  <si>
    <t>№2</t>
  </si>
  <si>
    <t>№3</t>
  </si>
  <si>
    <t>на друк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</si>
</sst>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0.0%"/>
  </numFmts>
  <fonts count="3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1"/>
      <color rgb="FF444444"/>
      <name val="Arial"/>
      <charset val="1"/>
    </font>
    <font>
      <sz val="11"/>
      <color rgb="FF0000AA"/>
      <name val="Arial"/>
      <charset val="1"/>
    </font>
    <font>
      <b/>
      <sz val="11"/>
      <color rgb="FFFFFFFF"/>
      <name val="Arial"/>
      <charset val="1"/>
    </font>
    <font>
      <b/>
      <sz val="11"/>
      <name val="Arial"/>
      <charset val="1"/>
    </font>
    <font>
      <sz val="11"/>
      <name val="Arial"/>
      <charset val="1"/>
    </font>
    <font>
      <b/>
      <sz val="13"/>
      <color rgb="FFFFFFFF"/>
      <name val="Arial"/>
      <charset val="1"/>
    </font>
    <font>
      <i/>
      <sz val="9"/>
      <color rgb="FF666666"/>
      <name val="Arial"/>
      <charset val="1"/>
    </font>
    <font>
      <b/>
      <sz val="15"/>
      <color rgb="FFFFFFFF"/>
      <name val="Arial"/>
      <charset val="1"/>
    </font>
    <font>
      <b/>
      <sz val="10"/>
      <color rgb="FFFFFFFF"/>
      <name val="Arial"/>
      <charset val="1"/>
    </font>
    <font>
      <sz val="9"/>
      <color rgb="FF888888"/>
      <name val="Arial"/>
      <charset val="1"/>
    </font>
    <font>
      <sz val="10"/>
      <name val="Arial"/>
      <charset val="1"/>
    </font>
    <font>
      <sz val="10"/>
      <color rgb="FF0000AA"/>
      <name val="Arial"/>
      <charset val="1"/>
    </font>
    <font>
      <b/>
      <sz val="10"/>
      <name val="Arial"/>
      <charset val="1"/>
    </font>
    <font>
      <u/>
      <sz val="11"/>
      <color theme="10"/>
      <name val="Calibri"/>
      <family val="2"/>
      <charset val="1"/>
    </font>
    <font>
      <b/>
      <sz val="11"/>
      <color rgb="FFFFFFFF"/>
      <name val="Arial"/>
    </font>
    <font>
      <b/>
      <u/>
      <sz val="11"/>
      <color rgb="FFFFFFFF"/>
      <name val="Arial"/>
    </font>
    <font>
      <sz val="8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204"/>
    </font>
    <font>
      <sz val="10"/>
      <color rgb="FF0000AA"/>
      <name val="Arial"/>
      <family val="2"/>
      <charset val="204"/>
    </font>
    <font>
      <b/>
      <sz val="10"/>
      <color rgb="FFFFFFFF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rgb="FF2D4A2D"/>
      <name val="Arial"/>
      <family val="2"/>
      <charset val="204"/>
    </font>
    <font>
      <sz val="11"/>
      <color theme="0" tint="-0.34998626667073579"/>
      <name val="Calibri"/>
      <family val="2"/>
      <charset val="1"/>
    </font>
    <font>
      <sz val="11"/>
      <color rgb="FF0000AA"/>
      <name val="Arial"/>
      <family val="2"/>
      <charset val="204"/>
    </font>
    <font>
      <b/>
      <i/>
      <sz val="11"/>
      <color theme="1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0F4F8"/>
        <bgColor rgb="FFEEF2F7"/>
      </patternFill>
    </fill>
    <fill>
      <patternFill patternType="solid">
        <fgColor rgb="FFFFF9E6"/>
        <bgColor rgb="FFF8F9FA"/>
      </patternFill>
    </fill>
    <fill>
      <patternFill patternType="solid">
        <fgColor rgb="FF5B6A7A"/>
        <bgColor indexed="64"/>
      </patternFill>
    </fill>
    <fill>
      <patternFill patternType="solid">
        <fgColor rgb="FF7BA7CC"/>
        <bgColor indexed="64"/>
      </patternFill>
    </fill>
    <fill>
      <patternFill patternType="solid">
        <fgColor rgb="FF7BBFB0"/>
        <bgColor indexed="64"/>
      </patternFill>
    </fill>
    <fill>
      <patternFill patternType="solid">
        <fgColor rgb="FFB088A8"/>
        <bgColor indexed="64"/>
      </patternFill>
    </fill>
    <fill>
      <patternFill patternType="solid">
        <fgColor rgb="FFD4A574"/>
        <bgColor indexed="64"/>
      </patternFill>
    </fill>
    <fill>
      <patternFill patternType="solid">
        <fgColor rgb="FF8BB88A"/>
        <bgColor indexed="64"/>
      </patternFill>
    </fill>
    <fill>
      <patternFill patternType="solid">
        <fgColor rgb="FF3D4A5C"/>
        <bgColor indexed="64"/>
      </patternFill>
    </fill>
    <fill>
      <patternFill patternType="solid">
        <fgColor rgb="FF8FAEC5"/>
        <bgColor indexed="64"/>
      </patternFill>
    </fill>
    <fill>
      <patternFill patternType="solid">
        <fgColor rgb="FFF5F8FB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rgb="FFF2FAF7"/>
        <bgColor indexed="64"/>
      </patternFill>
    </fill>
    <fill>
      <patternFill patternType="solid">
        <fgColor rgb="FFE2F0EC"/>
        <bgColor indexed="64"/>
      </patternFill>
    </fill>
    <fill>
      <patternFill patternType="solid">
        <fgColor rgb="FFF8F2F6"/>
        <bgColor indexed="64"/>
      </patternFill>
    </fill>
    <fill>
      <patternFill patternType="solid">
        <fgColor rgb="FFEDE4EB"/>
        <bgColor indexed="64"/>
      </patternFill>
    </fill>
    <fill>
      <patternFill patternType="solid">
        <fgColor rgb="FFFBF5EE"/>
        <bgColor indexed="64"/>
      </patternFill>
    </fill>
    <fill>
      <patternFill patternType="solid">
        <fgColor rgb="FFF2E8DB"/>
        <bgColor indexed="64"/>
      </patternFill>
    </fill>
    <fill>
      <patternFill patternType="solid">
        <fgColor rgb="FFF3F8F2"/>
        <bgColor indexed="64"/>
      </patternFill>
    </fill>
    <fill>
      <patternFill patternType="solid">
        <fgColor rgb="FFE4EDE3"/>
        <bgColor indexed="64"/>
      </patternFill>
    </fill>
    <fill>
      <patternFill patternType="solid">
        <fgColor rgb="FFA5CFA4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E1EAF2"/>
        <bgColor indexed="64"/>
      </patternFill>
    </fill>
    <fill>
      <patternFill patternType="solid">
        <fgColor rgb="FFF0F8F5"/>
        <bgColor indexed="64"/>
      </patternFill>
    </fill>
    <fill>
      <patternFill patternType="solid">
        <fgColor rgb="FFE1F0EB"/>
        <bgColor indexed="64"/>
      </patternFill>
    </fill>
    <fill>
      <patternFill patternType="solid">
        <fgColor rgb="FFF6F0F5"/>
        <bgColor indexed="64"/>
      </patternFill>
    </fill>
    <fill>
      <patternFill patternType="solid">
        <fgColor rgb="FFECE3EA"/>
        <bgColor indexed="64"/>
      </patternFill>
    </fill>
    <fill>
      <patternFill patternType="solid">
        <fgColor rgb="FFFAF4EE"/>
        <bgColor indexed="64"/>
      </patternFill>
    </fill>
    <fill>
      <patternFill patternType="solid">
        <fgColor rgb="FFF0E7DB"/>
        <bgColor indexed="64"/>
      </patternFill>
    </fill>
    <fill>
      <patternFill patternType="solid">
        <fgColor rgb="FFF2F7F1"/>
        <bgColor indexed="64"/>
      </patternFill>
    </fill>
    <fill>
      <patternFill patternType="solid">
        <fgColor rgb="FFE3EDE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AAAAAA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D0D7E0"/>
      </left>
      <right style="thin">
        <color rgb="FFD0D7E0"/>
      </right>
      <top style="thin">
        <color rgb="FFD0D7E0"/>
      </top>
      <bottom style="thin">
        <color rgb="FFD0D7E0"/>
      </bottom>
      <diagonal/>
    </border>
    <border>
      <left style="thin">
        <color rgb="FF888888"/>
      </left>
      <right/>
      <top style="thin">
        <color rgb="FF888888"/>
      </top>
      <bottom style="thin">
        <color rgb="FF888888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555555"/>
      </left>
      <right style="thin">
        <color rgb="FF555555"/>
      </right>
      <top/>
      <bottom/>
      <diagonal/>
    </border>
    <border>
      <left style="thin">
        <color rgb="FFD0D7E0"/>
      </left>
      <right/>
      <top style="thin">
        <color rgb="FFD0D7E0"/>
      </top>
      <bottom style="thin">
        <color rgb="FFD0D7E0"/>
      </bottom>
      <diagonal/>
    </border>
    <border>
      <left style="thin">
        <color rgb="FFD0D7E0"/>
      </left>
      <right style="thin">
        <color rgb="FFD0D7E0"/>
      </right>
      <top style="thin">
        <color rgb="FFD0D7E0"/>
      </top>
      <bottom/>
      <diagonal/>
    </border>
    <border>
      <left style="thin">
        <color rgb="FFD0D7E0"/>
      </left>
      <right/>
      <top/>
      <bottom/>
      <diagonal/>
    </border>
    <border>
      <left style="thin">
        <color rgb="FF555555"/>
      </left>
      <right style="thin">
        <color rgb="FF555555"/>
      </right>
      <top/>
      <bottom style="thin">
        <color rgb="FF555555"/>
      </bottom>
      <diagonal/>
    </border>
    <border>
      <left/>
      <right/>
      <top/>
      <bottom style="thin">
        <color rgb="FFCCCCCC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Alignment="1">
      <alignment horizontal="right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15" fillId="0" borderId="0" xfId="1"/>
    <xf numFmtId="44" fontId="5" fillId="2" borderId="3" xfId="3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0" applyFont="1"/>
    <xf numFmtId="44" fontId="26" fillId="0" borderId="0" xfId="3" applyFont="1"/>
    <xf numFmtId="0" fontId="0" fillId="4" borderId="0" xfId="0" applyFill="1"/>
    <xf numFmtId="0" fontId="4" fillId="4" borderId="2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indent="1"/>
    </xf>
    <xf numFmtId="0" fontId="17" fillId="5" borderId="8" xfId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indent="1"/>
    </xf>
    <xf numFmtId="0" fontId="17" fillId="6" borderId="8" xfId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indent="1"/>
    </xf>
    <xf numFmtId="0" fontId="17" fillId="7" borderId="8" xfId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indent="1"/>
    </xf>
    <xf numFmtId="0" fontId="17" fillId="8" borderId="8" xfId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 indent="1"/>
    </xf>
    <xf numFmtId="0" fontId="17" fillId="9" borderId="3" xfId="1" applyFont="1" applyFill="1" applyBorder="1" applyAlignment="1">
      <alignment horizontal="center" vertical="center"/>
    </xf>
    <xf numFmtId="44" fontId="7" fillId="10" borderId="5" xfId="3" applyFont="1" applyFill="1" applyBorder="1" applyAlignment="1">
      <alignment horizontal="right" vertical="center"/>
    </xf>
    <xf numFmtId="0" fontId="7" fillId="10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left" vertical="center" wrapText="1" indent="2"/>
    </xf>
    <xf numFmtId="0" fontId="12" fillId="12" borderId="3" xfId="0" applyFont="1" applyFill="1" applyBorder="1" applyAlignment="1">
      <alignment horizontal="center" vertical="center"/>
    </xf>
    <xf numFmtId="43" fontId="13" fillId="12" borderId="3" xfId="2" applyFont="1" applyFill="1" applyBorder="1" applyAlignment="1">
      <alignment horizontal="right" vertical="center"/>
    </xf>
    <xf numFmtId="44" fontId="13" fillId="12" borderId="3" xfId="3" applyFont="1" applyFill="1" applyBorder="1" applyAlignment="1">
      <alignment horizontal="right" vertical="center"/>
    </xf>
    <xf numFmtId="44" fontId="14" fillId="12" borderId="3" xfId="3" applyFont="1" applyFill="1" applyBorder="1" applyAlignment="1">
      <alignment horizontal="right" vertical="center"/>
    </xf>
    <xf numFmtId="0" fontId="8" fillId="12" borderId="3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left" vertical="center" wrapText="1" indent="2"/>
    </xf>
    <xf numFmtId="0" fontId="12" fillId="13" borderId="3" xfId="0" applyFont="1" applyFill="1" applyBorder="1" applyAlignment="1">
      <alignment horizontal="center" vertical="center"/>
    </xf>
    <xf numFmtId="43" fontId="13" fillId="13" borderId="3" xfId="2" applyFont="1" applyFill="1" applyBorder="1" applyAlignment="1">
      <alignment horizontal="right" vertical="center"/>
    </xf>
    <xf numFmtId="44" fontId="13" fillId="13" borderId="3" xfId="3" applyFont="1" applyFill="1" applyBorder="1" applyAlignment="1">
      <alignment horizontal="right" vertical="center"/>
    </xf>
    <xf numFmtId="44" fontId="14" fillId="13" borderId="3" xfId="3" applyFont="1" applyFill="1" applyBorder="1" applyAlignment="1">
      <alignment horizontal="right" vertical="center"/>
    </xf>
    <xf numFmtId="0" fontId="8" fillId="13" borderId="3" xfId="0" applyFont="1" applyFill="1" applyBorder="1" applyAlignment="1">
      <alignment horizontal="left" vertical="center" wrapText="1"/>
    </xf>
    <xf numFmtId="43" fontId="21" fillId="13" borderId="3" xfId="2" applyFont="1" applyFill="1" applyBorder="1" applyAlignment="1">
      <alignment horizontal="right" vertical="center"/>
    </xf>
    <xf numFmtId="0" fontId="0" fillId="13" borderId="0" xfId="0" applyFill="1"/>
    <xf numFmtId="0" fontId="4" fillId="5" borderId="5" xfId="0" applyFont="1" applyFill="1" applyBorder="1" applyAlignment="1">
      <alignment horizontal="right" vertical="center" indent="1"/>
    </xf>
    <xf numFmtId="44" fontId="4" fillId="5" borderId="5" xfId="3" applyFont="1" applyFill="1" applyBorder="1" applyAlignment="1">
      <alignment horizontal="right" vertical="center"/>
    </xf>
    <xf numFmtId="0" fontId="0" fillId="5" borderId="5" xfId="0" applyFill="1" applyBorder="1"/>
    <xf numFmtId="0" fontId="9" fillId="6" borderId="0" xfId="0" applyFont="1" applyFill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left" vertical="center" wrapText="1" indent="1"/>
    </xf>
    <xf numFmtId="0" fontId="12" fillId="14" borderId="3" xfId="0" applyFont="1" applyFill="1" applyBorder="1" applyAlignment="1">
      <alignment horizontal="center" vertical="center"/>
    </xf>
    <xf numFmtId="43" fontId="13" fillId="14" borderId="3" xfId="2" applyFont="1" applyFill="1" applyBorder="1" applyAlignment="1">
      <alignment horizontal="right" vertical="center"/>
    </xf>
    <xf numFmtId="44" fontId="13" fillId="14" borderId="3" xfId="3" applyFont="1" applyFill="1" applyBorder="1" applyAlignment="1">
      <alignment horizontal="right" vertical="center"/>
    </xf>
    <xf numFmtId="44" fontId="14" fillId="14" borderId="3" xfId="3" applyFont="1" applyFill="1" applyBorder="1" applyAlignment="1">
      <alignment horizontal="right" vertical="center"/>
    </xf>
    <xf numFmtId="0" fontId="8" fillId="14" borderId="3" xfId="0" applyFont="1" applyFill="1" applyBorder="1" applyAlignment="1">
      <alignment horizontal="left" vertical="center" wrapText="1"/>
    </xf>
    <xf numFmtId="0" fontId="11" fillId="15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left" vertical="center" wrapText="1" indent="1"/>
    </xf>
    <xf numFmtId="0" fontId="12" fillId="15" borderId="3" xfId="0" applyFont="1" applyFill="1" applyBorder="1" applyAlignment="1">
      <alignment horizontal="center" vertical="center"/>
    </xf>
    <xf numFmtId="43" fontId="13" fillId="15" borderId="3" xfId="2" applyFont="1" applyFill="1" applyBorder="1" applyAlignment="1">
      <alignment horizontal="right" vertical="center"/>
    </xf>
    <xf numFmtId="44" fontId="13" fillId="15" borderId="3" xfId="3" applyFont="1" applyFill="1" applyBorder="1" applyAlignment="1">
      <alignment horizontal="right" vertical="center"/>
    </xf>
    <xf numFmtId="44" fontId="14" fillId="15" borderId="3" xfId="3" applyFont="1" applyFill="1" applyBorder="1" applyAlignment="1">
      <alignment horizontal="right" vertical="center"/>
    </xf>
    <xf numFmtId="0" fontId="8" fillId="15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right" vertical="center" indent="1"/>
    </xf>
    <xf numFmtId="44" fontId="4" fillId="6" borderId="5" xfId="3" applyFont="1" applyFill="1" applyBorder="1" applyAlignment="1">
      <alignment horizontal="right" vertical="center"/>
    </xf>
    <xf numFmtId="0" fontId="0" fillId="6" borderId="5" xfId="0" applyFill="1" applyBorder="1"/>
    <xf numFmtId="0" fontId="9" fillId="7" borderId="0" xfId="0" applyFont="1" applyFill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left" vertical="center" wrapText="1" indent="1"/>
    </xf>
    <xf numFmtId="0" fontId="12" fillId="16" borderId="3" xfId="0" applyFont="1" applyFill="1" applyBorder="1" applyAlignment="1">
      <alignment horizontal="center" vertical="center"/>
    </xf>
    <xf numFmtId="4" fontId="13" fillId="16" borderId="3" xfId="0" applyNumberFormat="1" applyFont="1" applyFill="1" applyBorder="1" applyAlignment="1">
      <alignment horizontal="right" vertical="center"/>
    </xf>
    <xf numFmtId="44" fontId="13" fillId="16" borderId="3" xfId="3" applyFont="1" applyFill="1" applyBorder="1" applyAlignment="1">
      <alignment horizontal="right" vertical="center"/>
    </xf>
    <xf numFmtId="44" fontId="14" fillId="16" borderId="3" xfId="3" applyFont="1" applyFill="1" applyBorder="1" applyAlignment="1">
      <alignment horizontal="right" vertical="center"/>
    </xf>
    <xf numFmtId="0" fontId="8" fillId="16" borderId="3" xfId="0" applyFont="1" applyFill="1" applyBorder="1" applyAlignment="1">
      <alignment horizontal="left" vertical="center" wrapText="1"/>
    </xf>
    <xf numFmtId="0" fontId="11" fillId="17" borderId="3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left" vertical="center" wrapText="1" indent="1"/>
    </xf>
    <xf numFmtId="0" fontId="12" fillId="17" borderId="3" xfId="0" applyFont="1" applyFill="1" applyBorder="1" applyAlignment="1">
      <alignment horizontal="center" vertical="center"/>
    </xf>
    <xf numFmtId="4" fontId="13" fillId="17" borderId="3" xfId="0" applyNumberFormat="1" applyFont="1" applyFill="1" applyBorder="1" applyAlignment="1">
      <alignment horizontal="right" vertical="center"/>
    </xf>
    <xf numFmtId="44" fontId="13" fillId="17" borderId="3" xfId="3" applyFont="1" applyFill="1" applyBorder="1" applyAlignment="1">
      <alignment horizontal="right" vertical="center"/>
    </xf>
    <xf numFmtId="44" fontId="14" fillId="17" borderId="3" xfId="3" applyFont="1" applyFill="1" applyBorder="1" applyAlignment="1">
      <alignment horizontal="right" vertical="center"/>
    </xf>
    <xf numFmtId="0" fontId="8" fillId="1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right" vertical="center" indent="1"/>
    </xf>
    <xf numFmtId="44" fontId="4" fillId="7" borderId="5" xfId="3" applyFont="1" applyFill="1" applyBorder="1" applyAlignment="1">
      <alignment horizontal="right" vertical="center"/>
    </xf>
    <xf numFmtId="0" fontId="0" fillId="7" borderId="5" xfId="0" applyFill="1" applyBorder="1"/>
    <xf numFmtId="0" fontId="9" fillId="8" borderId="0" xfId="0" applyFont="1" applyFill="1" applyAlignment="1">
      <alignment horizontal="center" vertical="center"/>
    </xf>
    <xf numFmtId="0" fontId="11" fillId="18" borderId="3" xfId="0" applyFont="1" applyFill="1" applyBorder="1" applyAlignment="1">
      <alignment horizontal="center" vertical="center"/>
    </xf>
    <xf numFmtId="0" fontId="12" fillId="18" borderId="3" xfId="0" applyFont="1" applyFill="1" applyBorder="1" applyAlignment="1">
      <alignment horizontal="left" vertical="center" wrapText="1" indent="1"/>
    </xf>
    <xf numFmtId="0" fontId="12" fillId="18" borderId="3" xfId="0" applyFont="1" applyFill="1" applyBorder="1" applyAlignment="1">
      <alignment horizontal="center" vertical="center"/>
    </xf>
    <xf numFmtId="4" fontId="13" fillId="18" borderId="3" xfId="0" applyNumberFormat="1" applyFont="1" applyFill="1" applyBorder="1" applyAlignment="1">
      <alignment horizontal="right" vertical="center"/>
    </xf>
    <xf numFmtId="44" fontId="13" fillId="18" borderId="3" xfId="3" applyFont="1" applyFill="1" applyBorder="1" applyAlignment="1">
      <alignment horizontal="right" vertical="center"/>
    </xf>
    <xf numFmtId="44" fontId="14" fillId="18" borderId="3" xfId="3" applyFont="1" applyFill="1" applyBorder="1" applyAlignment="1">
      <alignment horizontal="right" vertical="center"/>
    </xf>
    <xf numFmtId="0" fontId="8" fillId="18" borderId="3" xfId="0" applyFont="1" applyFill="1" applyBorder="1" applyAlignment="1">
      <alignment horizontal="left" vertical="center" wrapText="1"/>
    </xf>
    <xf numFmtId="0" fontId="11" fillId="19" borderId="3" xfId="0" applyFont="1" applyFill="1" applyBorder="1" applyAlignment="1">
      <alignment horizontal="center" vertical="center"/>
    </xf>
    <xf numFmtId="0" fontId="12" fillId="19" borderId="3" xfId="0" applyFont="1" applyFill="1" applyBorder="1" applyAlignment="1">
      <alignment horizontal="left" vertical="center" wrapText="1" indent="1"/>
    </xf>
    <xf numFmtId="0" fontId="12" fillId="19" borderId="3" xfId="0" applyFont="1" applyFill="1" applyBorder="1" applyAlignment="1">
      <alignment horizontal="center" vertical="center"/>
    </xf>
    <xf numFmtId="4" fontId="13" fillId="19" borderId="3" xfId="0" applyNumberFormat="1" applyFont="1" applyFill="1" applyBorder="1" applyAlignment="1">
      <alignment horizontal="right" vertical="center"/>
    </xf>
    <xf numFmtId="44" fontId="13" fillId="19" borderId="3" xfId="3" applyFont="1" applyFill="1" applyBorder="1" applyAlignment="1">
      <alignment horizontal="right" vertical="center"/>
    </xf>
    <xf numFmtId="44" fontId="14" fillId="19" borderId="3" xfId="3" applyFont="1" applyFill="1" applyBorder="1" applyAlignment="1">
      <alignment horizontal="right" vertical="center"/>
    </xf>
    <xf numFmtId="0" fontId="8" fillId="19" borderId="3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right" vertical="center" indent="1"/>
    </xf>
    <xf numFmtId="4" fontId="4" fillId="8" borderId="5" xfId="0" applyNumberFormat="1" applyFont="1" applyFill="1" applyBorder="1" applyAlignment="1">
      <alignment horizontal="right" vertical="center"/>
    </xf>
    <xf numFmtId="0" fontId="0" fillId="8" borderId="5" xfId="0" applyFill="1" applyBorder="1"/>
    <xf numFmtId="0" fontId="9" fillId="9" borderId="0" xfId="0" applyFont="1" applyFill="1" applyAlignment="1">
      <alignment horizontal="center" vertical="center"/>
    </xf>
    <xf numFmtId="0" fontId="11" fillId="20" borderId="3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vertical="center" wrapText="1"/>
    </xf>
    <xf numFmtId="0" fontId="12" fillId="20" borderId="3" xfId="0" applyFont="1" applyFill="1" applyBorder="1" applyAlignment="1">
      <alignment horizontal="center" vertical="center"/>
    </xf>
    <xf numFmtId="4" fontId="13" fillId="20" borderId="3" xfId="0" applyNumberFormat="1" applyFont="1" applyFill="1" applyBorder="1" applyAlignment="1">
      <alignment horizontal="right" vertical="center"/>
    </xf>
    <xf numFmtId="44" fontId="13" fillId="20" borderId="3" xfId="3" applyFont="1" applyFill="1" applyBorder="1" applyAlignment="1">
      <alignment horizontal="right" vertical="center"/>
    </xf>
    <xf numFmtId="44" fontId="14" fillId="20" borderId="3" xfId="3" applyFont="1" applyFill="1" applyBorder="1" applyAlignment="1">
      <alignment horizontal="right" vertical="center"/>
    </xf>
    <xf numFmtId="0" fontId="8" fillId="20" borderId="3" xfId="0" applyFont="1" applyFill="1" applyBorder="1" applyAlignment="1">
      <alignment horizontal="left" vertical="center" wrapText="1"/>
    </xf>
    <xf numFmtId="0" fontId="11" fillId="21" borderId="3" xfId="0" applyFont="1" applyFill="1" applyBorder="1" applyAlignment="1">
      <alignment horizontal="center" vertical="center"/>
    </xf>
    <xf numFmtId="0" fontId="12" fillId="21" borderId="3" xfId="0" applyFont="1" applyFill="1" applyBorder="1" applyAlignment="1">
      <alignment vertical="center" wrapText="1"/>
    </xf>
    <xf numFmtId="0" fontId="12" fillId="21" borderId="3" xfId="0" applyFont="1" applyFill="1" applyBorder="1" applyAlignment="1">
      <alignment horizontal="center" vertical="center"/>
    </xf>
    <xf numFmtId="4" fontId="13" fillId="21" borderId="3" xfId="0" applyNumberFormat="1" applyFont="1" applyFill="1" applyBorder="1" applyAlignment="1">
      <alignment horizontal="right" vertical="center"/>
    </xf>
    <xf numFmtId="44" fontId="13" fillId="21" borderId="3" xfId="3" applyFont="1" applyFill="1" applyBorder="1" applyAlignment="1">
      <alignment horizontal="right" vertical="center"/>
    </xf>
    <xf numFmtId="44" fontId="14" fillId="21" borderId="3" xfId="3" applyFont="1" applyFill="1" applyBorder="1" applyAlignment="1">
      <alignment horizontal="right" vertical="center"/>
    </xf>
    <xf numFmtId="0" fontId="8" fillId="21" borderId="3" xfId="0" applyFont="1" applyFill="1" applyBorder="1" applyAlignment="1">
      <alignment horizontal="left" vertical="center" wrapText="1"/>
    </xf>
    <xf numFmtId="0" fontId="12" fillId="21" borderId="3" xfId="0" applyFont="1" applyFill="1" applyBorder="1" applyAlignment="1">
      <alignment horizontal="left" vertical="center" wrapText="1" indent="1"/>
    </xf>
    <xf numFmtId="0" fontId="12" fillId="20" borderId="3" xfId="0" applyFont="1" applyFill="1" applyBorder="1" applyAlignment="1">
      <alignment horizontal="left" vertical="center" wrapText="1" indent="1"/>
    </xf>
    <xf numFmtId="44" fontId="4" fillId="9" borderId="5" xfId="3" applyFont="1" applyFill="1" applyBorder="1" applyAlignment="1">
      <alignment horizontal="right" vertical="center"/>
    </xf>
    <xf numFmtId="0" fontId="0" fillId="9" borderId="5" xfId="0" applyFill="1" applyBorder="1"/>
    <xf numFmtId="0" fontId="27" fillId="22" borderId="3" xfId="0" applyFont="1" applyFill="1" applyBorder="1" applyAlignment="1">
      <alignment horizontal="center" vertical="center"/>
    </xf>
    <xf numFmtId="0" fontId="27" fillId="22" borderId="3" xfId="0" applyFont="1" applyFill="1" applyBorder="1" applyAlignment="1">
      <alignment horizontal="left" vertical="center" indent="1"/>
    </xf>
    <xf numFmtId="0" fontId="10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left" vertical="center" indent="1"/>
    </xf>
    <xf numFmtId="0" fontId="11" fillId="23" borderId="3" xfId="0" applyFont="1" applyFill="1" applyBorder="1" applyAlignment="1">
      <alignment horizontal="center" vertical="center"/>
    </xf>
    <xf numFmtId="0" fontId="12" fillId="23" borderId="3" xfId="0" applyFont="1" applyFill="1" applyBorder="1" applyAlignment="1">
      <alignment horizontal="left" vertical="center" wrapText="1"/>
    </xf>
    <xf numFmtId="0" fontId="12" fillId="23" borderId="3" xfId="0" applyFont="1" applyFill="1" applyBorder="1" applyAlignment="1">
      <alignment horizontal="center" vertical="center"/>
    </xf>
    <xf numFmtId="43" fontId="13" fillId="23" borderId="3" xfId="2" applyFont="1" applyFill="1" applyBorder="1" applyAlignment="1">
      <alignment horizontal="right" vertical="center"/>
    </xf>
    <xf numFmtId="44" fontId="13" fillId="23" borderId="3" xfId="3" applyFont="1" applyFill="1" applyBorder="1" applyAlignment="1">
      <alignment horizontal="right" vertical="center"/>
    </xf>
    <xf numFmtId="44" fontId="14" fillId="23" borderId="3" xfId="3" applyFont="1" applyFill="1" applyBorder="1" applyAlignment="1">
      <alignment horizontal="right" vertical="center"/>
    </xf>
    <xf numFmtId="0" fontId="11" fillId="24" borderId="3" xfId="0" applyFont="1" applyFill="1" applyBorder="1" applyAlignment="1">
      <alignment horizontal="center" vertical="center"/>
    </xf>
    <xf numFmtId="0" fontId="12" fillId="24" borderId="3" xfId="0" applyFont="1" applyFill="1" applyBorder="1" applyAlignment="1">
      <alignment horizontal="left" vertical="center" wrapText="1"/>
    </xf>
    <xf numFmtId="0" fontId="12" fillId="24" borderId="3" xfId="0" applyFont="1" applyFill="1" applyBorder="1" applyAlignment="1">
      <alignment horizontal="center" vertical="center"/>
    </xf>
    <xf numFmtId="43" fontId="13" fillId="24" borderId="3" xfId="2" applyFont="1" applyFill="1" applyBorder="1" applyAlignment="1">
      <alignment horizontal="right" vertical="center"/>
    </xf>
    <xf numFmtId="44" fontId="13" fillId="24" borderId="3" xfId="3" applyFont="1" applyFill="1" applyBorder="1" applyAlignment="1">
      <alignment horizontal="right" vertical="center"/>
    </xf>
    <xf numFmtId="44" fontId="14" fillId="24" borderId="3" xfId="3" applyFont="1" applyFill="1" applyBorder="1" applyAlignment="1">
      <alignment horizontal="right" vertical="center"/>
    </xf>
    <xf numFmtId="43" fontId="21" fillId="24" borderId="3" xfId="2" applyFont="1" applyFill="1" applyBorder="1" applyAlignment="1">
      <alignment horizontal="right" vertical="center"/>
    </xf>
    <xf numFmtId="0" fontId="12" fillId="23" borderId="3" xfId="0" applyFont="1" applyFill="1" applyBorder="1" applyAlignment="1">
      <alignment vertical="center" wrapText="1"/>
    </xf>
    <xf numFmtId="0" fontId="12" fillId="24" borderId="3" xfId="0" applyFont="1" applyFill="1" applyBorder="1" applyAlignment="1">
      <alignment vertical="center" wrapText="1"/>
    </xf>
    <xf numFmtId="0" fontId="11" fillId="25" borderId="3" xfId="0" applyFont="1" applyFill="1" applyBorder="1" applyAlignment="1">
      <alignment horizontal="center" vertical="center"/>
    </xf>
    <xf numFmtId="0" fontId="12" fillId="25" borderId="3" xfId="0" applyFont="1" applyFill="1" applyBorder="1" applyAlignment="1">
      <alignment vertical="center" wrapText="1"/>
    </xf>
    <xf numFmtId="0" fontId="12" fillId="25" borderId="3" xfId="0" applyFont="1" applyFill="1" applyBorder="1" applyAlignment="1">
      <alignment horizontal="center" vertical="center"/>
    </xf>
    <xf numFmtId="43" fontId="13" fillId="25" borderId="3" xfId="2" applyFont="1" applyFill="1" applyBorder="1" applyAlignment="1">
      <alignment horizontal="right" vertical="center"/>
    </xf>
    <xf numFmtId="44" fontId="13" fillId="25" borderId="3" xfId="3" applyFont="1" applyFill="1" applyBorder="1" applyAlignment="1">
      <alignment horizontal="right" vertical="center"/>
    </xf>
    <xf numFmtId="44" fontId="14" fillId="25" borderId="3" xfId="3" applyFont="1" applyFill="1" applyBorder="1" applyAlignment="1">
      <alignment horizontal="right" vertical="center"/>
    </xf>
    <xf numFmtId="0" fontId="11" fillId="26" borderId="3" xfId="0" applyFont="1" applyFill="1" applyBorder="1" applyAlignment="1">
      <alignment horizontal="center" vertical="center"/>
    </xf>
    <xf numFmtId="0" fontId="12" fillId="26" borderId="3" xfId="0" applyFont="1" applyFill="1" applyBorder="1" applyAlignment="1">
      <alignment vertical="center" wrapText="1"/>
    </xf>
    <xf numFmtId="0" fontId="12" fillId="26" borderId="3" xfId="0" applyFont="1" applyFill="1" applyBorder="1" applyAlignment="1">
      <alignment horizontal="center" vertical="center"/>
    </xf>
    <xf numFmtId="43" fontId="13" fillId="26" borderId="3" xfId="2" applyFont="1" applyFill="1" applyBorder="1" applyAlignment="1">
      <alignment horizontal="right" vertical="center"/>
    </xf>
    <xf numFmtId="44" fontId="13" fillId="26" borderId="3" xfId="3" applyFont="1" applyFill="1" applyBorder="1" applyAlignment="1">
      <alignment horizontal="right" vertical="center"/>
    </xf>
    <xf numFmtId="44" fontId="14" fillId="26" borderId="3" xfId="3" applyFont="1" applyFill="1" applyBorder="1" applyAlignment="1">
      <alignment horizontal="right" vertical="center"/>
    </xf>
    <xf numFmtId="0" fontId="11" fillId="27" borderId="3" xfId="0" applyFont="1" applyFill="1" applyBorder="1" applyAlignment="1">
      <alignment horizontal="center" vertical="center"/>
    </xf>
    <xf numFmtId="0" fontId="12" fillId="27" borderId="3" xfId="0" applyFont="1" applyFill="1" applyBorder="1" applyAlignment="1">
      <alignment vertical="center" wrapText="1"/>
    </xf>
    <xf numFmtId="0" fontId="12" fillId="27" borderId="3" xfId="0" applyFont="1" applyFill="1" applyBorder="1" applyAlignment="1">
      <alignment horizontal="center" vertical="center"/>
    </xf>
    <xf numFmtId="4" fontId="13" fillId="27" borderId="3" xfId="0" applyNumberFormat="1" applyFont="1" applyFill="1" applyBorder="1" applyAlignment="1">
      <alignment horizontal="right" vertical="center"/>
    </xf>
    <xf numFmtId="44" fontId="13" fillId="27" borderId="3" xfId="3" applyFont="1" applyFill="1" applyBorder="1" applyAlignment="1">
      <alignment horizontal="right" vertical="center"/>
    </xf>
    <xf numFmtId="44" fontId="14" fillId="27" borderId="3" xfId="3" applyFont="1" applyFill="1" applyBorder="1" applyAlignment="1">
      <alignment horizontal="right" vertical="center"/>
    </xf>
    <xf numFmtId="0" fontId="11" fillId="28" borderId="3" xfId="0" applyFont="1" applyFill="1" applyBorder="1" applyAlignment="1">
      <alignment horizontal="center" vertical="center"/>
    </xf>
    <xf numFmtId="0" fontId="12" fillId="28" borderId="3" xfId="0" applyFont="1" applyFill="1" applyBorder="1" applyAlignment="1">
      <alignment vertical="center" wrapText="1"/>
    </xf>
    <xf numFmtId="0" fontId="12" fillId="28" borderId="3" xfId="0" applyFont="1" applyFill="1" applyBorder="1" applyAlignment="1">
      <alignment horizontal="center" vertical="center"/>
    </xf>
    <xf numFmtId="4" fontId="13" fillId="28" borderId="3" xfId="0" applyNumberFormat="1" applyFont="1" applyFill="1" applyBorder="1" applyAlignment="1">
      <alignment horizontal="right" vertical="center"/>
    </xf>
    <xf numFmtId="44" fontId="13" fillId="28" borderId="3" xfId="3" applyFont="1" applyFill="1" applyBorder="1" applyAlignment="1">
      <alignment horizontal="right" vertical="center"/>
    </xf>
    <xf numFmtId="44" fontId="14" fillId="28" borderId="3" xfId="3" applyFont="1" applyFill="1" applyBorder="1" applyAlignment="1">
      <alignment horizontal="right" vertical="center"/>
    </xf>
    <xf numFmtId="0" fontId="11" fillId="29" borderId="3" xfId="0" applyFont="1" applyFill="1" applyBorder="1" applyAlignment="1">
      <alignment horizontal="center" vertical="center"/>
    </xf>
    <xf numFmtId="0" fontId="12" fillId="29" borderId="3" xfId="0" applyFont="1" applyFill="1" applyBorder="1" applyAlignment="1">
      <alignment vertical="center" wrapText="1"/>
    </xf>
    <xf numFmtId="0" fontId="12" fillId="29" borderId="3" xfId="0" applyFont="1" applyFill="1" applyBorder="1" applyAlignment="1">
      <alignment horizontal="center" vertical="center"/>
    </xf>
    <xf numFmtId="4" fontId="13" fillId="29" borderId="3" xfId="0" applyNumberFormat="1" applyFont="1" applyFill="1" applyBorder="1" applyAlignment="1">
      <alignment horizontal="right" vertical="center"/>
    </xf>
    <xf numFmtId="44" fontId="13" fillId="29" borderId="3" xfId="3" applyFont="1" applyFill="1" applyBorder="1" applyAlignment="1">
      <alignment horizontal="right" vertical="center"/>
    </xf>
    <xf numFmtId="44" fontId="14" fillId="29" borderId="3" xfId="3" applyFont="1" applyFill="1" applyBorder="1" applyAlignment="1">
      <alignment horizontal="right" vertical="center"/>
    </xf>
    <xf numFmtId="0" fontId="11" fillId="30" borderId="3" xfId="0" applyFont="1" applyFill="1" applyBorder="1" applyAlignment="1">
      <alignment horizontal="center" vertical="center"/>
    </xf>
    <xf numFmtId="0" fontId="12" fillId="30" borderId="3" xfId="0" applyFont="1" applyFill="1" applyBorder="1" applyAlignment="1">
      <alignment vertical="center" wrapText="1"/>
    </xf>
    <xf numFmtId="0" fontId="12" fillId="30" borderId="3" xfId="0" applyFont="1" applyFill="1" applyBorder="1" applyAlignment="1">
      <alignment horizontal="center" vertical="center"/>
    </xf>
    <xf numFmtId="4" fontId="13" fillId="30" borderId="3" xfId="0" applyNumberFormat="1" applyFont="1" applyFill="1" applyBorder="1" applyAlignment="1">
      <alignment horizontal="right" vertical="center"/>
    </xf>
    <xf numFmtId="44" fontId="13" fillId="30" borderId="3" xfId="3" applyFont="1" applyFill="1" applyBorder="1" applyAlignment="1">
      <alignment horizontal="right" vertical="center"/>
    </xf>
    <xf numFmtId="44" fontId="14" fillId="30" borderId="3" xfId="3" applyFont="1" applyFill="1" applyBorder="1" applyAlignment="1">
      <alignment horizontal="right" vertical="center"/>
    </xf>
    <xf numFmtId="0" fontId="11" fillId="31" borderId="3" xfId="0" applyFont="1" applyFill="1" applyBorder="1" applyAlignment="1">
      <alignment horizontal="center" vertical="center"/>
    </xf>
    <xf numFmtId="0" fontId="12" fillId="31" borderId="3" xfId="0" applyFont="1" applyFill="1" applyBorder="1" applyAlignment="1">
      <alignment horizontal="left" vertical="center" wrapText="1"/>
    </xf>
    <xf numFmtId="0" fontId="12" fillId="31" borderId="3" xfId="0" applyFont="1" applyFill="1" applyBorder="1" applyAlignment="1">
      <alignment horizontal="center" vertical="center"/>
    </xf>
    <xf numFmtId="4" fontId="13" fillId="31" borderId="3" xfId="0" applyNumberFormat="1" applyFont="1" applyFill="1" applyBorder="1" applyAlignment="1">
      <alignment horizontal="right" vertical="center"/>
    </xf>
    <xf numFmtId="44" fontId="13" fillId="31" borderId="3" xfId="3" applyFont="1" applyFill="1" applyBorder="1" applyAlignment="1">
      <alignment horizontal="right" vertical="center"/>
    </xf>
    <xf numFmtId="44" fontId="14" fillId="31" borderId="3" xfId="3" applyFont="1" applyFill="1" applyBorder="1" applyAlignment="1">
      <alignment horizontal="right" vertical="center"/>
    </xf>
    <xf numFmtId="0" fontId="11" fillId="32" borderId="3" xfId="0" applyFont="1" applyFill="1" applyBorder="1" applyAlignment="1">
      <alignment horizontal="center" vertical="center"/>
    </xf>
    <xf numFmtId="0" fontId="12" fillId="32" borderId="3" xfId="0" applyFont="1" applyFill="1" applyBorder="1" applyAlignment="1">
      <alignment horizontal="left" vertical="center" wrapText="1"/>
    </xf>
    <xf numFmtId="0" fontId="12" fillId="32" borderId="3" xfId="0" applyFont="1" applyFill="1" applyBorder="1" applyAlignment="1">
      <alignment horizontal="center" vertical="center"/>
    </xf>
    <xf numFmtId="4" fontId="13" fillId="32" borderId="3" xfId="0" applyNumberFormat="1" applyFont="1" applyFill="1" applyBorder="1" applyAlignment="1">
      <alignment horizontal="right" vertical="center"/>
    </xf>
    <xf numFmtId="44" fontId="13" fillId="32" borderId="3" xfId="3" applyFont="1" applyFill="1" applyBorder="1" applyAlignment="1">
      <alignment horizontal="right" vertical="center"/>
    </xf>
    <xf numFmtId="44" fontId="14" fillId="32" borderId="3" xfId="3" applyFont="1" applyFill="1" applyBorder="1" applyAlignment="1">
      <alignment horizontal="right" vertical="center"/>
    </xf>
    <xf numFmtId="0" fontId="12" fillId="31" borderId="3" xfId="0" applyFont="1" applyFill="1" applyBorder="1" applyAlignment="1">
      <alignment vertical="center" wrapText="1"/>
    </xf>
    <xf numFmtId="0" fontId="12" fillId="32" borderId="3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horizontal="right" vertical="center" indent="1"/>
    </xf>
    <xf numFmtId="44" fontId="4" fillId="9" borderId="12" xfId="3" applyFont="1" applyFill="1" applyBorder="1" applyAlignment="1">
      <alignment horizontal="right" vertical="center"/>
    </xf>
    <xf numFmtId="0" fontId="23" fillId="33" borderId="11" xfId="1" applyFont="1" applyFill="1" applyBorder="1" applyAlignment="1">
      <alignment horizontal="center" vertical="center"/>
    </xf>
    <xf numFmtId="0" fontId="28" fillId="34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44" fontId="26" fillId="0" borderId="0" xfId="0" applyNumberFormat="1" applyFont="1"/>
    <xf numFmtId="0" fontId="30" fillId="0" borderId="0" xfId="0" applyFont="1"/>
    <xf numFmtId="0" fontId="20" fillId="13" borderId="3" xfId="0" applyFont="1" applyFill="1" applyBorder="1" applyAlignment="1">
      <alignment horizontal="left" vertical="center" wrapText="1" indent="2"/>
    </xf>
    <xf numFmtId="0" fontId="20" fillId="14" borderId="3" xfId="0" applyFont="1" applyFill="1" applyBorder="1" applyAlignment="1">
      <alignment horizontal="left" vertical="center" wrapText="1" indent="1"/>
    </xf>
    <xf numFmtId="0" fontId="20" fillId="16" borderId="3" xfId="0" applyFont="1" applyFill="1" applyBorder="1" applyAlignment="1">
      <alignment horizontal="left" vertical="center" wrapText="1" indent="1"/>
    </xf>
    <xf numFmtId="0" fontId="20" fillId="16" borderId="3" xfId="0" applyFont="1" applyFill="1" applyBorder="1" applyAlignment="1">
      <alignment horizontal="center" vertical="center"/>
    </xf>
    <xf numFmtId="0" fontId="20" fillId="18" borderId="3" xfId="0" applyFont="1" applyFill="1" applyBorder="1" applyAlignment="1">
      <alignment horizontal="center" vertical="center"/>
    </xf>
    <xf numFmtId="0" fontId="0" fillId="0" borderId="9" xfId="0" applyBorder="1"/>
    <xf numFmtId="0" fontId="8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7" fillId="10" borderId="4" xfId="0" applyFont="1" applyFill="1" applyBorder="1" applyAlignment="1">
      <alignment horizontal="right" vertical="center" indent="1"/>
    </xf>
    <xf numFmtId="0" fontId="24" fillId="0" borderId="9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10" fillId="11" borderId="3" xfId="0" applyFont="1" applyFill="1" applyBorder="1" applyAlignment="1">
      <alignment horizontal="left" vertical="center" indent="1"/>
    </xf>
    <xf numFmtId="0" fontId="4" fillId="5" borderId="5" xfId="0" applyFont="1" applyFill="1" applyBorder="1" applyAlignment="1">
      <alignment horizontal="right" vertical="center" indent="1"/>
    </xf>
    <xf numFmtId="0" fontId="9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right" vertical="center" indent="1"/>
    </xf>
    <xf numFmtId="0" fontId="9" fillId="7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right" vertical="center" indent="1"/>
    </xf>
    <xf numFmtId="0" fontId="9" fillId="8" borderId="0" xfId="0" applyFont="1" applyFill="1" applyAlignment="1">
      <alignment horizontal="center" vertical="center"/>
    </xf>
    <xf numFmtId="0" fontId="4" fillId="8" borderId="5" xfId="0" applyFont="1" applyFill="1" applyBorder="1" applyAlignment="1">
      <alignment horizontal="right" vertical="center" indent="1"/>
    </xf>
    <xf numFmtId="0" fontId="9" fillId="9" borderId="0" xfId="0" applyFont="1" applyFill="1" applyAlignment="1">
      <alignment horizontal="center" vertical="center"/>
    </xf>
    <xf numFmtId="0" fontId="27" fillId="22" borderId="3" xfId="0" applyFont="1" applyFill="1" applyBorder="1" applyAlignment="1">
      <alignment horizontal="left" vertical="center" indent="1"/>
    </xf>
    <xf numFmtId="0" fontId="4" fillId="9" borderId="5" xfId="0" applyFont="1" applyFill="1" applyBorder="1" applyAlignment="1">
      <alignment horizontal="right" vertical="center" indent="1"/>
    </xf>
    <xf numFmtId="0" fontId="29" fillId="0" borderId="1" xfId="0" applyFont="1" applyBorder="1" applyAlignment="1"/>
    <xf numFmtId="0" fontId="3" fillId="0" borderId="1" xfId="0" applyFont="1" applyBorder="1" applyAlignment="1"/>
    <xf numFmtId="14" fontId="3" fillId="0" borderId="1" xfId="0" applyNumberFormat="1" applyFont="1" applyBorder="1" applyAlignment="1"/>
  </cellXfs>
  <cellStyles count="4">
    <cellStyle name="Гіперпосилання" xfId="1" builtinId="8"/>
    <cellStyle name="Грошовий" xfId="3" builtinId="4"/>
    <cellStyle name="Звичайний" xfId="0" builtinId="0"/>
    <cellStyle name="Фінансовий" xfId="2" builtinId="3"/>
  </cellStyles>
  <dxfs count="12"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family val="2"/>
        <charset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solid">
          <fgColor rgb="FFF0F4F8"/>
          <bgColor rgb="FFF8F9FA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D0D7E0"/>
        </left>
        <right/>
        <top style="thin">
          <color rgb="FFD0D7E0"/>
        </top>
        <bottom style="thin">
          <color rgb="FFD0D7E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AA"/>
        <name val="Arial"/>
        <charset val="1"/>
        <scheme val="none"/>
      </font>
      <fill>
        <patternFill patternType="solid">
          <fgColor rgb="FFF0F4F8"/>
          <bgColor rgb="FFF8F9FA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AA"/>
        <name val="Arial"/>
        <charset val="1"/>
        <scheme val="none"/>
      </font>
      <numFmt numFmtId="4" formatCode="#,##0.00"/>
      <fill>
        <patternFill patternType="solid">
          <fgColor rgb="FFF0F4F8"/>
          <bgColor rgb="FFEEF2F7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solid">
          <fgColor rgb="FFF0F4F8"/>
          <bgColor rgb="FFEEF2F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solid">
          <fgColor rgb="FFF0F4F8"/>
          <bgColor rgb="FFF8F9FA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88888"/>
        <name val="Arial"/>
        <charset val="1"/>
        <scheme val="none"/>
      </font>
      <fill>
        <patternFill patternType="solid">
          <fgColor rgb="FFF0F4F8"/>
          <bgColor rgb="FFEEF2F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88888"/>
        <name val="Arial"/>
        <charset val="1"/>
        <scheme val="none"/>
      </font>
      <fill>
        <patternFill patternType="solid">
          <fgColor rgb="FFF0F4F8"/>
          <bgColor rgb="FFF8F9F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888888"/>
        <name val="Arial"/>
        <charset val="1"/>
        <scheme val="none"/>
      </font>
      <fill>
        <patternFill patternType="solid">
          <fgColor rgb="FFF0F4F8"/>
          <bgColor rgb="FFF8F9F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D0D7E0"/>
        </left>
        <right style="thin">
          <color rgb="FFD0D7E0"/>
        </right>
        <top style="thin">
          <color rgb="FFD0D7E0"/>
        </top>
        <bottom style="thin">
          <color rgb="FFD0D7E0"/>
        </bottom>
        <vertical/>
        <horizontal/>
      </border>
    </dxf>
    <dxf>
      <border outline="0">
        <bottom style="thin">
          <color rgb="FF555555"/>
        </bottom>
      </border>
    </dxf>
    <dxf>
      <border outline="0">
        <top style="thin">
          <color rgb="FF555555"/>
        </top>
        <bottom style="thin">
          <color rgb="FF88888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charset val="1"/>
        <scheme val="none"/>
      </font>
      <fill>
        <patternFill patternType="solid">
          <fgColor indexed="64"/>
          <bgColor rgb="FF5B6A7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555555"/>
        </left>
        <right style="thin">
          <color rgb="FF555555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808000"/>
      <rgbColor rgb="FF800080"/>
      <rgbColor rgb="FF1B5E4F"/>
      <rgbColor rgb="FFC0C0C0"/>
      <rgbColor rgb="FF888888"/>
      <rgbColor rgb="FF9999FF"/>
      <rgbColor rgb="FF555555"/>
      <rgbColor rgb="FFFFF9E6"/>
      <rgbColor rgb="FFEEF2F7"/>
      <rgbColor rgb="FF4A1942"/>
      <rgbColor rgb="FFFF8080"/>
      <rgbColor rgb="FF0066CC"/>
      <rgbColor rgb="FFD0D7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F8F9F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AAAAA"/>
      <rgbColor rgb="FF1A3A5C"/>
      <rgbColor rgb="FF339966"/>
      <rgbColor rgb="FF0D0D0D"/>
      <rgbColor rgb="FF1C1C2E"/>
      <rgbColor rgb="FF7C3A00"/>
      <rgbColor rgb="FF444444"/>
      <rgbColor rgb="FF3D5A80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05C4FA-AF8B-4EE5-8E8F-88CD1387126A}" name="Таблиця3" displayName="Таблиця3" ref="A6:I145" totalsRowShown="0" headerRowDxfId="11" headerRowBorderDxfId="9" tableBorderDxfId="10">
  <autoFilter ref="A6:I145" xr:uid="{FA05C4FA-AF8B-4EE5-8E8F-88CD1387126A}"/>
  <tableColumns count="9">
    <tableColumn id="1" xr3:uid="{F0DCA61C-17B9-465B-BF96-44470F054745}" name="№" dataDxfId="8"/>
    <tableColumn id="2" xr3:uid="{2DB2854B-3EEF-43CE-82BC-BC5E8D046227}" name="№2" dataDxfId="7"/>
    <tableColumn id="3" xr3:uid="{3BCD32A3-C71D-4194-8B6C-42A8D73269E6}" name="№3" dataDxfId="6"/>
    <tableColumn id="4" xr3:uid="{18E37EFE-BF6F-4959-8517-2F8EB0AD0DE8}" name="Найменування витрат" dataDxfId="5"/>
    <tableColumn id="5" xr3:uid="{5FF28024-0CDD-4582-8E38-D0A211E4628B}" name="Одиниця виміру" dataDxfId="4"/>
    <tableColumn id="6" xr3:uid="{D280E8E6-791D-42E9-957D-9194D37352C5}" name="К-ть одиниць" dataDxfId="3"/>
    <tableColumn id="7" xr3:uid="{0FF7958B-C5B6-4660-99FB-2D59B89B6A3D}" name="Вартість одиниці (грн)" dataDxfId="2"/>
    <tableColumn id="8" xr3:uid="{B95D1ED0-743B-425F-A961-C4016188472C}" name="Загальна сума (грн)" dataDxfId="1"/>
    <tableColumn id="10" xr3:uid="{3A6E3082-E035-4430-8217-3856830FE40F}" name="на друк" dataDxfId="0">
      <calculatedColumnFormula>IF(SUM(H8:H17)&gt;=0,0,1)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3BB6333-6BCB-428A-A6CF-21835E346C6E}">
  <we:reference id="29673e3c-d826-4f00-92ee-162334a52b1a" version="1.0.0.5" store="EXCatalog" storeType="EXCatalog"/>
  <we:alternateReferences>
    <we:reference id="WA200009404" version="1.0.0.5" store="uk-UA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1C1C2E"/>
  </sheetPr>
  <dimension ref="A1:E17"/>
  <sheetViews>
    <sheetView showGridLines="0" tabSelected="1" zoomScaleNormal="100" workbookViewId="0">
      <pane ySplit="8" topLeftCell="A9" activePane="bottomLeft" state="frozen"/>
      <selection pane="bottomLeft" activeCell="A2" sqref="A2:D2"/>
    </sheetView>
  </sheetViews>
  <sheetFormatPr defaultColWidth="8.7109375" defaultRowHeight="14.25"/>
  <cols>
    <col min="1" max="1" width="22.5703125" customWidth="1"/>
    <col min="2" max="2" width="35" customWidth="1"/>
    <col min="3" max="3" width="20" customWidth="1"/>
    <col min="4" max="4" width="25" customWidth="1"/>
    <col min="5" max="5" width="19.5703125" customWidth="1"/>
  </cols>
  <sheetData>
    <row r="1" spans="1:5" ht="22.15" customHeight="1">
      <c r="A1" s="198" t="str">
        <f>HYPERLINK("#'1. Оплата праці'!A1","1. Оплата праці")</f>
        <v>1. Оплата праці</v>
      </c>
      <c r="B1" s="198" t="str">
        <f>HYPERLINK("#'2. Відрядження'!A1","2. Відрядження")</f>
        <v>2. Відрядження</v>
      </c>
      <c r="C1" s="198" t="str">
        <f>HYPERLINK("#'3. Обладнання'!A1","3. Обладнання")</f>
        <v>3. Обладнання</v>
      </c>
      <c r="D1" s="198" t="str">
        <f>HYPERLINK("#'4. Офісні витрати'!A1","4. Офісні витрати")</f>
        <v>4. Офісні витрати</v>
      </c>
      <c r="E1" s="198" t="str">
        <f>HYPERLINK("#'5. Інші витрати'!A1","5. Інші витрати")</f>
        <v>5. Інші витрати</v>
      </c>
    </row>
    <row r="2" spans="1:5" ht="49.5" customHeight="1">
      <c r="A2" s="210" t="s">
        <v>0</v>
      </c>
      <c r="B2" s="210"/>
      <c r="C2" s="210"/>
      <c r="D2" s="210"/>
      <c r="E2" s="10"/>
    </row>
    <row r="3" spans="1:5" ht="15.75" customHeight="1"/>
    <row r="4" spans="1:5" ht="24" customHeight="1">
      <c r="A4" s="1" t="s">
        <v>1</v>
      </c>
      <c r="B4" s="226" t="s">
        <v>2</v>
      </c>
      <c r="C4" s="227"/>
      <c r="D4" s="227"/>
    </row>
    <row r="5" spans="1:5" ht="24" customHeight="1">
      <c r="A5" s="1" t="s">
        <v>3</v>
      </c>
      <c r="B5" s="226" t="s">
        <v>4</v>
      </c>
      <c r="C5" s="227"/>
      <c r="D5" s="227"/>
    </row>
    <row r="6" spans="1:5" ht="24" customHeight="1">
      <c r="A6" s="1" t="s">
        <v>5</v>
      </c>
      <c r="B6" s="228" t="s">
        <v>6</v>
      </c>
      <c r="C6" s="227"/>
      <c r="D6" s="227"/>
    </row>
    <row r="7" spans="1:5" ht="19.5" customHeight="1"/>
    <row r="8" spans="1:5" ht="31.5" customHeight="1">
      <c r="A8" s="11" t="s">
        <v>7</v>
      </c>
      <c r="B8" s="11" t="s">
        <v>8</v>
      </c>
      <c r="C8" s="11" t="s">
        <v>9</v>
      </c>
      <c r="D8" s="11" t="s">
        <v>10</v>
      </c>
      <c r="E8" s="12" t="s">
        <v>11</v>
      </c>
    </row>
    <row r="9" spans="1:5" ht="25.5" customHeight="1">
      <c r="A9" s="13">
        <v>1</v>
      </c>
      <c r="B9" s="14" t="s">
        <v>12</v>
      </c>
      <c r="C9" s="4">
        <f>'1. Оплата праці'!H40</f>
        <v>0</v>
      </c>
      <c r="D9" s="2">
        <f>IFERROR(C9/C14,0)</f>
        <v>0</v>
      </c>
      <c r="E9" s="15" t="s">
        <v>13</v>
      </c>
    </row>
    <row r="10" spans="1:5" ht="25.5" customHeight="1">
      <c r="A10" s="16">
        <v>2</v>
      </c>
      <c r="B10" s="17" t="s">
        <v>14</v>
      </c>
      <c r="C10" s="4">
        <f>'2. Відрядження'!H19</f>
        <v>0</v>
      </c>
      <c r="D10" s="2">
        <f>IFERROR(C10/C14,0)</f>
        <v>0</v>
      </c>
      <c r="E10" s="18" t="s">
        <v>13</v>
      </c>
    </row>
    <row r="11" spans="1:5" ht="25.5" customHeight="1">
      <c r="A11" s="19">
        <v>3</v>
      </c>
      <c r="B11" s="20" t="s">
        <v>15</v>
      </c>
      <c r="C11" s="4">
        <f>'3. Обладнання'!H24</f>
        <v>0</v>
      </c>
      <c r="D11" s="2">
        <f>IFERROR(C11/C14,0)</f>
        <v>0</v>
      </c>
      <c r="E11" s="21" t="s">
        <v>13</v>
      </c>
    </row>
    <row r="12" spans="1:5" ht="25.5" customHeight="1">
      <c r="A12" s="22">
        <v>4</v>
      </c>
      <c r="B12" s="23" t="s">
        <v>16</v>
      </c>
      <c r="C12" s="4">
        <f>'4. Офісні витрати'!H21</f>
        <v>0</v>
      </c>
      <c r="D12" s="2">
        <f>IFERROR(C12/C14,0)</f>
        <v>0</v>
      </c>
      <c r="E12" s="24" t="s">
        <v>13</v>
      </c>
    </row>
    <row r="13" spans="1:5" ht="25.5" customHeight="1">
      <c r="A13" s="25">
        <v>5</v>
      </c>
      <c r="B13" s="26" t="s">
        <v>17</v>
      </c>
      <c r="C13" s="4">
        <f>'5. Інші витрати'!H45</f>
        <v>0</v>
      </c>
      <c r="D13" s="2">
        <f>IFERROR(C13/C14,0)</f>
        <v>0</v>
      </c>
      <c r="E13" s="27" t="s">
        <v>13</v>
      </c>
    </row>
    <row r="14" spans="1:5" ht="31.5" customHeight="1">
      <c r="A14" s="211" t="s">
        <v>18</v>
      </c>
      <c r="B14" s="211"/>
      <c r="C14" s="28">
        <f>SUM(C9:C13)</f>
        <v>0</v>
      </c>
      <c r="D14" s="29" t="s">
        <v>19</v>
      </c>
    </row>
    <row r="16" spans="1:5" ht="15.75" customHeight="1"/>
    <row r="17" spans="1:4" ht="19.5" customHeight="1">
      <c r="A17" s="209" t="s">
        <v>20</v>
      </c>
      <c r="B17" s="209"/>
      <c r="C17" s="209"/>
      <c r="D17" s="209"/>
    </row>
  </sheetData>
  <sheetProtection algorithmName="SHA-512" hashValue="LJ4LluIWr2CDumHIdWOtP9oPhi8RUUaKZqwSu0++nI501RZurdLcpGEInLYTFC/e/zuZvPzS8/ZMuS4v+KlW6g==" saltValue="J18umg7e9L3HAAObfDhnOw==" spinCount="100000" sheet="1" objects="1" scenarios="1"/>
  <protectedRanges>
    <protectedRange sqref="B4:D6" name="Діапазон1"/>
  </protectedRanges>
  <mergeCells count="6">
    <mergeCell ref="A17:D17"/>
    <mergeCell ref="A2:D2"/>
    <mergeCell ref="B4:D4"/>
    <mergeCell ref="B5:D5"/>
    <mergeCell ref="B6:D6"/>
    <mergeCell ref="A14:B14"/>
  </mergeCells>
  <hyperlinks>
    <hyperlink ref="E9" location="'1. Оплата праці'!A1" display="➜ Перейти" xr:uid="{4B1C373B-3C04-48E0-975F-121C3B30C743}"/>
    <hyperlink ref="E10" location="'2. Відрядження'!A1" display="➜ Перейти" xr:uid="{9FD42AAD-3501-48FB-9474-C25040AF9228}"/>
    <hyperlink ref="E11" location="'3. Обладнання'!A1" display="➜ Перейти" xr:uid="{09FC28D1-4B39-4F9F-9701-C5E19B9AB474}"/>
    <hyperlink ref="E12" location="'4. Офісні витрати'!A1" display="➜ Перейти" xr:uid="{1C94A9B7-FB9E-4BAE-A98B-8659B35BE8C4}"/>
    <hyperlink ref="E13" location="'5. Інші витрати'!A1" display="➜ Перейти" xr:uid="{03B7488D-2F6B-4357-BBF5-B98BF1810458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>
    <tabColor rgb="FF1A3A5C"/>
  </sheetPr>
  <dimension ref="A1:T40"/>
  <sheetViews>
    <sheetView showGridLines="0" zoomScaleNormal="100" workbookViewId="0">
      <pane xSplit="3" ySplit="3" topLeftCell="D21" activePane="bottomRight" state="frozen"/>
      <selection pane="bottomRight" activeCell="F27" sqref="F27"/>
      <selection pane="bottomLeft" activeCell="B4" sqref="B4:D4"/>
      <selection pane="topRight" activeCell="B4" sqref="B4:D4"/>
    </sheetView>
  </sheetViews>
  <sheetFormatPr defaultColWidth="8.7109375" defaultRowHeight="14.25"/>
  <cols>
    <col min="1" max="3" width="4" customWidth="1"/>
    <col min="4" max="4" width="42" customWidth="1"/>
    <col min="5" max="5" width="16" customWidth="1"/>
    <col min="6" max="6" width="14" customWidth="1"/>
    <col min="7" max="8" width="16" customWidth="1"/>
    <col min="9" max="9" width="30" customWidth="1"/>
    <col min="10" max="10" width="41.7109375" customWidth="1"/>
  </cols>
  <sheetData>
    <row r="1" spans="1:11" ht="22.15" customHeight="1">
      <c r="D1" s="198" t="str">
        <f>HYPERLINK("#'Зведений бюджет'!A1","📊 Зведений")</f>
        <v>📊 Зведений</v>
      </c>
      <c r="E1" s="198" t="str">
        <f>HYPERLINK("#'2. Відрядження'!A1","2. Відрядження")</f>
        <v>2. Відрядження</v>
      </c>
      <c r="F1" s="198" t="str">
        <f>HYPERLINK("#'3. Обладнання'!A1","3. Обладнання")</f>
        <v>3. Обладнання</v>
      </c>
      <c r="G1" s="198" t="str">
        <f>HYPERLINK("#'4. Офісні витрати'!A1","4. Офісні витрати")</f>
        <v>4. Офісні витрати</v>
      </c>
      <c r="H1" s="198" t="str">
        <f>HYPERLINK("#'5. Інші витрати'!A1","5. Інші витрати")</f>
        <v>5. Інші витрати</v>
      </c>
    </row>
    <row r="2" spans="1:11" ht="36" customHeight="1">
      <c r="A2" s="216" t="s">
        <v>12</v>
      </c>
      <c r="B2" s="216"/>
      <c r="C2" s="216"/>
      <c r="D2" s="216"/>
      <c r="E2" s="216"/>
      <c r="F2" s="216"/>
      <c r="G2" s="216"/>
      <c r="H2" s="216"/>
      <c r="I2" s="216"/>
    </row>
    <row r="3" spans="1:11" ht="31.5" customHeight="1">
      <c r="A3" s="31" t="s">
        <v>7</v>
      </c>
      <c r="B3" s="31" t="s">
        <v>7</v>
      </c>
      <c r="C3" s="31" t="s">
        <v>7</v>
      </c>
      <c r="D3" s="31" t="s">
        <v>21</v>
      </c>
      <c r="E3" s="31" t="s">
        <v>22</v>
      </c>
      <c r="F3" s="31" t="s">
        <v>23</v>
      </c>
      <c r="G3" s="31" t="s">
        <v>24</v>
      </c>
      <c r="H3" s="31" t="s">
        <v>25</v>
      </c>
      <c r="I3" s="31" t="s">
        <v>26</v>
      </c>
    </row>
    <row r="4" spans="1:11" ht="21.75" customHeight="1">
      <c r="A4" s="32" t="s">
        <v>27</v>
      </c>
      <c r="B4" s="32" t="s">
        <v>27</v>
      </c>
      <c r="C4" s="214" t="s">
        <v>28</v>
      </c>
      <c r="D4" s="214"/>
      <c r="E4" s="214"/>
      <c r="F4" s="214"/>
      <c r="G4" s="214"/>
      <c r="H4" s="214"/>
      <c r="I4" s="214"/>
      <c r="J4" s="6" t="s">
        <v>29</v>
      </c>
    </row>
    <row r="5" spans="1:11" ht="21.75" customHeight="1">
      <c r="A5" s="33">
        <v>1</v>
      </c>
      <c r="B5" s="33">
        <v>1</v>
      </c>
      <c r="C5" s="33">
        <v>1</v>
      </c>
      <c r="D5" s="34" t="s">
        <v>30</v>
      </c>
      <c r="E5" s="35" t="s">
        <v>31</v>
      </c>
      <c r="F5" s="36"/>
      <c r="G5" s="37"/>
      <c r="H5" s="38">
        <f>IFERROR(F5*G5,0)</f>
        <v>0</v>
      </c>
      <c r="I5" s="39"/>
      <c r="J5" s="6" t="s">
        <v>32</v>
      </c>
    </row>
    <row r="6" spans="1:11" ht="21.75" customHeight="1">
      <c r="A6" s="40">
        <v>1</v>
      </c>
      <c r="B6" s="40">
        <v>1</v>
      </c>
      <c r="C6" s="40">
        <v>2</v>
      </c>
      <c r="D6" s="41" t="s">
        <v>30</v>
      </c>
      <c r="E6" s="42" t="s">
        <v>31</v>
      </c>
      <c r="F6" s="43"/>
      <c r="G6" s="44"/>
      <c r="H6" s="45">
        <f t="shared" ref="H6:H14" si="0">IFERROR(F6*G6,0)</f>
        <v>0</v>
      </c>
      <c r="I6" s="46"/>
      <c r="J6" s="6"/>
      <c r="K6" s="3"/>
    </row>
    <row r="7" spans="1:11" ht="21.75" customHeight="1">
      <c r="A7" s="33">
        <v>1</v>
      </c>
      <c r="B7" s="33">
        <v>1</v>
      </c>
      <c r="C7" s="33">
        <v>3</v>
      </c>
      <c r="D7" s="34" t="s">
        <v>30</v>
      </c>
      <c r="E7" s="35" t="s">
        <v>31</v>
      </c>
      <c r="F7" s="36"/>
      <c r="G7" s="37"/>
      <c r="H7" s="38">
        <f t="shared" si="0"/>
        <v>0</v>
      </c>
      <c r="I7" s="39"/>
    </row>
    <row r="8" spans="1:11" ht="21.75" customHeight="1">
      <c r="A8" s="40">
        <v>1</v>
      </c>
      <c r="B8" s="40">
        <v>1</v>
      </c>
      <c r="C8" s="40">
        <v>4</v>
      </c>
      <c r="D8" s="41" t="s">
        <v>30</v>
      </c>
      <c r="E8" s="42" t="s">
        <v>31</v>
      </c>
      <c r="F8" s="43"/>
      <c r="G8" s="44"/>
      <c r="H8" s="45">
        <f t="shared" si="0"/>
        <v>0</v>
      </c>
      <c r="I8" s="46"/>
    </row>
    <row r="9" spans="1:11" ht="21.75" customHeight="1">
      <c r="A9" s="33">
        <v>1</v>
      </c>
      <c r="B9" s="33">
        <v>1</v>
      </c>
      <c r="C9" s="33">
        <v>5</v>
      </c>
      <c r="D9" s="34" t="s">
        <v>30</v>
      </c>
      <c r="E9" s="35" t="s">
        <v>31</v>
      </c>
      <c r="F9" s="36"/>
      <c r="G9" s="37"/>
      <c r="H9" s="38">
        <f t="shared" si="0"/>
        <v>0</v>
      </c>
      <c r="I9" s="39"/>
    </row>
    <row r="10" spans="1:11" ht="21.75" customHeight="1">
      <c r="A10" s="40">
        <v>1</v>
      </c>
      <c r="B10" s="40">
        <v>1</v>
      </c>
      <c r="C10" s="40">
        <v>6</v>
      </c>
      <c r="D10" s="41" t="s">
        <v>30</v>
      </c>
      <c r="E10" s="42" t="s">
        <v>31</v>
      </c>
      <c r="F10" s="43"/>
      <c r="G10" s="44"/>
      <c r="H10" s="45">
        <f t="shared" si="0"/>
        <v>0</v>
      </c>
      <c r="I10" s="46"/>
    </row>
    <row r="11" spans="1:11" ht="21.75" customHeight="1">
      <c r="A11" s="33">
        <v>1</v>
      </c>
      <c r="B11" s="33">
        <v>1</v>
      </c>
      <c r="C11" s="33">
        <v>7</v>
      </c>
      <c r="D11" s="34" t="s">
        <v>30</v>
      </c>
      <c r="E11" s="35" t="s">
        <v>31</v>
      </c>
      <c r="F11" s="36"/>
      <c r="G11" s="37"/>
      <c r="H11" s="38">
        <f t="shared" si="0"/>
        <v>0</v>
      </c>
      <c r="I11" s="39"/>
    </row>
    <row r="12" spans="1:11" ht="21.75" customHeight="1">
      <c r="A12" s="40">
        <v>1</v>
      </c>
      <c r="B12" s="40">
        <v>1</v>
      </c>
      <c r="C12" s="40">
        <v>8</v>
      </c>
      <c r="D12" s="41" t="s">
        <v>30</v>
      </c>
      <c r="E12" s="42" t="s">
        <v>31</v>
      </c>
      <c r="F12" s="47"/>
      <c r="G12" s="44"/>
      <c r="H12" s="45">
        <f t="shared" si="0"/>
        <v>0</v>
      </c>
      <c r="I12" s="46"/>
    </row>
    <row r="13" spans="1:11" ht="21.75" customHeight="1">
      <c r="A13" s="33">
        <v>1</v>
      </c>
      <c r="B13" s="33">
        <v>1</v>
      </c>
      <c r="C13" s="33">
        <v>9</v>
      </c>
      <c r="D13" s="34" t="s">
        <v>30</v>
      </c>
      <c r="E13" s="35" t="s">
        <v>31</v>
      </c>
      <c r="F13" s="36"/>
      <c r="G13" s="37"/>
      <c r="H13" s="38">
        <f t="shared" si="0"/>
        <v>0</v>
      </c>
      <c r="I13" s="39"/>
    </row>
    <row r="14" spans="1:11" ht="21.75" customHeight="1">
      <c r="A14" s="40">
        <v>1</v>
      </c>
      <c r="B14" s="40">
        <v>1</v>
      </c>
      <c r="C14" s="40">
        <v>10</v>
      </c>
      <c r="D14" s="203" t="s">
        <v>30</v>
      </c>
      <c r="E14" s="42" t="s">
        <v>31</v>
      </c>
      <c r="F14" s="43"/>
      <c r="G14" s="44"/>
      <c r="H14" s="45">
        <f t="shared" si="0"/>
        <v>0</v>
      </c>
      <c r="I14" s="46"/>
    </row>
    <row r="15" spans="1:11" ht="21.75" customHeight="1">
      <c r="A15" s="32" t="s">
        <v>27</v>
      </c>
      <c r="B15" s="32" t="s">
        <v>33</v>
      </c>
      <c r="C15" s="214" t="s">
        <v>34</v>
      </c>
      <c r="D15" s="214"/>
      <c r="E15" s="214"/>
      <c r="F15" s="214"/>
      <c r="G15" s="214"/>
      <c r="H15" s="214"/>
      <c r="I15" s="214"/>
      <c r="J15" s="6"/>
    </row>
    <row r="16" spans="1:11" ht="21.75" customHeight="1">
      <c r="A16" s="33">
        <v>1</v>
      </c>
      <c r="B16" s="33">
        <v>2</v>
      </c>
      <c r="C16" s="33">
        <v>1</v>
      </c>
      <c r="D16" s="34" t="s">
        <v>35</v>
      </c>
      <c r="E16" s="35" t="s">
        <v>31</v>
      </c>
      <c r="F16" s="36"/>
      <c r="G16" s="37"/>
      <c r="H16" s="38">
        <f t="shared" ref="H16:H24" si="1">IFERROR(F16*G16,0)</f>
        <v>0</v>
      </c>
      <c r="I16" s="39"/>
    </row>
    <row r="17" spans="1:11" ht="21.75" customHeight="1">
      <c r="A17" s="40">
        <v>1</v>
      </c>
      <c r="B17" s="40">
        <v>2</v>
      </c>
      <c r="C17" s="40">
        <v>2</v>
      </c>
      <c r="D17" s="41" t="s">
        <v>35</v>
      </c>
      <c r="E17" s="42" t="s">
        <v>31</v>
      </c>
      <c r="F17" s="43"/>
      <c r="G17" s="44"/>
      <c r="H17" s="45">
        <f t="shared" si="1"/>
        <v>0</v>
      </c>
      <c r="I17" s="46"/>
    </row>
    <row r="18" spans="1:11" ht="21.75" customHeight="1">
      <c r="A18" s="33">
        <v>1</v>
      </c>
      <c r="B18" s="33">
        <v>2</v>
      </c>
      <c r="C18" s="33">
        <v>3</v>
      </c>
      <c r="D18" s="34" t="s">
        <v>35</v>
      </c>
      <c r="E18" s="35" t="s">
        <v>31</v>
      </c>
      <c r="F18" s="36"/>
      <c r="G18" s="37"/>
      <c r="H18" s="38">
        <f t="shared" si="1"/>
        <v>0</v>
      </c>
      <c r="I18" s="39"/>
    </row>
    <row r="19" spans="1:11" ht="21.75" customHeight="1">
      <c r="A19" s="40">
        <v>1</v>
      </c>
      <c r="B19" s="40">
        <v>2</v>
      </c>
      <c r="C19" s="40">
        <v>4</v>
      </c>
      <c r="D19" s="41" t="s">
        <v>35</v>
      </c>
      <c r="E19" s="42" t="s">
        <v>31</v>
      </c>
      <c r="F19" s="43"/>
      <c r="G19" s="44"/>
      <c r="H19" s="45">
        <f t="shared" si="1"/>
        <v>0</v>
      </c>
      <c r="I19" s="46"/>
    </row>
    <row r="20" spans="1:11" ht="21.75" customHeight="1">
      <c r="A20" s="33">
        <v>1</v>
      </c>
      <c r="B20" s="33">
        <v>2</v>
      </c>
      <c r="C20" s="33">
        <v>5</v>
      </c>
      <c r="D20" s="34" t="s">
        <v>35</v>
      </c>
      <c r="E20" s="35" t="s">
        <v>31</v>
      </c>
      <c r="F20" s="36"/>
      <c r="G20" s="37"/>
      <c r="H20" s="38">
        <f t="shared" si="1"/>
        <v>0</v>
      </c>
      <c r="I20" s="39"/>
    </row>
    <row r="21" spans="1:11" ht="21.75" customHeight="1">
      <c r="A21" s="40">
        <v>1</v>
      </c>
      <c r="B21" s="40">
        <v>2</v>
      </c>
      <c r="C21" s="40">
        <v>6</v>
      </c>
      <c r="D21" s="41" t="s">
        <v>35</v>
      </c>
      <c r="E21" s="42" t="s">
        <v>31</v>
      </c>
      <c r="F21" s="43"/>
      <c r="G21" s="44"/>
      <c r="H21" s="45">
        <f t="shared" si="1"/>
        <v>0</v>
      </c>
      <c r="I21" s="46"/>
    </row>
    <row r="22" spans="1:11" ht="21.75" customHeight="1">
      <c r="A22" s="33">
        <v>1</v>
      </c>
      <c r="B22" s="33">
        <v>2</v>
      </c>
      <c r="C22" s="33">
        <v>7</v>
      </c>
      <c r="D22" s="34" t="s">
        <v>35</v>
      </c>
      <c r="E22" s="35" t="s">
        <v>31</v>
      </c>
      <c r="F22" s="36"/>
      <c r="G22" s="37"/>
      <c r="H22" s="38">
        <f t="shared" si="1"/>
        <v>0</v>
      </c>
      <c r="I22" s="39"/>
    </row>
    <row r="23" spans="1:11" ht="21.75" customHeight="1">
      <c r="A23" s="40">
        <v>1</v>
      </c>
      <c r="B23" s="40">
        <v>2</v>
      </c>
      <c r="C23" s="40">
        <v>8</v>
      </c>
      <c r="D23" s="41" t="s">
        <v>35</v>
      </c>
      <c r="E23" s="42" t="s">
        <v>31</v>
      </c>
      <c r="F23" s="43"/>
      <c r="G23" s="44"/>
      <c r="H23" s="45">
        <f t="shared" si="1"/>
        <v>0</v>
      </c>
      <c r="I23" s="46"/>
    </row>
    <row r="24" spans="1:11" ht="21.75" customHeight="1">
      <c r="A24" s="33">
        <v>1</v>
      </c>
      <c r="B24" s="33">
        <v>2</v>
      </c>
      <c r="C24" s="33">
        <v>9</v>
      </c>
      <c r="D24" s="34" t="s">
        <v>35</v>
      </c>
      <c r="E24" s="35" t="s">
        <v>31</v>
      </c>
      <c r="F24" s="36"/>
      <c r="G24" s="37"/>
      <c r="H24" s="38">
        <f t="shared" si="1"/>
        <v>0</v>
      </c>
      <c r="I24" s="39"/>
    </row>
    <row r="25" spans="1:11" ht="21.75" customHeight="1">
      <c r="A25" s="40">
        <v>1</v>
      </c>
      <c r="B25" s="40">
        <v>2</v>
      </c>
      <c r="C25" s="40">
        <v>10</v>
      </c>
      <c r="D25" s="41" t="s">
        <v>35</v>
      </c>
      <c r="E25" s="42" t="s">
        <v>31</v>
      </c>
      <c r="F25" s="43"/>
      <c r="G25" s="44"/>
      <c r="H25" s="45">
        <f>IFERROR(F25*G25,0)</f>
        <v>0</v>
      </c>
      <c r="I25" s="46"/>
    </row>
    <row r="26" spans="1:11" ht="21.75" customHeight="1">
      <c r="A26" s="32">
        <v>1</v>
      </c>
      <c r="B26" s="32">
        <v>3</v>
      </c>
      <c r="C26" s="214" t="s">
        <v>36</v>
      </c>
      <c r="D26" s="214"/>
      <c r="E26" s="214"/>
      <c r="F26" s="214"/>
      <c r="G26" s="214"/>
      <c r="H26" s="214"/>
      <c r="I26" s="214"/>
      <c r="J26" s="6"/>
      <c r="K26" s="3"/>
    </row>
    <row r="27" spans="1:11" ht="21.75" customHeight="1">
      <c r="A27" s="33">
        <v>1</v>
      </c>
      <c r="B27" s="33">
        <v>3</v>
      </c>
      <c r="C27" s="33">
        <v>1</v>
      </c>
      <c r="D27" s="34" t="s">
        <v>37</v>
      </c>
      <c r="E27" s="35" t="s">
        <v>38</v>
      </c>
      <c r="F27" s="36"/>
      <c r="G27" s="37"/>
      <c r="H27" s="38">
        <f>IFERROR(F27*G27,0)</f>
        <v>0</v>
      </c>
      <c r="I27" s="39"/>
      <c r="J27" s="6" t="s">
        <v>39</v>
      </c>
    </row>
    <row r="28" spans="1:11" ht="21.75" customHeight="1">
      <c r="A28" s="40">
        <v>1</v>
      </c>
      <c r="B28" s="40">
        <v>2</v>
      </c>
      <c r="C28" s="40">
        <v>2</v>
      </c>
      <c r="D28" s="203" t="s">
        <v>37</v>
      </c>
      <c r="E28" s="42" t="s">
        <v>38</v>
      </c>
      <c r="F28" s="48"/>
      <c r="G28" s="44"/>
      <c r="H28" s="45">
        <f t="shared" ref="H28:H36" si="2">IFERROR(F28*G28,0)</f>
        <v>0</v>
      </c>
      <c r="I28" s="46"/>
    </row>
    <row r="29" spans="1:11" ht="21.75" customHeight="1">
      <c r="A29" s="33">
        <v>1</v>
      </c>
      <c r="B29" s="33">
        <v>2</v>
      </c>
      <c r="C29" s="33">
        <v>3</v>
      </c>
      <c r="D29" s="34" t="s">
        <v>37</v>
      </c>
      <c r="E29" s="35" t="s">
        <v>38</v>
      </c>
      <c r="F29" s="36"/>
      <c r="G29" s="37"/>
      <c r="H29" s="38">
        <f t="shared" si="2"/>
        <v>0</v>
      </c>
      <c r="I29" s="39"/>
    </row>
    <row r="30" spans="1:11" ht="21.75" customHeight="1">
      <c r="A30" s="40">
        <v>1</v>
      </c>
      <c r="B30" s="40">
        <v>2</v>
      </c>
      <c r="C30" s="40">
        <v>4</v>
      </c>
      <c r="D30" s="41" t="s">
        <v>37</v>
      </c>
      <c r="E30" s="42" t="s">
        <v>38</v>
      </c>
      <c r="F30" s="43"/>
      <c r="G30" s="44"/>
      <c r="H30" s="45">
        <f t="shared" si="2"/>
        <v>0</v>
      </c>
      <c r="I30" s="46"/>
    </row>
    <row r="31" spans="1:11" ht="21.75" customHeight="1">
      <c r="A31" s="33">
        <v>1</v>
      </c>
      <c r="B31" s="33">
        <v>2</v>
      </c>
      <c r="C31" s="33">
        <v>5</v>
      </c>
      <c r="D31" s="34" t="s">
        <v>37</v>
      </c>
      <c r="E31" s="35" t="s">
        <v>38</v>
      </c>
      <c r="F31" s="36"/>
      <c r="G31" s="37"/>
      <c r="H31" s="38">
        <f t="shared" si="2"/>
        <v>0</v>
      </c>
      <c r="I31" s="39"/>
    </row>
    <row r="32" spans="1:11" ht="21.75" customHeight="1">
      <c r="A32" s="40">
        <v>1</v>
      </c>
      <c r="B32" s="40">
        <v>2</v>
      </c>
      <c r="C32" s="40">
        <v>6</v>
      </c>
      <c r="D32" s="41" t="s">
        <v>37</v>
      </c>
      <c r="E32" s="42" t="s">
        <v>38</v>
      </c>
      <c r="F32" s="43"/>
      <c r="G32" s="44"/>
      <c r="H32" s="45">
        <f t="shared" si="2"/>
        <v>0</v>
      </c>
      <c r="I32" s="46"/>
    </row>
    <row r="33" spans="1:20" ht="21.75" customHeight="1">
      <c r="A33" s="33">
        <v>1</v>
      </c>
      <c r="B33" s="33">
        <v>2</v>
      </c>
      <c r="C33" s="33">
        <v>7</v>
      </c>
      <c r="D33" s="34" t="s">
        <v>37</v>
      </c>
      <c r="E33" s="35" t="s">
        <v>38</v>
      </c>
      <c r="F33" s="36"/>
      <c r="G33" s="37"/>
      <c r="H33" s="38">
        <f t="shared" si="2"/>
        <v>0</v>
      </c>
      <c r="I33" s="39"/>
    </row>
    <row r="34" spans="1:20" ht="21.75" customHeight="1">
      <c r="A34" s="40">
        <v>1</v>
      </c>
      <c r="B34" s="40">
        <v>2</v>
      </c>
      <c r="C34" s="40">
        <v>8</v>
      </c>
      <c r="D34" s="41" t="s">
        <v>37</v>
      </c>
      <c r="E34" s="42" t="s">
        <v>38</v>
      </c>
      <c r="F34" s="43"/>
      <c r="G34" s="44"/>
      <c r="H34" s="45">
        <f t="shared" si="2"/>
        <v>0</v>
      </c>
      <c r="I34" s="46"/>
    </row>
    <row r="35" spans="1:20" ht="21.75" customHeight="1">
      <c r="A35" s="33">
        <v>1</v>
      </c>
      <c r="B35" s="33">
        <v>2</v>
      </c>
      <c r="C35" s="33">
        <v>9</v>
      </c>
      <c r="D35" s="34" t="s">
        <v>37</v>
      </c>
      <c r="E35" s="35" t="s">
        <v>38</v>
      </c>
      <c r="F35" s="36"/>
      <c r="G35" s="37"/>
      <c r="H35" s="38">
        <f t="shared" si="2"/>
        <v>0</v>
      </c>
      <c r="I35" s="39"/>
    </row>
    <row r="36" spans="1:20" ht="21.75" customHeight="1">
      <c r="A36" s="40">
        <v>1</v>
      </c>
      <c r="B36" s="40">
        <v>2</v>
      </c>
      <c r="C36" s="40">
        <v>10</v>
      </c>
      <c r="D36" s="41" t="s">
        <v>37</v>
      </c>
      <c r="E36" s="42" t="s">
        <v>38</v>
      </c>
      <c r="F36" s="43"/>
      <c r="G36" s="44"/>
      <c r="H36" s="45">
        <f t="shared" si="2"/>
        <v>0</v>
      </c>
      <c r="I36" s="46"/>
    </row>
    <row r="37" spans="1:20" ht="26.25" customHeight="1">
      <c r="A37" s="32">
        <v>1</v>
      </c>
      <c r="B37" s="32">
        <v>4</v>
      </c>
      <c r="C37" s="214" t="s">
        <v>40</v>
      </c>
      <c r="D37" s="214"/>
      <c r="E37" s="214"/>
      <c r="F37" s="214"/>
      <c r="G37" s="214"/>
      <c r="H37" s="214"/>
      <c r="I37" s="214"/>
      <c r="J37" s="212" t="s">
        <v>41</v>
      </c>
      <c r="K37" s="213"/>
      <c r="L37" s="213"/>
      <c r="M37" s="213"/>
      <c r="N37" s="213"/>
      <c r="O37" s="213"/>
      <c r="P37" s="213"/>
      <c r="Q37" s="213"/>
      <c r="R37" s="213"/>
      <c r="S37" s="213"/>
      <c r="T37" s="213"/>
    </row>
    <row r="38" spans="1:20" ht="21.75" customHeight="1">
      <c r="A38" s="33">
        <v>1</v>
      </c>
      <c r="B38" s="33">
        <v>4</v>
      </c>
      <c r="C38" s="33">
        <v>1</v>
      </c>
      <c r="D38" s="34" t="s">
        <v>42</v>
      </c>
      <c r="E38" s="35"/>
      <c r="F38" s="37"/>
      <c r="G38" s="37"/>
      <c r="H38" s="38">
        <f>SUM(H5:H14,H16:H25)*22%</f>
        <v>0</v>
      </c>
      <c r="I38" s="39"/>
      <c r="J38" s="208"/>
    </row>
    <row r="39" spans="1:20" ht="21.75" customHeight="1">
      <c r="A39" s="40">
        <v>1</v>
      </c>
      <c r="B39" s="40">
        <v>4</v>
      </c>
      <c r="C39" s="40">
        <v>2</v>
      </c>
      <c r="D39" s="41" t="s">
        <v>43</v>
      </c>
      <c r="E39" s="42"/>
      <c r="F39" s="44"/>
      <c r="G39" s="44"/>
      <c r="H39" s="45">
        <f>SUM(H27:H36)*22%</f>
        <v>0</v>
      </c>
      <c r="I39" s="46"/>
      <c r="J39" s="6"/>
      <c r="K39" s="3"/>
    </row>
    <row r="40" spans="1:20" ht="25.5" customHeight="1">
      <c r="A40" s="215" t="s">
        <v>44</v>
      </c>
      <c r="B40" s="215"/>
      <c r="C40" s="215"/>
      <c r="D40" s="215"/>
      <c r="E40" s="215"/>
      <c r="F40" s="215"/>
      <c r="G40" s="215"/>
      <c r="H40" s="50">
        <f>SUM(H38:H39,H27:H36,H16:H25,H5:H14)</f>
        <v>0</v>
      </c>
      <c r="I40" s="51"/>
    </row>
  </sheetData>
  <sheetProtection algorithmName="SHA-512" hashValue="8+eDmQ6hYgxPkLDyHBK7HOWvZkKmTGUlp0BlC7UPKq4FgiaaOwGFWXYWNb4l2UOV+yBdDsR1wfVoqDrJww66Dg==" saltValue="uTYj+iIGPbwRA3rpSHMFCA==" spinCount="100000" sheet="1" objects="1" scenarios="1"/>
  <protectedRanges>
    <protectedRange sqref="D5:G14 I5:I14 I16:I25 D16:G25 I27:I36 D27:G36" name="Діапазон1"/>
  </protectedRanges>
  <mergeCells count="7">
    <mergeCell ref="J37:T37"/>
    <mergeCell ref="C26:I26"/>
    <mergeCell ref="C37:I37"/>
    <mergeCell ref="A40:G40"/>
    <mergeCell ref="A2:I2"/>
    <mergeCell ref="C4:I4"/>
    <mergeCell ref="C15:I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Аркуш3">
    <tabColor rgb="FF1B5E4F"/>
  </sheetPr>
  <dimension ref="A1:W19"/>
  <sheetViews>
    <sheetView showGridLines="0" zoomScaleNormal="100" workbookViewId="0">
      <pane xSplit="3" ySplit="3" topLeftCell="D4" activePane="bottomRight" state="frozen"/>
      <selection pane="bottomRight" activeCell="F4" sqref="F4:G17"/>
      <selection pane="bottomLeft" activeCell="B4" sqref="B4:D4"/>
      <selection pane="topRight" activeCell="B4" sqref="B4:D4"/>
    </sheetView>
  </sheetViews>
  <sheetFormatPr defaultColWidth="8.7109375" defaultRowHeight="14.25"/>
  <cols>
    <col min="1" max="3" width="4" customWidth="1"/>
    <col min="4" max="4" width="42" customWidth="1"/>
    <col min="5" max="5" width="16" customWidth="1"/>
    <col min="6" max="6" width="14" customWidth="1"/>
    <col min="7" max="8" width="16" customWidth="1"/>
    <col min="9" max="9" width="30" customWidth="1"/>
    <col min="10" max="10" width="8.7109375" customWidth="1"/>
  </cols>
  <sheetData>
    <row r="1" spans="1:23" ht="22.15" customHeight="1">
      <c r="D1" s="198" t="str">
        <f>HYPERLINK("#'Зведений бюджет'!A1","📊 Зведений")</f>
        <v>📊 Зведений</v>
      </c>
      <c r="E1" s="198" t="str">
        <f>HYPERLINK("#'1. Оплата праці'!A1","1. Оплата праці")</f>
        <v>1. Оплата праці</v>
      </c>
      <c r="F1" s="198" t="str">
        <f>HYPERLINK("#'3. Обладнання'!A1","3. Обладнання")</f>
        <v>3. Обладнання</v>
      </c>
      <c r="G1" s="198" t="str">
        <f>HYPERLINK("#'4. Офісні витрати'!A1","4. Офісні витрати")</f>
        <v>4. Офісні витрати</v>
      </c>
      <c r="H1" s="198" t="str">
        <f>HYPERLINK("#'5. Інші витрати'!A1","5. Інші витрати")</f>
        <v>5. Інші витрати</v>
      </c>
    </row>
    <row r="2" spans="1:23" ht="36" customHeight="1">
      <c r="A2" s="217" t="s">
        <v>45</v>
      </c>
      <c r="B2" s="217"/>
      <c r="C2" s="217"/>
      <c r="D2" s="217"/>
      <c r="E2" s="217"/>
      <c r="F2" s="217"/>
      <c r="G2" s="217"/>
      <c r="H2" s="217"/>
      <c r="I2" s="217"/>
    </row>
    <row r="3" spans="1:23" ht="31.5" customHeight="1">
      <c r="A3" s="31" t="s">
        <v>7</v>
      </c>
      <c r="B3" s="31" t="s">
        <v>7</v>
      </c>
      <c r="C3" s="31" t="s">
        <v>7</v>
      </c>
      <c r="D3" s="31" t="s">
        <v>21</v>
      </c>
      <c r="E3" s="31" t="s">
        <v>22</v>
      </c>
      <c r="F3" s="31" t="s">
        <v>23</v>
      </c>
      <c r="G3" s="31" t="s">
        <v>24</v>
      </c>
      <c r="H3" s="31" t="s">
        <v>25</v>
      </c>
      <c r="I3" s="31" t="s">
        <v>26</v>
      </c>
    </row>
    <row r="4" spans="1:23" ht="28.5" customHeight="1">
      <c r="A4" s="53">
        <v>2</v>
      </c>
      <c r="B4" s="53">
        <v>1</v>
      </c>
      <c r="C4" s="53">
        <v>1</v>
      </c>
      <c r="D4" s="54" t="s">
        <v>46</v>
      </c>
      <c r="E4" s="55" t="s">
        <v>47</v>
      </c>
      <c r="F4" s="56"/>
      <c r="G4" s="57"/>
      <c r="H4" s="58">
        <f>IFERROR(F4*G4,0)</f>
        <v>0</v>
      </c>
      <c r="I4" s="59"/>
      <c r="J4" s="212" t="s">
        <v>48</v>
      </c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</row>
    <row r="5" spans="1:23" ht="21.75" customHeight="1">
      <c r="A5" s="60">
        <v>2</v>
      </c>
      <c r="B5" s="60">
        <v>2</v>
      </c>
      <c r="C5" s="60">
        <v>1</v>
      </c>
      <c r="D5" s="61" t="s">
        <v>49</v>
      </c>
      <c r="E5" s="62" t="s">
        <v>50</v>
      </c>
      <c r="F5" s="63"/>
      <c r="G5" s="64"/>
      <c r="H5" s="65">
        <f>IFERROR(F5*G5,0)</f>
        <v>0</v>
      </c>
      <c r="I5" s="66"/>
    </row>
    <row r="6" spans="1:23" ht="21.75" customHeight="1">
      <c r="A6" s="53">
        <v>2</v>
      </c>
      <c r="B6" s="53">
        <v>3</v>
      </c>
      <c r="C6" s="53">
        <v>1</v>
      </c>
      <c r="D6" s="54" t="s">
        <v>51</v>
      </c>
      <c r="E6" s="55" t="s">
        <v>50</v>
      </c>
      <c r="F6" s="56"/>
      <c r="G6" s="57"/>
      <c r="H6" s="58">
        <f>IFERROR(F6*G6,0)</f>
        <v>0</v>
      </c>
      <c r="I6" s="59"/>
    </row>
    <row r="7" spans="1:23" ht="21.75" customHeight="1">
      <c r="A7" s="60">
        <v>2</v>
      </c>
      <c r="B7" s="60">
        <v>4</v>
      </c>
      <c r="C7" s="60">
        <v>1</v>
      </c>
      <c r="D7" s="61" t="s">
        <v>52</v>
      </c>
      <c r="E7" s="62"/>
      <c r="F7" s="63"/>
      <c r="G7" s="64"/>
      <c r="H7" s="65">
        <f t="shared" ref="H7:H17" si="0">IFERROR(F7*G7,0)</f>
        <v>0</v>
      </c>
      <c r="I7" s="66"/>
    </row>
    <row r="8" spans="1:23" ht="21.75" customHeight="1">
      <c r="A8" s="53">
        <v>2</v>
      </c>
      <c r="B8" s="53">
        <v>4</v>
      </c>
      <c r="C8" s="53">
        <v>2</v>
      </c>
      <c r="D8" s="204" t="s">
        <v>52</v>
      </c>
      <c r="E8" s="55"/>
      <c r="F8" s="56"/>
      <c r="G8" s="57"/>
      <c r="H8" s="58">
        <f t="shared" si="0"/>
        <v>0</v>
      </c>
      <c r="I8" s="59"/>
    </row>
    <row r="9" spans="1:23" ht="21.75" customHeight="1">
      <c r="A9" s="60">
        <v>2</v>
      </c>
      <c r="B9" s="60">
        <v>4</v>
      </c>
      <c r="C9" s="60">
        <v>3</v>
      </c>
      <c r="D9" s="61" t="s">
        <v>52</v>
      </c>
      <c r="E9" s="62"/>
      <c r="F9" s="63"/>
      <c r="G9" s="64"/>
      <c r="H9" s="65">
        <f t="shared" si="0"/>
        <v>0</v>
      </c>
      <c r="I9" s="66"/>
    </row>
    <row r="10" spans="1:23" ht="21.75" customHeight="1">
      <c r="A10" s="53">
        <v>2</v>
      </c>
      <c r="B10" s="53">
        <v>4</v>
      </c>
      <c r="C10" s="53">
        <v>4</v>
      </c>
      <c r="D10" s="54" t="s">
        <v>52</v>
      </c>
      <c r="E10" s="55"/>
      <c r="F10" s="56"/>
      <c r="G10" s="57"/>
      <c r="H10" s="58">
        <f t="shared" si="0"/>
        <v>0</v>
      </c>
      <c r="I10" s="59"/>
    </row>
    <row r="11" spans="1:23" ht="21.75" customHeight="1">
      <c r="A11" s="60">
        <v>2</v>
      </c>
      <c r="B11" s="60">
        <v>4</v>
      </c>
      <c r="C11" s="60">
        <v>5</v>
      </c>
      <c r="D11" s="61" t="s">
        <v>52</v>
      </c>
      <c r="E11" s="62"/>
      <c r="F11" s="63"/>
      <c r="G11" s="64"/>
      <c r="H11" s="65">
        <f t="shared" si="0"/>
        <v>0</v>
      </c>
      <c r="I11" s="66"/>
    </row>
    <row r="12" spans="1:23" ht="21.75" customHeight="1">
      <c r="A12" s="53">
        <v>2</v>
      </c>
      <c r="B12" s="53">
        <v>4</v>
      </c>
      <c r="C12" s="53">
        <v>6</v>
      </c>
      <c r="D12" s="54" t="s">
        <v>52</v>
      </c>
      <c r="E12" s="55"/>
      <c r="F12" s="56"/>
      <c r="G12" s="57"/>
      <c r="H12" s="58">
        <f t="shared" si="0"/>
        <v>0</v>
      </c>
      <c r="I12" s="59"/>
    </row>
    <row r="13" spans="1:23" ht="21.75" customHeight="1">
      <c r="A13" s="60">
        <v>2</v>
      </c>
      <c r="B13" s="60">
        <v>4</v>
      </c>
      <c r="C13" s="60">
        <v>7</v>
      </c>
      <c r="D13" s="61" t="s">
        <v>52</v>
      </c>
      <c r="E13" s="62"/>
      <c r="F13" s="63"/>
      <c r="G13" s="64"/>
      <c r="H13" s="65">
        <f t="shared" si="0"/>
        <v>0</v>
      </c>
      <c r="I13" s="66"/>
    </row>
    <row r="14" spans="1:23" ht="21.75" customHeight="1">
      <c r="A14" s="53">
        <v>2</v>
      </c>
      <c r="B14" s="53">
        <v>4</v>
      </c>
      <c r="C14" s="53">
        <v>8</v>
      </c>
      <c r="D14" s="54" t="s">
        <v>52</v>
      </c>
      <c r="E14" s="55"/>
      <c r="F14" s="56"/>
      <c r="G14" s="57"/>
      <c r="H14" s="58">
        <f t="shared" si="0"/>
        <v>0</v>
      </c>
      <c r="I14" s="59"/>
    </row>
    <row r="15" spans="1:23" ht="21.75" customHeight="1">
      <c r="A15" s="60">
        <v>2</v>
      </c>
      <c r="B15" s="60">
        <v>4</v>
      </c>
      <c r="C15" s="60">
        <v>9</v>
      </c>
      <c r="D15" s="61" t="s">
        <v>52</v>
      </c>
      <c r="E15" s="62"/>
      <c r="F15" s="63"/>
      <c r="G15" s="64"/>
      <c r="H15" s="65">
        <f t="shared" si="0"/>
        <v>0</v>
      </c>
      <c r="I15" s="66"/>
    </row>
    <row r="16" spans="1:23" ht="21.75" customHeight="1">
      <c r="A16" s="53">
        <v>2</v>
      </c>
      <c r="B16" s="53">
        <v>4</v>
      </c>
      <c r="C16" s="53">
        <v>10</v>
      </c>
      <c r="D16" s="54" t="s">
        <v>52</v>
      </c>
      <c r="E16" s="55"/>
      <c r="F16" s="56"/>
      <c r="G16" s="57"/>
      <c r="H16" s="58">
        <f t="shared" si="0"/>
        <v>0</v>
      </c>
      <c r="I16" s="59"/>
    </row>
    <row r="17" spans="1:9" ht="21.75" customHeight="1">
      <c r="A17" s="60">
        <v>2</v>
      </c>
      <c r="B17" s="60">
        <v>4</v>
      </c>
      <c r="C17" s="60">
        <v>11</v>
      </c>
      <c r="D17" s="61" t="s">
        <v>52</v>
      </c>
      <c r="E17" s="62"/>
      <c r="F17" s="63"/>
      <c r="G17" s="64"/>
      <c r="H17" s="65">
        <f t="shared" si="0"/>
        <v>0</v>
      </c>
      <c r="I17" s="66"/>
    </row>
    <row r="18" spans="1:9" ht="21.75" customHeight="1">
      <c r="A18" s="53">
        <v>2</v>
      </c>
      <c r="B18" s="53">
        <v>4</v>
      </c>
      <c r="C18" s="53">
        <v>12</v>
      </c>
      <c r="D18" s="54" t="s">
        <v>52</v>
      </c>
      <c r="E18" s="55"/>
      <c r="F18" s="56"/>
      <c r="G18" s="57"/>
      <c r="H18" s="58">
        <f>IFERROR(F18*G18,0)</f>
        <v>0</v>
      </c>
      <c r="I18" s="59"/>
    </row>
    <row r="19" spans="1:9" ht="25.5" customHeight="1">
      <c r="A19" s="218" t="s">
        <v>53</v>
      </c>
      <c r="B19" s="218"/>
      <c r="C19" s="218"/>
      <c r="D19" s="218"/>
      <c r="E19" s="218"/>
      <c r="F19" s="218"/>
      <c r="G19" s="218"/>
      <c r="H19" s="68">
        <f>SUM(H4:H18)</f>
        <v>0</v>
      </c>
      <c r="I19" s="69"/>
    </row>
  </sheetData>
  <sheetProtection algorithmName="SHA-512" hashValue="uTAVDK2+MloTTMwJFBpTdPZXzlB0aONRvxeUiRdxVWyaqUBSd5okpGnHzoj70XIbI5c29Tovl+eLiOpyAaoIAg==" saltValue="qojZE5oVtHpMhN7Iv54+Qw==" spinCount="100000" sheet="1" objects="1" scenarios="1"/>
  <protectedRanges>
    <protectedRange sqref="D4:G18 I4:I18" name="Діапазон1"/>
  </protectedRanges>
  <mergeCells count="3">
    <mergeCell ref="A2:I2"/>
    <mergeCell ref="A19:G19"/>
    <mergeCell ref="J4:W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>
    <tabColor rgb="FF4A1942"/>
  </sheetPr>
  <dimension ref="A1:J24"/>
  <sheetViews>
    <sheetView showGridLines="0" zoomScaleNormal="100" workbookViewId="0">
      <pane xSplit="3" ySplit="3" topLeftCell="D4" activePane="bottomRight" state="frozen"/>
      <selection pane="bottomRight" activeCell="F4" sqref="F4:G6"/>
      <selection pane="bottomLeft" activeCell="B4" sqref="B4:D4"/>
      <selection pane="topRight" activeCell="B4" sqref="B4:D4"/>
    </sheetView>
  </sheetViews>
  <sheetFormatPr defaultColWidth="8.7109375" defaultRowHeight="14.25"/>
  <cols>
    <col min="1" max="3" width="4" customWidth="1"/>
    <col min="4" max="4" width="42" customWidth="1"/>
    <col min="5" max="5" width="16" customWidth="1"/>
    <col min="6" max="6" width="14" customWidth="1"/>
    <col min="7" max="8" width="16" customWidth="1"/>
    <col min="9" max="9" width="30" customWidth="1"/>
    <col min="10" max="10" width="8.7109375" customWidth="1"/>
  </cols>
  <sheetData>
    <row r="1" spans="1:10" ht="22.15" customHeight="1">
      <c r="D1" s="198" t="str">
        <f>HYPERLINK("#'Зведений бюджет'!A1","📊 Зведений")</f>
        <v>📊 Зведений</v>
      </c>
      <c r="E1" s="198" t="str">
        <f>HYPERLINK("#'1. Оплата праці'!A1","1. Оплата праці")</f>
        <v>1. Оплата праці</v>
      </c>
      <c r="F1" s="198" t="str">
        <f>HYPERLINK("#'2. Відрядження'!A1","2. Відрядження")</f>
        <v>2. Відрядження</v>
      </c>
      <c r="G1" s="198" t="str">
        <f>HYPERLINK("#'4. Офісні витрати'!A1","4. Офісні витрати")</f>
        <v>4. Офісні витрати</v>
      </c>
      <c r="H1" s="198" t="str">
        <f>HYPERLINK("#'5. Інші витрати'!A1","5. Інші витрати")</f>
        <v>5. Інші витрати</v>
      </c>
    </row>
    <row r="2" spans="1:10" ht="36" customHeight="1">
      <c r="A2" s="219" t="s">
        <v>15</v>
      </c>
      <c r="B2" s="219"/>
      <c r="C2" s="219"/>
      <c r="D2" s="219"/>
      <c r="E2" s="219"/>
      <c r="F2" s="219"/>
      <c r="G2" s="219"/>
      <c r="H2" s="219"/>
      <c r="I2" s="219"/>
    </row>
    <row r="3" spans="1:10" ht="31.5" customHeight="1">
      <c r="A3" s="31" t="s">
        <v>7</v>
      </c>
      <c r="B3" s="31" t="s">
        <v>7</v>
      </c>
      <c r="C3" s="31" t="s">
        <v>7</v>
      </c>
      <c r="D3" s="31" t="s">
        <v>21</v>
      </c>
      <c r="E3" s="31" t="s">
        <v>22</v>
      </c>
      <c r="F3" s="31" t="s">
        <v>23</v>
      </c>
      <c r="G3" s="31" t="s">
        <v>24</v>
      </c>
      <c r="H3" s="31" t="s">
        <v>25</v>
      </c>
      <c r="I3" s="31" t="s">
        <v>26</v>
      </c>
    </row>
    <row r="4" spans="1:10" ht="18.75" customHeight="1">
      <c r="A4" s="71">
        <v>3</v>
      </c>
      <c r="B4" s="71">
        <v>1</v>
      </c>
      <c r="C4" s="71">
        <v>1</v>
      </c>
      <c r="D4" s="72" t="s">
        <v>54</v>
      </c>
      <c r="E4" s="73" t="s">
        <v>55</v>
      </c>
      <c r="F4" s="74"/>
      <c r="G4" s="75"/>
      <c r="H4" s="76">
        <f>IFERROR(F4*G4,0)</f>
        <v>0</v>
      </c>
      <c r="I4" s="77"/>
      <c r="J4" s="6" t="s">
        <v>56</v>
      </c>
    </row>
    <row r="5" spans="1:10" ht="18.75" customHeight="1">
      <c r="A5" s="78">
        <v>3</v>
      </c>
      <c r="B5" s="78">
        <v>2</v>
      </c>
      <c r="C5" s="78">
        <v>1</v>
      </c>
      <c r="D5" s="79" t="s">
        <v>54</v>
      </c>
      <c r="E5" s="80" t="s">
        <v>55</v>
      </c>
      <c r="F5" s="81"/>
      <c r="G5" s="82"/>
      <c r="H5" s="83">
        <f t="shared" ref="H5:H23" si="0">IFERROR(F5*G5,0)</f>
        <v>0</v>
      </c>
      <c r="I5" s="84"/>
    </row>
    <row r="6" spans="1:10" ht="18.75" customHeight="1">
      <c r="A6" s="71">
        <v>3</v>
      </c>
      <c r="B6" s="71">
        <v>3</v>
      </c>
      <c r="C6" s="71">
        <v>1</v>
      </c>
      <c r="D6" s="205" t="s">
        <v>54</v>
      </c>
      <c r="E6" s="206" t="s">
        <v>55</v>
      </c>
      <c r="F6" s="74"/>
      <c r="G6" s="75"/>
      <c r="H6" s="76">
        <f t="shared" si="0"/>
        <v>0</v>
      </c>
      <c r="I6" s="77"/>
    </row>
    <row r="7" spans="1:10" ht="18.75" customHeight="1">
      <c r="A7" s="78">
        <v>3</v>
      </c>
      <c r="B7" s="78">
        <v>4</v>
      </c>
      <c r="C7" s="78">
        <v>1</v>
      </c>
      <c r="D7" s="79" t="s">
        <v>54</v>
      </c>
      <c r="E7" s="80" t="s">
        <v>55</v>
      </c>
      <c r="F7" s="81"/>
      <c r="G7" s="82"/>
      <c r="H7" s="83">
        <f t="shared" si="0"/>
        <v>0</v>
      </c>
      <c r="I7" s="84"/>
    </row>
    <row r="8" spans="1:10" ht="18.75" customHeight="1">
      <c r="A8" s="71">
        <v>3</v>
      </c>
      <c r="B8" s="71">
        <v>5</v>
      </c>
      <c r="C8" s="71">
        <v>1</v>
      </c>
      <c r="D8" s="72" t="s">
        <v>54</v>
      </c>
      <c r="E8" s="73" t="s">
        <v>55</v>
      </c>
      <c r="F8" s="74"/>
      <c r="G8" s="75"/>
      <c r="H8" s="76">
        <f t="shared" si="0"/>
        <v>0</v>
      </c>
      <c r="I8" s="77"/>
    </row>
    <row r="9" spans="1:10" ht="18.75" customHeight="1">
      <c r="A9" s="78">
        <v>3</v>
      </c>
      <c r="B9" s="78">
        <v>6</v>
      </c>
      <c r="C9" s="78">
        <v>1</v>
      </c>
      <c r="D9" s="79" t="s">
        <v>54</v>
      </c>
      <c r="E9" s="80" t="s">
        <v>55</v>
      </c>
      <c r="F9" s="81"/>
      <c r="G9" s="82"/>
      <c r="H9" s="83">
        <f t="shared" si="0"/>
        <v>0</v>
      </c>
      <c r="I9" s="84"/>
    </row>
    <row r="10" spans="1:10" ht="18.75" customHeight="1">
      <c r="A10" s="71">
        <v>3</v>
      </c>
      <c r="B10" s="71">
        <v>7</v>
      </c>
      <c r="C10" s="71">
        <v>1</v>
      </c>
      <c r="D10" s="72" t="s">
        <v>54</v>
      </c>
      <c r="E10" s="73" t="s">
        <v>55</v>
      </c>
      <c r="F10" s="74"/>
      <c r="G10" s="75"/>
      <c r="H10" s="76">
        <f t="shared" si="0"/>
        <v>0</v>
      </c>
      <c r="I10" s="77"/>
    </row>
    <row r="11" spans="1:10" ht="18.75" customHeight="1">
      <c r="A11" s="78">
        <v>3</v>
      </c>
      <c r="B11" s="78">
        <v>8</v>
      </c>
      <c r="C11" s="78">
        <v>1</v>
      </c>
      <c r="D11" s="79" t="s">
        <v>54</v>
      </c>
      <c r="E11" s="80" t="s">
        <v>55</v>
      </c>
      <c r="F11" s="81"/>
      <c r="G11" s="82"/>
      <c r="H11" s="83">
        <f t="shared" si="0"/>
        <v>0</v>
      </c>
      <c r="I11" s="84"/>
    </row>
    <row r="12" spans="1:10" ht="18.75" customHeight="1">
      <c r="A12" s="71">
        <v>3</v>
      </c>
      <c r="B12" s="71">
        <v>9</v>
      </c>
      <c r="C12" s="71">
        <v>1</v>
      </c>
      <c r="D12" s="72" t="s">
        <v>54</v>
      </c>
      <c r="E12" s="73" t="s">
        <v>55</v>
      </c>
      <c r="F12" s="74"/>
      <c r="G12" s="75"/>
      <c r="H12" s="76">
        <f t="shared" si="0"/>
        <v>0</v>
      </c>
      <c r="I12" s="77"/>
    </row>
    <row r="13" spans="1:10" ht="18.75" customHeight="1">
      <c r="A13" s="78">
        <v>3</v>
      </c>
      <c r="B13" s="78">
        <v>10</v>
      </c>
      <c r="C13" s="78">
        <v>1</v>
      </c>
      <c r="D13" s="79" t="s">
        <v>54</v>
      </c>
      <c r="E13" s="80" t="s">
        <v>55</v>
      </c>
      <c r="F13" s="81"/>
      <c r="G13" s="82"/>
      <c r="H13" s="83">
        <f t="shared" si="0"/>
        <v>0</v>
      </c>
      <c r="I13" s="84"/>
    </row>
    <row r="14" spans="1:10" ht="18.75" customHeight="1">
      <c r="A14" s="71">
        <v>3</v>
      </c>
      <c r="B14" s="71">
        <v>11</v>
      </c>
      <c r="C14" s="71">
        <v>1</v>
      </c>
      <c r="D14" s="72" t="s">
        <v>54</v>
      </c>
      <c r="E14" s="73" t="s">
        <v>55</v>
      </c>
      <c r="F14" s="74"/>
      <c r="G14" s="75"/>
      <c r="H14" s="76">
        <f t="shared" si="0"/>
        <v>0</v>
      </c>
      <c r="I14" s="77"/>
    </row>
    <row r="15" spans="1:10" ht="18.75" customHeight="1">
      <c r="A15" s="78">
        <v>3</v>
      </c>
      <c r="B15" s="78">
        <v>12</v>
      </c>
      <c r="C15" s="78">
        <v>1</v>
      </c>
      <c r="D15" s="79" t="s">
        <v>54</v>
      </c>
      <c r="E15" s="80" t="s">
        <v>55</v>
      </c>
      <c r="F15" s="81"/>
      <c r="G15" s="82"/>
      <c r="H15" s="83">
        <f t="shared" si="0"/>
        <v>0</v>
      </c>
      <c r="I15" s="84"/>
    </row>
    <row r="16" spans="1:10" ht="18.75" customHeight="1">
      <c r="A16" s="71">
        <v>3</v>
      </c>
      <c r="B16" s="71">
        <v>13</v>
      </c>
      <c r="C16" s="71">
        <v>1</v>
      </c>
      <c r="D16" s="72" t="s">
        <v>54</v>
      </c>
      <c r="E16" s="73" t="s">
        <v>55</v>
      </c>
      <c r="F16" s="74"/>
      <c r="G16" s="75"/>
      <c r="H16" s="76">
        <f t="shared" si="0"/>
        <v>0</v>
      </c>
      <c r="I16" s="77"/>
    </row>
    <row r="17" spans="1:9" ht="18.75" customHeight="1">
      <c r="A17" s="78">
        <v>3</v>
      </c>
      <c r="B17" s="78">
        <v>14</v>
      </c>
      <c r="C17" s="78">
        <v>1</v>
      </c>
      <c r="D17" s="79" t="s">
        <v>54</v>
      </c>
      <c r="E17" s="80" t="s">
        <v>55</v>
      </c>
      <c r="F17" s="81"/>
      <c r="G17" s="82"/>
      <c r="H17" s="83">
        <f t="shared" si="0"/>
        <v>0</v>
      </c>
      <c r="I17" s="84"/>
    </row>
    <row r="18" spans="1:9" ht="18.75" customHeight="1">
      <c r="A18" s="71">
        <v>3</v>
      </c>
      <c r="B18" s="71">
        <v>15</v>
      </c>
      <c r="C18" s="71">
        <v>1</v>
      </c>
      <c r="D18" s="72" t="s">
        <v>54</v>
      </c>
      <c r="E18" s="73" t="s">
        <v>55</v>
      </c>
      <c r="F18" s="74"/>
      <c r="G18" s="75"/>
      <c r="H18" s="76">
        <f t="shared" si="0"/>
        <v>0</v>
      </c>
      <c r="I18" s="77"/>
    </row>
    <row r="19" spans="1:9" ht="18.75" customHeight="1">
      <c r="A19" s="78">
        <v>3</v>
      </c>
      <c r="B19" s="78">
        <v>16</v>
      </c>
      <c r="C19" s="78">
        <v>1</v>
      </c>
      <c r="D19" s="79" t="s">
        <v>54</v>
      </c>
      <c r="E19" s="80" t="s">
        <v>55</v>
      </c>
      <c r="F19" s="81"/>
      <c r="G19" s="82"/>
      <c r="H19" s="83">
        <f t="shared" si="0"/>
        <v>0</v>
      </c>
      <c r="I19" s="84"/>
    </row>
    <row r="20" spans="1:9" ht="18.75" customHeight="1">
      <c r="A20" s="71">
        <v>3</v>
      </c>
      <c r="B20" s="71">
        <v>17</v>
      </c>
      <c r="C20" s="71">
        <v>1</v>
      </c>
      <c r="D20" s="72" t="s">
        <v>54</v>
      </c>
      <c r="E20" s="73" t="s">
        <v>55</v>
      </c>
      <c r="F20" s="74"/>
      <c r="G20" s="75"/>
      <c r="H20" s="76">
        <f t="shared" si="0"/>
        <v>0</v>
      </c>
      <c r="I20" s="77"/>
    </row>
    <row r="21" spans="1:9" ht="18.75" customHeight="1">
      <c r="A21" s="78">
        <v>3</v>
      </c>
      <c r="B21" s="78">
        <v>18</v>
      </c>
      <c r="C21" s="78">
        <v>1</v>
      </c>
      <c r="D21" s="79" t="s">
        <v>54</v>
      </c>
      <c r="E21" s="80" t="s">
        <v>55</v>
      </c>
      <c r="F21" s="81"/>
      <c r="G21" s="82"/>
      <c r="H21" s="83">
        <f t="shared" si="0"/>
        <v>0</v>
      </c>
      <c r="I21" s="84"/>
    </row>
    <row r="22" spans="1:9" ht="18.75" customHeight="1">
      <c r="A22" s="71">
        <v>3</v>
      </c>
      <c r="B22" s="71">
        <v>19</v>
      </c>
      <c r="C22" s="71">
        <v>1</v>
      </c>
      <c r="D22" s="72" t="s">
        <v>54</v>
      </c>
      <c r="E22" s="73" t="s">
        <v>55</v>
      </c>
      <c r="F22" s="74"/>
      <c r="G22" s="75"/>
      <c r="H22" s="76">
        <f t="shared" si="0"/>
        <v>0</v>
      </c>
      <c r="I22" s="77"/>
    </row>
    <row r="23" spans="1:9" ht="18.75" customHeight="1">
      <c r="A23" s="78">
        <v>3</v>
      </c>
      <c r="B23" s="78">
        <v>20</v>
      </c>
      <c r="C23" s="78">
        <v>1</v>
      </c>
      <c r="D23" s="79" t="s">
        <v>54</v>
      </c>
      <c r="E23" s="80" t="s">
        <v>55</v>
      </c>
      <c r="F23" s="81"/>
      <c r="G23" s="82"/>
      <c r="H23" s="83">
        <f t="shared" si="0"/>
        <v>0</v>
      </c>
      <c r="I23" s="84"/>
    </row>
    <row r="24" spans="1:9" ht="25.5" customHeight="1">
      <c r="A24" s="220" t="s">
        <v>57</v>
      </c>
      <c r="B24" s="220"/>
      <c r="C24" s="220"/>
      <c r="D24" s="220"/>
      <c r="E24" s="220"/>
      <c r="F24" s="220"/>
      <c r="G24" s="220"/>
      <c r="H24" s="86">
        <f>SUM(H4:H23)</f>
        <v>0</v>
      </c>
      <c r="I24" s="87"/>
    </row>
  </sheetData>
  <sheetProtection algorithmName="SHA-512" hashValue="b0Z5EmIw3UEy6NmE4ud77fmQpB++W90GC5vOpWlY9QQw//EqUfib3hsDz15enDBtJeW/tYhNwv6Xjkda8QEVmQ==" saltValue="dBoeGjkIQVDhPornEl7Ndw==" spinCount="100000" sheet="1" objects="1" scenarios="1"/>
  <protectedRanges>
    <protectedRange sqref="D4:G23" name="Діапазон1"/>
  </protectedRanges>
  <mergeCells count="2">
    <mergeCell ref="A2:I2"/>
    <mergeCell ref="A24:G2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Аркуш5">
    <tabColor rgb="FF7C3A00"/>
  </sheetPr>
  <dimension ref="A1:J21"/>
  <sheetViews>
    <sheetView showGridLines="0" zoomScaleNormal="100" workbookViewId="0">
      <pane xSplit="3" ySplit="3" topLeftCell="D4" activePane="bottomRight" state="frozen"/>
      <selection pane="bottomRight" activeCell="F5" sqref="F5"/>
      <selection pane="bottomLeft" activeCell="B4" sqref="B4:D4"/>
      <selection pane="topRight" activeCell="B4" sqref="B4:D4"/>
    </sheetView>
  </sheetViews>
  <sheetFormatPr defaultColWidth="8.7109375" defaultRowHeight="14.25"/>
  <cols>
    <col min="1" max="3" width="4" customWidth="1"/>
    <col min="4" max="4" width="42" customWidth="1"/>
    <col min="5" max="5" width="16" customWidth="1"/>
    <col min="6" max="6" width="14" customWidth="1"/>
    <col min="7" max="8" width="16" customWidth="1"/>
    <col min="9" max="9" width="30" customWidth="1"/>
    <col min="10" max="10" width="8.7109375" customWidth="1"/>
  </cols>
  <sheetData>
    <row r="1" spans="1:10" ht="22.15" customHeight="1">
      <c r="D1" s="198" t="str">
        <f>HYPERLINK("#'Зведений бюджет'!A1","📊 Зведений")</f>
        <v>📊 Зведений</v>
      </c>
      <c r="E1" s="198" t="str">
        <f>HYPERLINK("#'1. Оплата праці'!A1","1. Оплата праці")</f>
        <v>1. Оплата праці</v>
      </c>
      <c r="F1" s="198" t="str">
        <f>HYPERLINK("#'2. Відрядження'!A1","2. Відрядження")</f>
        <v>2. Відрядження</v>
      </c>
      <c r="G1" s="198" t="str">
        <f>HYPERLINK("#'3. Обладнання'!A1","3. Обладнання")</f>
        <v>3. Обладнання</v>
      </c>
      <c r="H1" s="198" t="str">
        <f>HYPERLINK("#'5. Інші витрати'!A1","5. Інші витрати")</f>
        <v>5. Інші витрати</v>
      </c>
    </row>
    <row r="2" spans="1:10" ht="36" customHeight="1">
      <c r="A2" s="221" t="s">
        <v>16</v>
      </c>
      <c r="B2" s="221"/>
      <c r="C2" s="221"/>
      <c r="D2" s="221"/>
      <c r="E2" s="221"/>
      <c r="F2" s="221"/>
      <c r="G2" s="221"/>
      <c r="H2" s="221"/>
      <c r="I2" s="221"/>
    </row>
    <row r="3" spans="1:10" ht="31.5" customHeight="1">
      <c r="A3" s="31" t="s">
        <v>7</v>
      </c>
      <c r="B3" s="31" t="s">
        <v>7</v>
      </c>
      <c r="C3" s="31" t="s">
        <v>7</v>
      </c>
      <c r="D3" s="31" t="s">
        <v>21</v>
      </c>
      <c r="E3" s="31" t="s">
        <v>22</v>
      </c>
      <c r="F3" s="31" t="s">
        <v>23</v>
      </c>
      <c r="G3" s="31" t="s">
        <v>24</v>
      </c>
      <c r="H3" s="31" t="s">
        <v>25</v>
      </c>
      <c r="I3" s="31" t="s">
        <v>26</v>
      </c>
    </row>
    <row r="4" spans="1:10">
      <c r="A4" s="89">
        <v>4</v>
      </c>
      <c r="B4" s="89">
        <v>1</v>
      </c>
      <c r="C4" s="89">
        <v>1</v>
      </c>
      <c r="D4" s="90" t="s">
        <v>58</v>
      </c>
      <c r="E4" s="91" t="s">
        <v>31</v>
      </c>
      <c r="F4" s="92"/>
      <c r="G4" s="93"/>
      <c r="H4" s="94">
        <f t="shared" ref="H4:H20" si="0">IFERROR(F4*G4,0)</f>
        <v>0</v>
      </c>
      <c r="I4" s="95"/>
      <c r="J4" t="s">
        <v>59</v>
      </c>
    </row>
    <row r="5" spans="1:10" ht="36.75" customHeight="1">
      <c r="A5" s="96">
        <v>4</v>
      </c>
      <c r="B5" s="96">
        <v>2</v>
      </c>
      <c r="C5" s="96">
        <v>1</v>
      </c>
      <c r="D5" s="97" t="s">
        <v>60</v>
      </c>
      <c r="E5" s="98" t="s">
        <v>31</v>
      </c>
      <c r="F5" s="99"/>
      <c r="G5" s="100"/>
      <c r="H5" s="101">
        <f t="shared" si="0"/>
        <v>0</v>
      </c>
      <c r="I5" s="102"/>
      <c r="J5" s="5"/>
    </row>
    <row r="6" spans="1:10">
      <c r="A6" s="89">
        <v>4</v>
      </c>
      <c r="B6" s="89">
        <v>3</v>
      </c>
      <c r="C6" s="89">
        <v>1</v>
      </c>
      <c r="D6" s="90" t="s">
        <v>61</v>
      </c>
      <c r="E6" s="91" t="s">
        <v>31</v>
      </c>
      <c r="F6" s="92"/>
      <c r="G6" s="93"/>
      <c r="H6" s="94">
        <f t="shared" si="0"/>
        <v>0</v>
      </c>
      <c r="I6" s="95"/>
    </row>
    <row r="7" spans="1:10">
      <c r="A7" s="96">
        <v>4</v>
      </c>
      <c r="B7" s="96">
        <v>4</v>
      </c>
      <c r="C7" s="96">
        <v>1</v>
      </c>
      <c r="D7" s="97" t="s">
        <v>62</v>
      </c>
      <c r="E7" s="98" t="s">
        <v>31</v>
      </c>
      <c r="F7" s="99"/>
      <c r="G7" s="100"/>
      <c r="H7" s="101">
        <f t="shared" si="0"/>
        <v>0</v>
      </c>
      <c r="I7" s="102"/>
    </row>
    <row r="8" spans="1:10">
      <c r="A8" s="89">
        <v>4</v>
      </c>
      <c r="B8" s="89">
        <v>5</v>
      </c>
      <c r="C8" s="89">
        <v>1</v>
      </c>
      <c r="D8" s="90" t="s">
        <v>63</v>
      </c>
      <c r="E8" s="91" t="s">
        <v>31</v>
      </c>
      <c r="F8" s="92"/>
      <c r="G8" s="93"/>
      <c r="H8" s="94">
        <f t="shared" si="0"/>
        <v>0</v>
      </c>
      <c r="I8" s="95"/>
      <c r="J8" s="6" t="s">
        <v>64</v>
      </c>
    </row>
    <row r="9" spans="1:10">
      <c r="A9" s="96">
        <v>4</v>
      </c>
      <c r="B9" s="96">
        <v>6</v>
      </c>
      <c r="C9" s="96">
        <v>1</v>
      </c>
      <c r="D9" s="97" t="s">
        <v>65</v>
      </c>
      <c r="E9" s="98" t="s">
        <v>31</v>
      </c>
      <c r="F9" s="99"/>
      <c r="G9" s="100"/>
      <c r="H9" s="101">
        <f t="shared" si="0"/>
        <v>0</v>
      </c>
      <c r="I9" s="102"/>
      <c r="J9" s="6" t="s">
        <v>66</v>
      </c>
    </row>
    <row r="10" spans="1:10" ht="27.75" customHeight="1">
      <c r="A10" s="89">
        <v>4</v>
      </c>
      <c r="B10" s="89">
        <v>7</v>
      </c>
      <c r="C10" s="89">
        <v>1</v>
      </c>
      <c r="D10" s="90" t="s">
        <v>67</v>
      </c>
      <c r="E10" s="207" t="s">
        <v>31</v>
      </c>
      <c r="F10" s="92"/>
      <c r="G10" s="93"/>
      <c r="H10" s="94">
        <f t="shared" si="0"/>
        <v>0</v>
      </c>
      <c r="I10" s="95"/>
    </row>
    <row r="11" spans="1:10">
      <c r="A11" s="96">
        <v>4</v>
      </c>
      <c r="B11" s="96">
        <v>8</v>
      </c>
      <c r="C11" s="96">
        <v>1</v>
      </c>
      <c r="D11" s="97" t="s">
        <v>52</v>
      </c>
      <c r="E11" s="98"/>
      <c r="F11" s="99"/>
      <c r="G11" s="100"/>
      <c r="H11" s="101">
        <f t="shared" si="0"/>
        <v>0</v>
      </c>
      <c r="I11" s="102"/>
    </row>
    <row r="12" spans="1:10">
      <c r="A12" s="89">
        <v>4</v>
      </c>
      <c r="B12" s="89">
        <v>8</v>
      </c>
      <c r="C12" s="89">
        <v>2</v>
      </c>
      <c r="D12" s="90" t="s">
        <v>52</v>
      </c>
      <c r="E12" s="91"/>
      <c r="F12" s="92"/>
      <c r="G12" s="93"/>
      <c r="H12" s="94">
        <f t="shared" si="0"/>
        <v>0</v>
      </c>
      <c r="I12" s="95"/>
    </row>
    <row r="13" spans="1:10">
      <c r="A13" s="96">
        <v>4</v>
      </c>
      <c r="B13" s="96">
        <v>8</v>
      </c>
      <c r="C13" s="96">
        <v>3</v>
      </c>
      <c r="D13" s="97" t="s">
        <v>52</v>
      </c>
      <c r="E13" s="98"/>
      <c r="F13" s="99"/>
      <c r="G13" s="100"/>
      <c r="H13" s="101">
        <f t="shared" si="0"/>
        <v>0</v>
      </c>
      <c r="I13" s="102"/>
    </row>
    <row r="14" spans="1:10">
      <c r="A14" s="89">
        <v>4</v>
      </c>
      <c r="B14" s="89">
        <v>8</v>
      </c>
      <c r="C14" s="89">
        <v>4</v>
      </c>
      <c r="D14" s="90" t="s">
        <v>52</v>
      </c>
      <c r="E14" s="91"/>
      <c r="F14" s="92"/>
      <c r="G14" s="93"/>
      <c r="H14" s="94">
        <f t="shared" si="0"/>
        <v>0</v>
      </c>
      <c r="I14" s="95"/>
    </row>
    <row r="15" spans="1:10">
      <c r="A15" s="96">
        <v>4</v>
      </c>
      <c r="B15" s="96">
        <v>8</v>
      </c>
      <c r="C15" s="96">
        <v>5</v>
      </c>
      <c r="D15" s="97" t="s">
        <v>52</v>
      </c>
      <c r="E15" s="98"/>
      <c r="F15" s="99"/>
      <c r="G15" s="100"/>
      <c r="H15" s="101">
        <f t="shared" si="0"/>
        <v>0</v>
      </c>
      <c r="I15" s="102"/>
    </row>
    <row r="16" spans="1:10">
      <c r="A16" s="89">
        <v>4</v>
      </c>
      <c r="B16" s="89">
        <v>8</v>
      </c>
      <c r="C16" s="89">
        <v>6</v>
      </c>
      <c r="D16" s="90" t="s">
        <v>52</v>
      </c>
      <c r="E16" s="91"/>
      <c r="F16" s="92"/>
      <c r="G16" s="93"/>
      <c r="H16" s="94">
        <f t="shared" si="0"/>
        <v>0</v>
      </c>
      <c r="I16" s="95"/>
    </row>
    <row r="17" spans="1:9">
      <c r="A17" s="96">
        <v>4</v>
      </c>
      <c r="B17" s="96">
        <v>8</v>
      </c>
      <c r="C17" s="96">
        <v>7</v>
      </c>
      <c r="D17" s="97" t="s">
        <v>52</v>
      </c>
      <c r="E17" s="98"/>
      <c r="F17" s="99"/>
      <c r="G17" s="100"/>
      <c r="H17" s="101">
        <f t="shared" si="0"/>
        <v>0</v>
      </c>
      <c r="I17" s="102"/>
    </row>
    <row r="18" spans="1:9">
      <c r="A18" s="89">
        <v>4</v>
      </c>
      <c r="B18" s="89">
        <v>8</v>
      </c>
      <c r="C18" s="89">
        <v>8</v>
      </c>
      <c r="D18" s="90" t="s">
        <v>52</v>
      </c>
      <c r="E18" s="91"/>
      <c r="F18" s="92"/>
      <c r="G18" s="93"/>
      <c r="H18" s="94">
        <f t="shared" si="0"/>
        <v>0</v>
      </c>
      <c r="I18" s="95"/>
    </row>
    <row r="19" spans="1:9">
      <c r="A19" s="96">
        <v>4</v>
      </c>
      <c r="B19" s="96">
        <v>8</v>
      </c>
      <c r="C19" s="96">
        <v>9</v>
      </c>
      <c r="D19" s="97" t="s">
        <v>52</v>
      </c>
      <c r="E19" s="98"/>
      <c r="F19" s="99"/>
      <c r="G19" s="100"/>
      <c r="H19" s="101">
        <f t="shared" si="0"/>
        <v>0</v>
      </c>
      <c r="I19" s="102"/>
    </row>
    <row r="20" spans="1:9">
      <c r="A20" s="89">
        <v>4</v>
      </c>
      <c r="B20" s="89">
        <v>8</v>
      </c>
      <c r="C20" s="89">
        <v>10</v>
      </c>
      <c r="D20" s="90" t="s">
        <v>52</v>
      </c>
      <c r="E20" s="91"/>
      <c r="F20" s="92"/>
      <c r="G20" s="93"/>
      <c r="H20" s="94">
        <f t="shared" si="0"/>
        <v>0</v>
      </c>
      <c r="I20" s="95"/>
    </row>
    <row r="21" spans="1:9" ht="25.5" customHeight="1">
      <c r="A21" s="222" t="s">
        <v>68</v>
      </c>
      <c r="B21" s="222"/>
      <c r="C21" s="222"/>
      <c r="D21" s="222"/>
      <c r="E21" s="222"/>
      <c r="F21" s="222"/>
      <c r="G21" s="222"/>
      <c r="H21" s="104">
        <f>SUM(H4:H20)</f>
        <v>0</v>
      </c>
      <c r="I21" s="105"/>
    </row>
  </sheetData>
  <sheetProtection algorithmName="SHA-512" hashValue="qmCQ7rN04iyM4NRoG9r698xpVJZezGFgS4moki7nOgHSUaXon9zhqEod++/KeRqbKxPM8cx8ljRXPwBQpe55gQ==" saltValue="6r/D7hDUeuUwQEGexGjZFQ==" spinCount="100000" sheet="1" objects="1" scenarios="1"/>
  <protectedRanges>
    <protectedRange sqref="D4:G20 I4:I20" name="Діапазон1"/>
  </protectedRanges>
  <mergeCells count="2">
    <mergeCell ref="A2:I2"/>
    <mergeCell ref="A21:G2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Аркуш6">
    <tabColor rgb="FF1A3A1A"/>
  </sheetPr>
  <dimension ref="A1:J45"/>
  <sheetViews>
    <sheetView showGridLines="0" zoomScaleNormal="100" workbookViewId="0">
      <pane xSplit="3" ySplit="3" topLeftCell="D16" activePane="bottomRight" state="frozen"/>
      <selection pane="bottomRight" activeCell="F17" sqref="F17:G18"/>
      <selection pane="bottomLeft" activeCell="B4" sqref="B4:D4"/>
      <selection pane="topRight" activeCell="B4" sqref="B4:D4"/>
    </sheetView>
  </sheetViews>
  <sheetFormatPr defaultColWidth="8.7109375" defaultRowHeight="14.25"/>
  <cols>
    <col min="1" max="3" width="4" customWidth="1"/>
    <col min="4" max="4" width="53.28515625" customWidth="1"/>
    <col min="5" max="5" width="16" customWidth="1"/>
    <col min="6" max="6" width="14" customWidth="1"/>
    <col min="7" max="8" width="16" customWidth="1"/>
    <col min="9" max="9" width="30" customWidth="1"/>
    <col min="10" max="10" width="8.7109375" customWidth="1"/>
  </cols>
  <sheetData>
    <row r="1" spans="1:10" ht="22.15" customHeight="1">
      <c r="D1" s="198" t="str">
        <f>HYPERLINK("#'Зведений бюджет'!A1","📊 Зведений")</f>
        <v>📊 Зведений</v>
      </c>
      <c r="E1" s="198" t="str">
        <f>HYPERLINK("#'1. Оплата праці'!A1","1. Оплата праці")</f>
        <v>1. Оплата праці</v>
      </c>
      <c r="F1" s="198" t="str">
        <f>HYPERLINK("#'2. Відрядження'!A1","2. Відрядження")</f>
        <v>2. Відрядження</v>
      </c>
      <c r="G1" s="198" t="str">
        <f>HYPERLINK("#'3. Обладнання'!A1","3. Обладнання")</f>
        <v>3. Обладнання</v>
      </c>
      <c r="H1" s="198" t="str">
        <f>HYPERLINK("#'4. Офісні витрати'!A1","4. Офісні витрати")</f>
        <v>4. Офісні витрати</v>
      </c>
    </row>
    <row r="2" spans="1:10" ht="36" customHeight="1">
      <c r="A2" s="223" t="s">
        <v>69</v>
      </c>
      <c r="B2" s="223"/>
      <c r="C2" s="223"/>
      <c r="D2" s="223"/>
      <c r="E2" s="223"/>
      <c r="F2" s="223"/>
      <c r="G2" s="223"/>
      <c r="H2" s="223"/>
      <c r="I2" s="223"/>
    </row>
    <row r="3" spans="1:10" ht="31.5" customHeight="1">
      <c r="A3" s="31" t="s">
        <v>7</v>
      </c>
      <c r="B3" s="31" t="s">
        <v>7</v>
      </c>
      <c r="C3" s="31" t="s">
        <v>7</v>
      </c>
      <c r="D3" s="31" t="s">
        <v>21</v>
      </c>
      <c r="E3" s="31" t="s">
        <v>22</v>
      </c>
      <c r="F3" s="31" t="s">
        <v>23</v>
      </c>
      <c r="G3" s="31" t="s">
        <v>24</v>
      </c>
      <c r="H3" s="31" t="s">
        <v>25</v>
      </c>
      <c r="I3" s="31" t="s">
        <v>26</v>
      </c>
    </row>
    <row r="4" spans="1:10" ht="25.5">
      <c r="A4" s="107">
        <v>5</v>
      </c>
      <c r="B4" s="107">
        <v>1</v>
      </c>
      <c r="C4" s="107">
        <v>1</v>
      </c>
      <c r="D4" s="108" t="s">
        <v>70</v>
      </c>
      <c r="E4" s="109" t="s">
        <v>71</v>
      </c>
      <c r="F4" s="110"/>
      <c r="G4" s="111"/>
      <c r="H4" s="112">
        <f>IFERROR(F4*G4,0)</f>
        <v>0</v>
      </c>
      <c r="I4" s="113"/>
      <c r="J4" s="6" t="s">
        <v>72</v>
      </c>
    </row>
    <row r="5" spans="1:10" ht="25.5">
      <c r="A5" s="114">
        <v>5</v>
      </c>
      <c r="B5" s="114">
        <v>1</v>
      </c>
      <c r="C5" s="114">
        <v>2</v>
      </c>
      <c r="D5" s="115" t="s">
        <v>70</v>
      </c>
      <c r="E5" s="116" t="s">
        <v>71</v>
      </c>
      <c r="F5" s="117"/>
      <c r="G5" s="118"/>
      <c r="H5" s="119">
        <f t="shared" ref="H5:H13" si="0">IFERROR(F5*G5,0)</f>
        <v>0</v>
      </c>
      <c r="I5" s="120"/>
    </row>
    <row r="6" spans="1:10" ht="25.5">
      <c r="A6" s="107">
        <v>5</v>
      </c>
      <c r="B6" s="107">
        <v>1</v>
      </c>
      <c r="C6" s="107">
        <v>3</v>
      </c>
      <c r="D6" s="108" t="s">
        <v>70</v>
      </c>
      <c r="E6" s="109" t="s">
        <v>71</v>
      </c>
      <c r="F6" s="110"/>
      <c r="G6" s="111"/>
      <c r="H6" s="112">
        <f t="shared" si="0"/>
        <v>0</v>
      </c>
      <c r="I6" s="113"/>
    </row>
    <row r="7" spans="1:10" ht="25.5">
      <c r="A7" s="114">
        <v>5</v>
      </c>
      <c r="B7" s="114">
        <v>1</v>
      </c>
      <c r="C7" s="114">
        <v>4</v>
      </c>
      <c r="D7" s="115" t="s">
        <v>70</v>
      </c>
      <c r="E7" s="116" t="s">
        <v>71</v>
      </c>
      <c r="F7" s="117"/>
      <c r="G7" s="118"/>
      <c r="H7" s="119">
        <f t="shared" si="0"/>
        <v>0</v>
      </c>
      <c r="I7" s="120"/>
    </row>
    <row r="8" spans="1:10" ht="25.5">
      <c r="A8" s="107">
        <v>5</v>
      </c>
      <c r="B8" s="107">
        <v>1</v>
      </c>
      <c r="C8" s="107">
        <v>5</v>
      </c>
      <c r="D8" s="108" t="s">
        <v>70</v>
      </c>
      <c r="E8" s="109" t="s">
        <v>71</v>
      </c>
      <c r="F8" s="110"/>
      <c r="G8" s="111"/>
      <c r="H8" s="112">
        <f t="shared" si="0"/>
        <v>0</v>
      </c>
      <c r="I8" s="113"/>
    </row>
    <row r="9" spans="1:10" ht="25.5">
      <c r="A9" s="114">
        <v>5</v>
      </c>
      <c r="B9" s="114">
        <v>1</v>
      </c>
      <c r="C9" s="114">
        <v>6</v>
      </c>
      <c r="D9" s="115" t="s">
        <v>70</v>
      </c>
      <c r="E9" s="116" t="s">
        <v>71</v>
      </c>
      <c r="F9" s="117"/>
      <c r="G9" s="118"/>
      <c r="H9" s="119">
        <f t="shared" si="0"/>
        <v>0</v>
      </c>
      <c r="I9" s="120"/>
    </row>
    <row r="10" spans="1:10" ht="25.5">
      <c r="A10" s="107">
        <v>5</v>
      </c>
      <c r="B10" s="107">
        <v>1</v>
      </c>
      <c r="C10" s="107">
        <v>7</v>
      </c>
      <c r="D10" s="108" t="s">
        <v>70</v>
      </c>
      <c r="E10" s="109" t="s">
        <v>71</v>
      </c>
      <c r="F10" s="110"/>
      <c r="G10" s="111"/>
      <c r="H10" s="112">
        <f t="shared" si="0"/>
        <v>0</v>
      </c>
      <c r="I10" s="113"/>
    </row>
    <row r="11" spans="1:10" ht="25.5">
      <c r="A11" s="114">
        <v>5</v>
      </c>
      <c r="B11" s="114">
        <v>1</v>
      </c>
      <c r="C11" s="114">
        <v>8</v>
      </c>
      <c r="D11" s="115" t="s">
        <v>70</v>
      </c>
      <c r="E11" s="116" t="s">
        <v>71</v>
      </c>
      <c r="F11" s="117"/>
      <c r="G11" s="118"/>
      <c r="H11" s="119">
        <f t="shared" si="0"/>
        <v>0</v>
      </c>
      <c r="I11" s="120"/>
    </row>
    <row r="12" spans="1:10" ht="25.5">
      <c r="A12" s="107">
        <v>5</v>
      </c>
      <c r="B12" s="107">
        <v>1</v>
      </c>
      <c r="C12" s="107">
        <v>9</v>
      </c>
      <c r="D12" s="108" t="s">
        <v>70</v>
      </c>
      <c r="E12" s="109" t="s">
        <v>71</v>
      </c>
      <c r="F12" s="110"/>
      <c r="G12" s="111"/>
      <c r="H12" s="112">
        <f t="shared" ref="H12" si="1">IFERROR(F12*G12,0)</f>
        <v>0</v>
      </c>
      <c r="I12" s="113"/>
    </row>
    <row r="13" spans="1:10" ht="25.5">
      <c r="A13" s="114">
        <v>5</v>
      </c>
      <c r="B13" s="114">
        <v>1</v>
      </c>
      <c r="C13" s="114">
        <v>10</v>
      </c>
      <c r="D13" s="115" t="s">
        <v>70</v>
      </c>
      <c r="E13" s="116" t="s">
        <v>71</v>
      </c>
      <c r="F13" s="117"/>
      <c r="G13" s="118"/>
      <c r="H13" s="119">
        <f t="shared" si="0"/>
        <v>0</v>
      </c>
      <c r="I13" s="120"/>
    </row>
    <row r="14" spans="1:10" ht="21.75" customHeight="1">
      <c r="A14" s="125">
        <v>5</v>
      </c>
      <c r="B14" s="125">
        <v>2</v>
      </c>
      <c r="C14" s="224" t="s">
        <v>73</v>
      </c>
      <c r="D14" s="224"/>
      <c r="E14" s="224"/>
      <c r="F14" s="224"/>
      <c r="G14" s="224"/>
      <c r="H14" s="224"/>
      <c r="I14" s="224"/>
    </row>
    <row r="15" spans="1:10" ht="21.75" customHeight="1">
      <c r="A15" s="114">
        <v>5</v>
      </c>
      <c r="B15" s="114">
        <v>2</v>
      </c>
      <c r="C15" s="114">
        <v>1</v>
      </c>
      <c r="D15" s="121" t="s">
        <v>74</v>
      </c>
      <c r="E15" s="116" t="s">
        <v>55</v>
      </c>
      <c r="F15" s="117"/>
      <c r="G15" s="118"/>
      <c r="H15" s="119">
        <f>IFERROR(F15*G15,0)</f>
        <v>0</v>
      </c>
      <c r="I15" s="120"/>
      <c r="J15" s="6" t="s">
        <v>75</v>
      </c>
    </row>
    <row r="16" spans="1:10" ht="21.75" customHeight="1">
      <c r="A16" s="125">
        <v>5</v>
      </c>
      <c r="B16" s="125">
        <v>3</v>
      </c>
      <c r="C16" s="224"/>
      <c r="D16" s="224"/>
      <c r="E16" s="224"/>
      <c r="F16" s="224"/>
      <c r="G16" s="224"/>
      <c r="H16" s="224"/>
      <c r="I16" s="224"/>
    </row>
    <row r="17" spans="1:10" ht="30.75" customHeight="1">
      <c r="A17" s="114">
        <v>5</v>
      </c>
      <c r="B17" s="114">
        <v>3</v>
      </c>
      <c r="C17" s="114">
        <v>1</v>
      </c>
      <c r="D17" s="115" t="s">
        <v>76</v>
      </c>
      <c r="E17" s="116" t="s">
        <v>55</v>
      </c>
      <c r="F17" s="117"/>
      <c r="G17" s="118"/>
      <c r="H17" s="119">
        <f t="shared" ref="H17:H44" si="2">IFERROR(F17*G17,0)</f>
        <v>0</v>
      </c>
      <c r="I17" s="120"/>
      <c r="J17" s="6" t="s">
        <v>77</v>
      </c>
    </row>
    <row r="18" spans="1:10">
      <c r="A18" s="114">
        <v>5</v>
      </c>
      <c r="B18" s="114">
        <v>3</v>
      </c>
      <c r="C18" s="114">
        <v>2</v>
      </c>
      <c r="D18" s="115" t="s">
        <v>78</v>
      </c>
      <c r="E18" s="116" t="s">
        <v>79</v>
      </c>
      <c r="F18" s="117"/>
      <c r="G18" s="118"/>
      <c r="H18" s="119">
        <f t="shared" si="2"/>
        <v>0</v>
      </c>
      <c r="I18" s="120"/>
      <c r="J18" s="6" t="s">
        <v>80</v>
      </c>
    </row>
    <row r="19" spans="1:10">
      <c r="A19" s="107">
        <v>5</v>
      </c>
      <c r="B19" s="107">
        <v>3</v>
      </c>
      <c r="C19" s="107">
        <v>3</v>
      </c>
      <c r="D19" s="108" t="s">
        <v>81</v>
      </c>
      <c r="E19" s="109" t="s">
        <v>50</v>
      </c>
      <c r="F19" s="110"/>
      <c r="G19" s="111"/>
      <c r="H19" s="112">
        <f t="shared" si="2"/>
        <v>0</v>
      </c>
      <c r="I19" s="113"/>
    </row>
    <row r="20" spans="1:10" ht="25.5">
      <c r="A20" s="114">
        <v>5</v>
      </c>
      <c r="B20" s="114">
        <v>3</v>
      </c>
      <c r="C20" s="114">
        <v>4</v>
      </c>
      <c r="D20" s="115" t="s">
        <v>82</v>
      </c>
      <c r="E20" s="116" t="s">
        <v>50</v>
      </c>
      <c r="F20" s="117"/>
      <c r="G20" s="118"/>
      <c r="H20" s="119">
        <f t="shared" si="2"/>
        <v>0</v>
      </c>
      <c r="I20" s="120"/>
      <c r="J20" t="s">
        <v>83</v>
      </c>
    </row>
    <row r="21" spans="1:10">
      <c r="A21" s="107">
        <v>5</v>
      </c>
      <c r="B21" s="107">
        <v>3</v>
      </c>
      <c r="C21" s="107">
        <v>5</v>
      </c>
      <c r="D21" s="108" t="s">
        <v>84</v>
      </c>
      <c r="E21" s="109" t="s">
        <v>85</v>
      </c>
      <c r="F21" s="110"/>
      <c r="G21" s="111"/>
      <c r="H21" s="112">
        <f t="shared" si="2"/>
        <v>0</v>
      </c>
      <c r="I21" s="113"/>
    </row>
    <row r="22" spans="1:10">
      <c r="A22" s="114">
        <v>5</v>
      </c>
      <c r="B22" s="114">
        <v>3</v>
      </c>
      <c r="C22" s="114">
        <v>6</v>
      </c>
      <c r="D22" s="115" t="s">
        <v>86</v>
      </c>
      <c r="E22" s="116" t="s">
        <v>79</v>
      </c>
      <c r="F22" s="117"/>
      <c r="G22" s="118"/>
      <c r="H22" s="119">
        <f t="shared" si="2"/>
        <v>0</v>
      </c>
      <c r="I22" s="120"/>
    </row>
    <row r="23" spans="1:10">
      <c r="A23" s="107">
        <v>5</v>
      </c>
      <c r="B23" s="107">
        <v>3</v>
      </c>
      <c r="C23" s="114">
        <v>6</v>
      </c>
      <c r="D23" s="108" t="s">
        <v>86</v>
      </c>
      <c r="E23" s="109" t="s">
        <v>79</v>
      </c>
      <c r="F23" s="110"/>
      <c r="G23" s="111"/>
      <c r="H23" s="112">
        <f t="shared" si="2"/>
        <v>0</v>
      </c>
      <c r="I23" s="113"/>
    </row>
    <row r="24" spans="1:10">
      <c r="A24" s="114">
        <v>5</v>
      </c>
      <c r="B24" s="114">
        <v>3</v>
      </c>
      <c r="C24" s="114">
        <v>6</v>
      </c>
      <c r="D24" s="115" t="s">
        <v>86</v>
      </c>
      <c r="E24" s="116" t="s">
        <v>79</v>
      </c>
      <c r="F24" s="117"/>
      <c r="G24" s="118"/>
      <c r="H24" s="119">
        <f t="shared" si="2"/>
        <v>0</v>
      </c>
      <c r="I24" s="120"/>
    </row>
    <row r="25" spans="1:10">
      <c r="A25" s="107">
        <v>5</v>
      </c>
      <c r="B25" s="107">
        <v>3</v>
      </c>
      <c r="C25" s="114">
        <v>6</v>
      </c>
      <c r="D25" s="108" t="s">
        <v>86</v>
      </c>
      <c r="E25" s="109" t="s">
        <v>79</v>
      </c>
      <c r="F25" s="110"/>
      <c r="G25" s="111"/>
      <c r="H25" s="112">
        <f t="shared" si="2"/>
        <v>0</v>
      </c>
      <c r="I25" s="113"/>
    </row>
    <row r="26" spans="1:10">
      <c r="A26" s="114">
        <v>5</v>
      </c>
      <c r="B26" s="114">
        <v>3</v>
      </c>
      <c r="C26" s="114">
        <v>6</v>
      </c>
      <c r="D26" s="115" t="s">
        <v>86</v>
      </c>
      <c r="E26" s="116" t="s">
        <v>79</v>
      </c>
      <c r="F26" s="117"/>
      <c r="G26" s="118"/>
      <c r="H26" s="119">
        <f t="shared" si="2"/>
        <v>0</v>
      </c>
      <c r="I26" s="120"/>
    </row>
    <row r="27" spans="1:10">
      <c r="A27" s="107">
        <v>5</v>
      </c>
      <c r="B27" s="107">
        <v>3</v>
      </c>
      <c r="C27" s="114">
        <v>6</v>
      </c>
      <c r="D27" s="108" t="s">
        <v>86</v>
      </c>
      <c r="E27" s="109" t="s">
        <v>79</v>
      </c>
      <c r="F27" s="110"/>
      <c r="G27" s="111"/>
      <c r="H27" s="112">
        <f t="shared" si="2"/>
        <v>0</v>
      </c>
      <c r="I27" s="113"/>
    </row>
    <row r="28" spans="1:10">
      <c r="A28" s="114">
        <v>5</v>
      </c>
      <c r="B28" s="114">
        <v>3</v>
      </c>
      <c r="C28" s="114">
        <v>6</v>
      </c>
      <c r="D28" s="115" t="s">
        <v>86</v>
      </c>
      <c r="E28" s="116" t="s">
        <v>79</v>
      </c>
      <c r="F28" s="117"/>
      <c r="G28" s="118"/>
      <c r="H28" s="119">
        <f t="shared" si="2"/>
        <v>0</v>
      </c>
      <c r="I28" s="120"/>
    </row>
    <row r="29" spans="1:10">
      <c r="A29" s="107">
        <v>5</v>
      </c>
      <c r="B29" s="107">
        <v>3</v>
      </c>
      <c r="C29" s="114">
        <v>6</v>
      </c>
      <c r="D29" s="108" t="s">
        <v>86</v>
      </c>
      <c r="E29" s="109" t="s">
        <v>79</v>
      </c>
      <c r="F29" s="110"/>
      <c r="G29" s="111"/>
      <c r="H29" s="112">
        <f t="shared" si="2"/>
        <v>0</v>
      </c>
      <c r="I29" s="113"/>
    </row>
    <row r="30" spans="1:10">
      <c r="A30" s="114">
        <v>5</v>
      </c>
      <c r="B30" s="114">
        <v>3</v>
      </c>
      <c r="C30" s="114">
        <v>6</v>
      </c>
      <c r="D30" s="115" t="s">
        <v>86</v>
      </c>
      <c r="E30" s="116" t="s">
        <v>79</v>
      </c>
      <c r="F30" s="117"/>
      <c r="G30" s="118"/>
      <c r="H30" s="119">
        <f t="shared" si="2"/>
        <v>0</v>
      </c>
      <c r="I30" s="120"/>
    </row>
    <row r="31" spans="1:10">
      <c r="A31" s="107">
        <v>5</v>
      </c>
      <c r="B31" s="107">
        <v>3</v>
      </c>
      <c r="C31" s="114">
        <v>6</v>
      </c>
      <c r="D31" s="108" t="s">
        <v>86</v>
      </c>
      <c r="E31" s="109" t="s">
        <v>79</v>
      </c>
      <c r="F31" s="110"/>
      <c r="G31" s="111"/>
      <c r="H31" s="112">
        <f t="shared" si="2"/>
        <v>0</v>
      </c>
      <c r="I31" s="113"/>
    </row>
    <row r="32" spans="1:10" ht="21.75" customHeight="1">
      <c r="A32" s="125">
        <v>5</v>
      </c>
      <c r="B32" s="125">
        <v>4</v>
      </c>
      <c r="C32" s="224"/>
      <c r="D32" s="224"/>
      <c r="E32" s="224"/>
      <c r="F32" s="224"/>
      <c r="G32" s="224"/>
      <c r="H32" s="224"/>
      <c r="I32" s="224"/>
    </row>
    <row r="33" spans="1:10">
      <c r="A33" s="107">
        <v>5</v>
      </c>
      <c r="B33" s="107">
        <v>4</v>
      </c>
      <c r="C33" s="107">
        <v>1</v>
      </c>
      <c r="D33" s="122" t="s">
        <v>87</v>
      </c>
      <c r="E33" s="109" t="s">
        <v>31</v>
      </c>
      <c r="F33" s="110"/>
      <c r="G33" s="111"/>
      <c r="H33" s="112">
        <f t="shared" si="2"/>
        <v>0</v>
      </c>
      <c r="I33" s="113"/>
      <c r="J33" t="s">
        <v>88</v>
      </c>
    </row>
    <row r="34" spans="1:10" ht="21.75" customHeight="1">
      <c r="A34" s="125">
        <v>5</v>
      </c>
      <c r="B34" s="125">
        <v>5</v>
      </c>
      <c r="C34" s="224"/>
      <c r="D34" s="224"/>
      <c r="E34" s="224"/>
      <c r="F34" s="224"/>
      <c r="G34" s="224"/>
      <c r="H34" s="224"/>
      <c r="I34" s="224"/>
    </row>
    <row r="35" spans="1:10">
      <c r="A35" s="107">
        <v>5</v>
      </c>
      <c r="B35" s="107">
        <v>5</v>
      </c>
      <c r="C35" s="107">
        <v>1</v>
      </c>
      <c r="D35" s="122" t="s">
        <v>52</v>
      </c>
      <c r="E35" s="109"/>
      <c r="F35" s="110"/>
      <c r="G35" s="111"/>
      <c r="H35" s="112">
        <f t="shared" si="2"/>
        <v>0</v>
      </c>
      <c r="I35" s="113"/>
    </row>
    <row r="36" spans="1:10">
      <c r="A36" s="114">
        <v>5</v>
      </c>
      <c r="B36" s="114">
        <v>5</v>
      </c>
      <c r="C36" s="114">
        <v>2</v>
      </c>
      <c r="D36" s="121" t="s">
        <v>52</v>
      </c>
      <c r="E36" s="116"/>
      <c r="F36" s="117"/>
      <c r="G36" s="118"/>
      <c r="H36" s="119">
        <f t="shared" si="2"/>
        <v>0</v>
      </c>
      <c r="I36" s="120"/>
    </row>
    <row r="37" spans="1:10">
      <c r="A37" s="107">
        <v>5</v>
      </c>
      <c r="B37" s="107">
        <v>5</v>
      </c>
      <c r="C37" s="107">
        <v>3</v>
      </c>
      <c r="D37" s="122" t="s">
        <v>52</v>
      </c>
      <c r="E37" s="109"/>
      <c r="F37" s="110"/>
      <c r="G37" s="111"/>
      <c r="H37" s="112">
        <f t="shared" si="2"/>
        <v>0</v>
      </c>
      <c r="I37" s="113"/>
    </row>
    <row r="38" spans="1:10">
      <c r="A38" s="114">
        <v>5</v>
      </c>
      <c r="B38" s="114">
        <v>5</v>
      </c>
      <c r="C38" s="114">
        <v>4</v>
      </c>
      <c r="D38" s="121" t="s">
        <v>52</v>
      </c>
      <c r="E38" s="116"/>
      <c r="F38" s="117"/>
      <c r="G38" s="118"/>
      <c r="H38" s="119">
        <f t="shared" si="2"/>
        <v>0</v>
      </c>
      <c r="I38" s="120"/>
    </row>
    <row r="39" spans="1:10">
      <c r="A39" s="107">
        <v>5</v>
      </c>
      <c r="B39" s="107">
        <v>5</v>
      </c>
      <c r="C39" s="107">
        <v>5</v>
      </c>
      <c r="D39" s="122" t="s">
        <v>52</v>
      </c>
      <c r="E39" s="109"/>
      <c r="F39" s="110"/>
      <c r="G39" s="111"/>
      <c r="H39" s="112">
        <f t="shared" si="2"/>
        <v>0</v>
      </c>
      <c r="I39" s="113"/>
    </row>
    <row r="40" spans="1:10">
      <c r="A40" s="114">
        <v>5</v>
      </c>
      <c r="B40" s="114">
        <v>5</v>
      </c>
      <c r="C40" s="114">
        <v>6</v>
      </c>
      <c r="D40" s="121" t="s">
        <v>52</v>
      </c>
      <c r="E40" s="116"/>
      <c r="F40" s="117"/>
      <c r="G40" s="118"/>
      <c r="H40" s="119">
        <f t="shared" si="2"/>
        <v>0</v>
      </c>
      <c r="I40" s="120"/>
    </row>
    <row r="41" spans="1:10">
      <c r="A41" s="107">
        <v>5</v>
      </c>
      <c r="B41" s="107">
        <v>5</v>
      </c>
      <c r="C41" s="107">
        <v>7</v>
      </c>
      <c r="D41" s="122" t="s">
        <v>52</v>
      </c>
      <c r="E41" s="109"/>
      <c r="F41" s="110"/>
      <c r="G41" s="111"/>
      <c r="H41" s="112">
        <f t="shared" si="2"/>
        <v>0</v>
      </c>
      <c r="I41" s="113"/>
    </row>
    <row r="42" spans="1:10">
      <c r="A42" s="114">
        <v>5</v>
      </c>
      <c r="B42" s="114">
        <v>5</v>
      </c>
      <c r="C42" s="114">
        <v>8</v>
      </c>
      <c r="D42" s="121" t="s">
        <v>52</v>
      </c>
      <c r="E42" s="116"/>
      <c r="F42" s="117"/>
      <c r="G42" s="118"/>
      <c r="H42" s="119">
        <f t="shared" si="2"/>
        <v>0</v>
      </c>
      <c r="I42" s="120"/>
    </row>
    <row r="43" spans="1:10">
      <c r="A43" s="107">
        <v>5</v>
      </c>
      <c r="B43" s="107">
        <v>5</v>
      </c>
      <c r="C43" s="107">
        <v>9</v>
      </c>
      <c r="D43" s="122" t="s">
        <v>52</v>
      </c>
      <c r="E43" s="109"/>
      <c r="F43" s="110"/>
      <c r="G43" s="111"/>
      <c r="H43" s="112">
        <f t="shared" si="2"/>
        <v>0</v>
      </c>
      <c r="I43" s="113"/>
    </row>
    <row r="44" spans="1:10">
      <c r="A44" s="114">
        <v>5</v>
      </c>
      <c r="B44" s="114">
        <v>5</v>
      </c>
      <c r="C44" s="114">
        <v>10</v>
      </c>
      <c r="D44" s="121" t="s">
        <v>52</v>
      </c>
      <c r="E44" s="116"/>
      <c r="F44" s="117"/>
      <c r="G44" s="118"/>
      <c r="H44" s="119">
        <f t="shared" si="2"/>
        <v>0</v>
      </c>
      <c r="I44" s="120"/>
    </row>
    <row r="45" spans="1:10" ht="25.5" customHeight="1">
      <c r="A45" s="225" t="s">
        <v>89</v>
      </c>
      <c r="B45" s="225"/>
      <c r="C45" s="225"/>
      <c r="D45" s="225"/>
      <c r="E45" s="225"/>
      <c r="F45" s="225"/>
      <c r="G45" s="225"/>
      <c r="H45" s="123">
        <f>SUM(H35:H44,H33,H20:H31,H17:H19,H15,H7:H13,H4:H6)</f>
        <v>0</v>
      </c>
      <c r="I45" s="124"/>
    </row>
  </sheetData>
  <sheetProtection algorithmName="SHA-512" hashValue="7jxDIP2jiYVwswOc/oclN+4pqRUBO0pEPY34ifkIYy24A6uUPm3vOneYrMZJcbCQ1vw0ozAyJ0Cy1YqbQ6uEeg==" saltValue="7kpwfr/ftp6aqE9q/sCgwA==" spinCount="100000" sheet="1" objects="1" scenarios="1"/>
  <protectedRanges>
    <protectedRange sqref="D4:G13 I4:I13 D15:G15 I15 D17:G31 I17:I31 D33:G33 I33 D35:G44 I35:I44" name="Діапазон1"/>
  </protectedRanges>
  <mergeCells count="6">
    <mergeCell ref="A2:I2"/>
    <mergeCell ref="C16:I16"/>
    <mergeCell ref="A45:G45"/>
    <mergeCell ref="C14:I14"/>
    <mergeCell ref="C32:I32"/>
    <mergeCell ref="C34:I34"/>
  </mergeCells>
  <phoneticPr fontId="18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50B2-8C4A-46C8-8F17-384BB53CA804}">
  <sheetPr codeName="Аркуш7"/>
  <dimension ref="A1:I147"/>
  <sheetViews>
    <sheetView zoomScale="130" zoomScaleNormal="130" workbookViewId="0">
      <selection activeCell="D27" sqref="D27"/>
    </sheetView>
  </sheetViews>
  <sheetFormatPr defaultRowHeight="14.25"/>
  <cols>
    <col min="1" max="1" width="6.28515625" customWidth="1"/>
    <col min="2" max="2" width="6" customWidth="1"/>
    <col min="3" max="3" width="5.140625" customWidth="1"/>
    <col min="4" max="4" width="27" bestFit="1" customWidth="1"/>
    <col min="5" max="5" width="8.42578125" customWidth="1"/>
    <col min="6" max="6" width="14.28515625" customWidth="1"/>
    <col min="7" max="7" width="14.42578125" customWidth="1"/>
    <col min="8" max="8" width="15.7109375" customWidth="1"/>
    <col min="9" max="9" width="20.140625" style="5" customWidth="1"/>
  </cols>
  <sheetData>
    <row r="1" spans="1:9">
      <c r="B1" s="8" t="s">
        <v>90</v>
      </c>
      <c r="C1" s="8"/>
      <c r="H1" s="201">
        <f>H147</f>
        <v>0</v>
      </c>
    </row>
    <row r="3" spans="1:9">
      <c r="A3" s="7"/>
      <c r="B3" s="200" t="s">
        <v>1</v>
      </c>
      <c r="E3" s="202" t="str">
        <f>'Зведений бюджет'!B4</f>
        <v>ХХХХХХХХХ</v>
      </c>
    </row>
    <row r="4" spans="1:9">
      <c r="A4" s="7"/>
      <c r="B4" s="200" t="s">
        <v>3</v>
      </c>
      <c r="E4" s="202" t="str">
        <f>'Зведений бюджет'!B5</f>
        <v>ГО.........</v>
      </c>
    </row>
    <row r="6" spans="1:9" ht="38.25" customHeight="1">
      <c r="A6" s="127" t="s">
        <v>7</v>
      </c>
      <c r="B6" s="127" t="s">
        <v>91</v>
      </c>
      <c r="C6" s="127" t="s">
        <v>92</v>
      </c>
      <c r="D6" s="127" t="s">
        <v>21</v>
      </c>
      <c r="E6" s="127" t="s">
        <v>22</v>
      </c>
      <c r="F6" s="127" t="s">
        <v>23</v>
      </c>
      <c r="G6" s="127" t="s">
        <v>24</v>
      </c>
      <c r="H6" s="127" t="s">
        <v>25</v>
      </c>
      <c r="I6" s="128" t="s">
        <v>93</v>
      </c>
    </row>
    <row r="7" spans="1:9" ht="18.75">
      <c r="A7" s="30"/>
      <c r="B7" s="30"/>
      <c r="C7" s="30"/>
      <c r="D7" s="30"/>
      <c r="E7" s="30" t="s">
        <v>12</v>
      </c>
      <c r="F7" s="30"/>
      <c r="G7" s="30"/>
      <c r="H7" s="30"/>
      <c r="I7" s="199" t="str">
        <f>IF(H44&gt;0,"так","ні")</f>
        <v>ні</v>
      </c>
    </row>
    <row r="8" spans="1:9">
      <c r="A8" s="129" t="str">
        <f>'1. Оплата праці'!A4</f>
        <v>1</v>
      </c>
      <c r="B8" s="129" t="str">
        <f>'1. Оплата праці'!B4</f>
        <v>1</v>
      </c>
      <c r="C8" s="130" t="str">
        <f>'1. Оплата праці'!C4</f>
        <v>Зарплата за основним місцем роботи</v>
      </c>
      <c r="D8" s="130"/>
      <c r="E8" s="130"/>
      <c r="F8" s="130"/>
      <c r="G8" s="130"/>
      <c r="H8" s="130"/>
      <c r="I8" s="199" t="str">
        <f>IF(SUM(H9:H18)&gt;0,"так","ні")</f>
        <v>ні</v>
      </c>
    </row>
    <row r="9" spans="1:9" ht="25.5">
      <c r="A9" s="131">
        <f>'1. Оплата праці'!A5</f>
        <v>1</v>
      </c>
      <c r="B9" s="131">
        <f>'1. Оплата праці'!B5</f>
        <v>1</v>
      </c>
      <c r="C9" s="131">
        <f>'1. Оплата праці'!C5</f>
        <v>1</v>
      </c>
      <c r="D9" s="132" t="str">
        <f>'1. Оплата праці'!D5</f>
        <v>Посада, ПІБ, % зайнятості у проєкті</v>
      </c>
      <c r="E9" s="133" t="str">
        <f>'1. Оплата праці'!E5</f>
        <v>місяць</v>
      </c>
      <c r="F9" s="134">
        <f>'1. Оплата праці'!F5</f>
        <v>0</v>
      </c>
      <c r="G9" s="135">
        <f>'1. Оплата праці'!G5</f>
        <v>0</v>
      </c>
      <c r="H9" s="136">
        <f>'1. Оплата праці'!H5</f>
        <v>0</v>
      </c>
      <c r="I9" s="199" t="str">
        <f>IF(Таблиця3[[#This Row],[Загальна сума (грн)]]&gt;0,"так","ні")</f>
        <v>ні</v>
      </c>
    </row>
    <row r="10" spans="1:9" ht="25.5">
      <c r="A10" s="137">
        <f>'1. Оплата праці'!A6</f>
        <v>1</v>
      </c>
      <c r="B10" s="137">
        <f>'1. Оплата праці'!B6</f>
        <v>1</v>
      </c>
      <c r="C10" s="137">
        <f>'1. Оплата праці'!C6</f>
        <v>2</v>
      </c>
      <c r="D10" s="138" t="str">
        <f>'1. Оплата праці'!D6</f>
        <v>Посада, ПІБ, % зайнятості у проєкті</v>
      </c>
      <c r="E10" s="139" t="str">
        <f>'1. Оплата праці'!E6</f>
        <v>місяць</v>
      </c>
      <c r="F10" s="140">
        <f>'1. Оплата праці'!F6</f>
        <v>0</v>
      </c>
      <c r="G10" s="141">
        <f>'1. Оплата праці'!G6</f>
        <v>0</v>
      </c>
      <c r="H10" s="142">
        <f>'1. Оплата праці'!H6</f>
        <v>0</v>
      </c>
      <c r="I10" s="199" t="str">
        <f>IF(Таблиця3[[#This Row],[Загальна сума (грн)]]&gt;0,"так","ні")</f>
        <v>ні</v>
      </c>
    </row>
    <row r="11" spans="1:9" ht="25.5">
      <c r="A11" s="131">
        <f>'1. Оплата праці'!A7</f>
        <v>1</v>
      </c>
      <c r="B11" s="131">
        <f>'1. Оплата праці'!B7</f>
        <v>1</v>
      </c>
      <c r="C11" s="131">
        <f>'1. Оплата праці'!C7</f>
        <v>3</v>
      </c>
      <c r="D11" s="132" t="str">
        <f>'1. Оплата праці'!D7</f>
        <v>Посада, ПІБ, % зайнятості у проєкті</v>
      </c>
      <c r="E11" s="133" t="str">
        <f>'1. Оплата праці'!E7</f>
        <v>місяць</v>
      </c>
      <c r="F11" s="134">
        <f>'1. Оплата праці'!F7</f>
        <v>0</v>
      </c>
      <c r="G11" s="135">
        <f>'1. Оплата праці'!G7</f>
        <v>0</v>
      </c>
      <c r="H11" s="136">
        <f>'1. Оплата праці'!H7</f>
        <v>0</v>
      </c>
      <c r="I11" s="199" t="str">
        <f>IF(Таблиця3[[#This Row],[Загальна сума (грн)]]&gt;0,"так","ні")</f>
        <v>ні</v>
      </c>
    </row>
    <row r="12" spans="1:9" ht="25.5">
      <c r="A12" s="137">
        <f>'1. Оплата праці'!A8</f>
        <v>1</v>
      </c>
      <c r="B12" s="137">
        <f>'1. Оплата праці'!B8</f>
        <v>1</v>
      </c>
      <c r="C12" s="137">
        <f>'1. Оплата праці'!C8</f>
        <v>4</v>
      </c>
      <c r="D12" s="138" t="str">
        <f>'1. Оплата праці'!D8</f>
        <v>Посада, ПІБ, % зайнятості у проєкті</v>
      </c>
      <c r="E12" s="139" t="str">
        <f>'1. Оплата праці'!E8</f>
        <v>місяць</v>
      </c>
      <c r="F12" s="140">
        <f>'1. Оплата праці'!F8</f>
        <v>0</v>
      </c>
      <c r="G12" s="141">
        <f>'1. Оплата праці'!G8</f>
        <v>0</v>
      </c>
      <c r="H12" s="142">
        <f>'1. Оплата праці'!H8</f>
        <v>0</v>
      </c>
      <c r="I12" s="199" t="str">
        <f>IF(Таблиця3[[#This Row],[Загальна сума (грн)]]&gt;0,"так","ні")</f>
        <v>ні</v>
      </c>
    </row>
    <row r="13" spans="1:9" ht="25.5">
      <c r="A13" s="131">
        <f>'1. Оплата праці'!A9</f>
        <v>1</v>
      </c>
      <c r="B13" s="131">
        <f>'1. Оплата праці'!B9</f>
        <v>1</v>
      </c>
      <c r="C13" s="131">
        <f>'1. Оплата праці'!C9</f>
        <v>5</v>
      </c>
      <c r="D13" s="132" t="str">
        <f>'1. Оплата праці'!D9</f>
        <v>Посада, ПІБ, % зайнятості у проєкті</v>
      </c>
      <c r="E13" s="133" t="str">
        <f>'1. Оплата праці'!E9</f>
        <v>місяць</v>
      </c>
      <c r="F13" s="134">
        <f>'1. Оплата праці'!F9</f>
        <v>0</v>
      </c>
      <c r="G13" s="135">
        <f>'1. Оплата праці'!G9</f>
        <v>0</v>
      </c>
      <c r="H13" s="136">
        <f>'1. Оплата праці'!H9</f>
        <v>0</v>
      </c>
      <c r="I13" s="199" t="str">
        <f>IF(Таблиця3[[#This Row],[Загальна сума (грн)]]&gt;0,"так","ні")</f>
        <v>ні</v>
      </c>
    </row>
    <row r="14" spans="1:9" ht="25.5">
      <c r="A14" s="137">
        <f>'1. Оплата праці'!A10</f>
        <v>1</v>
      </c>
      <c r="B14" s="137">
        <f>'1. Оплата праці'!B10</f>
        <v>1</v>
      </c>
      <c r="C14" s="137">
        <f>'1. Оплата праці'!C10</f>
        <v>6</v>
      </c>
      <c r="D14" s="138" t="str">
        <f>'1. Оплата праці'!D10</f>
        <v>Посада, ПІБ, % зайнятості у проєкті</v>
      </c>
      <c r="E14" s="139" t="str">
        <f>'1. Оплата праці'!E10</f>
        <v>місяць</v>
      </c>
      <c r="F14" s="140">
        <f>'1. Оплата праці'!F10</f>
        <v>0</v>
      </c>
      <c r="G14" s="141">
        <f>'1. Оплата праці'!G10</f>
        <v>0</v>
      </c>
      <c r="H14" s="142">
        <f>'1. Оплата праці'!H10</f>
        <v>0</v>
      </c>
      <c r="I14" s="199" t="str">
        <f>IF(Таблиця3[[#This Row],[Загальна сума (грн)]]&gt;0,"так","ні")</f>
        <v>ні</v>
      </c>
    </row>
    <row r="15" spans="1:9" ht="25.5">
      <c r="A15" s="131">
        <f>'1. Оплата праці'!A11</f>
        <v>1</v>
      </c>
      <c r="B15" s="131">
        <f>'1. Оплата праці'!B11</f>
        <v>1</v>
      </c>
      <c r="C15" s="131">
        <f>'1. Оплата праці'!C11</f>
        <v>7</v>
      </c>
      <c r="D15" s="132" t="str">
        <f>'1. Оплата праці'!D11</f>
        <v>Посада, ПІБ, % зайнятості у проєкті</v>
      </c>
      <c r="E15" s="133" t="str">
        <f>'1. Оплата праці'!E11</f>
        <v>місяць</v>
      </c>
      <c r="F15" s="134">
        <f>'1. Оплата праці'!F11</f>
        <v>0</v>
      </c>
      <c r="G15" s="135">
        <f>'1. Оплата праці'!G11</f>
        <v>0</v>
      </c>
      <c r="H15" s="136">
        <f>'1. Оплата праці'!H11</f>
        <v>0</v>
      </c>
      <c r="I15" s="199" t="str">
        <f>IF(Таблиця3[[#This Row],[Загальна сума (грн)]]&gt;0,"так","ні")</f>
        <v>ні</v>
      </c>
    </row>
    <row r="16" spans="1:9" ht="25.5">
      <c r="A16" s="137">
        <f>'1. Оплата праці'!A12</f>
        <v>1</v>
      </c>
      <c r="B16" s="137">
        <f>'1. Оплата праці'!B12</f>
        <v>1</v>
      </c>
      <c r="C16" s="137">
        <f>'1. Оплата праці'!C12</f>
        <v>8</v>
      </c>
      <c r="D16" s="138" t="str">
        <f>'1. Оплата праці'!D12</f>
        <v>Посада, ПІБ, % зайнятості у проєкті</v>
      </c>
      <c r="E16" s="139" t="str">
        <f>'1. Оплата праці'!E12</f>
        <v>місяць</v>
      </c>
      <c r="F16" s="143">
        <f>'1. Оплата праці'!F12</f>
        <v>0</v>
      </c>
      <c r="G16" s="141">
        <f>'1. Оплата праці'!G12</f>
        <v>0</v>
      </c>
      <c r="H16" s="142">
        <f>'1. Оплата праці'!H12</f>
        <v>0</v>
      </c>
      <c r="I16" s="199" t="str">
        <f>IF(Таблиця3[[#This Row],[Загальна сума (грн)]]&gt;0,"так","ні")</f>
        <v>ні</v>
      </c>
    </row>
    <row r="17" spans="1:9" ht="25.5">
      <c r="A17" s="131">
        <f>'1. Оплата праці'!A13</f>
        <v>1</v>
      </c>
      <c r="B17" s="131">
        <f>'1. Оплата праці'!B13</f>
        <v>1</v>
      </c>
      <c r="C17" s="131">
        <f>'1. Оплата праці'!C13</f>
        <v>9</v>
      </c>
      <c r="D17" s="132" t="str">
        <f>'1. Оплата праці'!D13</f>
        <v>Посада, ПІБ, % зайнятості у проєкті</v>
      </c>
      <c r="E17" s="133" t="str">
        <f>'1. Оплата праці'!E13</f>
        <v>місяць</v>
      </c>
      <c r="F17" s="134">
        <f>'1. Оплата праці'!F13</f>
        <v>0</v>
      </c>
      <c r="G17" s="135">
        <f>'1. Оплата праці'!G13</f>
        <v>0</v>
      </c>
      <c r="H17" s="136">
        <f>'1. Оплата праці'!H13</f>
        <v>0</v>
      </c>
      <c r="I17" s="199" t="str">
        <f>IF(Таблиця3[[#This Row],[Загальна сума (грн)]]&gt;0,"так","ні")</f>
        <v>ні</v>
      </c>
    </row>
    <row r="18" spans="1:9" ht="25.5">
      <c r="A18" s="137">
        <f>'1. Оплата праці'!A14</f>
        <v>1</v>
      </c>
      <c r="B18" s="137">
        <f>'1. Оплата праці'!B14</f>
        <v>1</v>
      </c>
      <c r="C18" s="137">
        <f>'1. Оплата праці'!C14</f>
        <v>10</v>
      </c>
      <c r="D18" s="138" t="str">
        <f>'1. Оплата праці'!D14</f>
        <v>Посада, ПІБ, % зайнятості у проєкті</v>
      </c>
      <c r="E18" s="139" t="str">
        <f>'1. Оплата праці'!E14</f>
        <v>місяць</v>
      </c>
      <c r="F18" s="140">
        <f>'1. Оплата праці'!F14</f>
        <v>0</v>
      </c>
      <c r="G18" s="141">
        <f>'1. Оплата праці'!G14</f>
        <v>0</v>
      </c>
      <c r="H18" s="142">
        <f>'1. Оплата праці'!H14</f>
        <v>0</v>
      </c>
      <c r="I18" s="199" t="str">
        <f>IF(Таблиця3[[#This Row],[Загальна сума (грн)]]&gt;0,"так","ні")</f>
        <v>ні</v>
      </c>
    </row>
    <row r="19" spans="1:9">
      <c r="A19" s="129" t="str">
        <f>'1. Оплата праці'!A15</f>
        <v>1</v>
      </c>
      <c r="B19" s="129" t="str">
        <f>'1. Оплата праці'!B15</f>
        <v>2</v>
      </c>
      <c r="C19" s="130" t="str">
        <f>'1. Оплата праці'!C15</f>
        <v xml:space="preserve"> Зарплата за сумісництвом (або суміщенням посад)</v>
      </c>
      <c r="D19" s="130"/>
      <c r="E19" s="130"/>
      <c r="F19" s="130"/>
      <c r="G19" s="130"/>
      <c r="H19" s="130"/>
      <c r="I19" s="199" t="str">
        <f>IF(SUM(H20:H29)&gt;0,"так","ні")</f>
        <v>ні</v>
      </c>
    </row>
    <row r="20" spans="1:9" ht="30" customHeight="1">
      <c r="A20" s="131">
        <f>'1. Оплата праці'!A16</f>
        <v>1</v>
      </c>
      <c r="B20" s="131">
        <f>'1. Оплата праці'!B16</f>
        <v>2</v>
      </c>
      <c r="C20" s="131">
        <f>'1. Оплата праці'!C16</f>
        <v>1</v>
      </c>
      <c r="D20" s="144" t="str">
        <f>'1. Оплата праці'!D16</f>
        <v>Посада, ПІБ, % зайнятості</v>
      </c>
      <c r="E20" s="133" t="str">
        <f>'1. Оплата праці'!E16</f>
        <v>місяць</v>
      </c>
      <c r="F20" s="134">
        <f>'1. Оплата праці'!F16</f>
        <v>0</v>
      </c>
      <c r="G20" s="135">
        <f>'1. Оплата праці'!G16</f>
        <v>0</v>
      </c>
      <c r="H20" s="136">
        <f>'1. Оплата праці'!H16</f>
        <v>0</v>
      </c>
      <c r="I20" s="199" t="str">
        <f>IF(Таблиця3[[#This Row],[Загальна сума (грн)]]&gt;0,"так","ні")</f>
        <v>ні</v>
      </c>
    </row>
    <row r="21" spans="1:9" ht="30" customHeight="1">
      <c r="A21" s="137">
        <f>'1. Оплата праці'!A17</f>
        <v>1</v>
      </c>
      <c r="B21" s="137">
        <f>'1. Оплата праці'!B17</f>
        <v>2</v>
      </c>
      <c r="C21" s="137">
        <f>'1. Оплата праці'!C17</f>
        <v>2</v>
      </c>
      <c r="D21" s="145" t="str">
        <f>'1. Оплата праці'!D17</f>
        <v>Посада, ПІБ, % зайнятості</v>
      </c>
      <c r="E21" s="139" t="str">
        <f>'1. Оплата праці'!E17</f>
        <v>місяць</v>
      </c>
      <c r="F21" s="140">
        <f>'1. Оплата праці'!F17</f>
        <v>0</v>
      </c>
      <c r="G21" s="141">
        <f>'1. Оплата праці'!G17</f>
        <v>0</v>
      </c>
      <c r="H21" s="142">
        <f>'1. Оплата праці'!H17</f>
        <v>0</v>
      </c>
      <c r="I21" s="199" t="str">
        <f>IF(Таблиця3[[#This Row],[Загальна сума (грн)]]&gt;0,"так","ні")</f>
        <v>ні</v>
      </c>
    </row>
    <row r="22" spans="1:9" ht="30" customHeight="1">
      <c r="A22" s="131">
        <f>'1. Оплата праці'!A18</f>
        <v>1</v>
      </c>
      <c r="B22" s="131">
        <f>'1. Оплата праці'!B18</f>
        <v>2</v>
      </c>
      <c r="C22" s="131">
        <f>'1. Оплата праці'!C18</f>
        <v>3</v>
      </c>
      <c r="D22" s="144" t="str">
        <f>'1. Оплата праці'!D18</f>
        <v>Посада, ПІБ, % зайнятості</v>
      </c>
      <c r="E22" s="133" t="str">
        <f>'1. Оплата праці'!E18</f>
        <v>місяць</v>
      </c>
      <c r="F22" s="134">
        <f>'1. Оплата праці'!F18</f>
        <v>0</v>
      </c>
      <c r="G22" s="135">
        <f>'1. Оплата праці'!G18</f>
        <v>0</v>
      </c>
      <c r="H22" s="136">
        <f>'1. Оплата праці'!H18</f>
        <v>0</v>
      </c>
      <c r="I22" s="199" t="str">
        <f>IF(Таблиця3[[#This Row],[Загальна сума (грн)]]&gt;0,"так","ні")</f>
        <v>ні</v>
      </c>
    </row>
    <row r="23" spans="1:9" ht="30" customHeight="1">
      <c r="A23" s="137">
        <f>'1. Оплата праці'!A19</f>
        <v>1</v>
      </c>
      <c r="B23" s="137">
        <f>'1. Оплата праці'!B19</f>
        <v>2</v>
      </c>
      <c r="C23" s="137">
        <f>'1. Оплата праці'!C19</f>
        <v>4</v>
      </c>
      <c r="D23" s="145" t="str">
        <f>'1. Оплата праці'!D19</f>
        <v>Посада, ПІБ, % зайнятості</v>
      </c>
      <c r="E23" s="139" t="str">
        <f>'1. Оплата праці'!E19</f>
        <v>місяць</v>
      </c>
      <c r="F23" s="140">
        <f>'1. Оплата праці'!F19</f>
        <v>0</v>
      </c>
      <c r="G23" s="141">
        <f>'1. Оплата праці'!G19</f>
        <v>0</v>
      </c>
      <c r="H23" s="142">
        <f>'1. Оплата праці'!H19</f>
        <v>0</v>
      </c>
      <c r="I23" s="199" t="str">
        <f>IF(Таблиця3[[#This Row],[Загальна сума (грн)]]&gt;0,"так","ні")</f>
        <v>ні</v>
      </c>
    </row>
    <row r="24" spans="1:9" ht="30" customHeight="1">
      <c r="A24" s="131">
        <f>'1. Оплата праці'!A20</f>
        <v>1</v>
      </c>
      <c r="B24" s="131">
        <f>'1. Оплата праці'!B20</f>
        <v>2</v>
      </c>
      <c r="C24" s="131">
        <f>'1. Оплата праці'!C20</f>
        <v>5</v>
      </c>
      <c r="D24" s="144" t="str">
        <f>'1. Оплата праці'!D20</f>
        <v>Посада, ПІБ, % зайнятості</v>
      </c>
      <c r="E24" s="133" t="str">
        <f>'1. Оплата праці'!E20</f>
        <v>місяць</v>
      </c>
      <c r="F24" s="134">
        <f>'1. Оплата праці'!F20</f>
        <v>0</v>
      </c>
      <c r="G24" s="135">
        <f>'1. Оплата праці'!G20</f>
        <v>0</v>
      </c>
      <c r="H24" s="136">
        <f>'1. Оплата праці'!H20</f>
        <v>0</v>
      </c>
      <c r="I24" s="199" t="str">
        <f>IF(Таблиця3[[#This Row],[Загальна сума (грн)]]&gt;0,"так","ні")</f>
        <v>ні</v>
      </c>
    </row>
    <row r="25" spans="1:9" ht="30" customHeight="1">
      <c r="A25" s="137">
        <f>'1. Оплата праці'!A21</f>
        <v>1</v>
      </c>
      <c r="B25" s="137">
        <f>'1. Оплата праці'!B21</f>
        <v>2</v>
      </c>
      <c r="C25" s="137">
        <f>'1. Оплата праці'!C21</f>
        <v>6</v>
      </c>
      <c r="D25" s="145" t="str">
        <f>'1. Оплата праці'!D21</f>
        <v>Посада, ПІБ, % зайнятості</v>
      </c>
      <c r="E25" s="139" t="str">
        <f>'1. Оплата праці'!E21</f>
        <v>місяць</v>
      </c>
      <c r="F25" s="140">
        <f>'1. Оплата праці'!F21</f>
        <v>0</v>
      </c>
      <c r="G25" s="141">
        <f>'1. Оплата праці'!G21</f>
        <v>0</v>
      </c>
      <c r="H25" s="142">
        <f>'1. Оплата праці'!H21</f>
        <v>0</v>
      </c>
      <c r="I25" s="199" t="str">
        <f>IF(Таблиця3[[#This Row],[Загальна сума (грн)]]&gt;0,"так","ні")</f>
        <v>ні</v>
      </c>
    </row>
    <row r="26" spans="1:9" ht="30" customHeight="1">
      <c r="A26" s="131">
        <f>'1. Оплата праці'!A22</f>
        <v>1</v>
      </c>
      <c r="B26" s="131">
        <f>'1. Оплата праці'!B22</f>
        <v>2</v>
      </c>
      <c r="C26" s="131">
        <f>'1. Оплата праці'!C22</f>
        <v>7</v>
      </c>
      <c r="D26" s="144" t="str">
        <f>'1. Оплата праці'!D22</f>
        <v>Посада, ПІБ, % зайнятості</v>
      </c>
      <c r="E26" s="133" t="str">
        <f>'1. Оплата праці'!E22</f>
        <v>місяць</v>
      </c>
      <c r="F26" s="134">
        <f>'1. Оплата праці'!F22</f>
        <v>0</v>
      </c>
      <c r="G26" s="135">
        <f>'1. Оплата праці'!G22</f>
        <v>0</v>
      </c>
      <c r="H26" s="136">
        <f>'1. Оплата праці'!H22</f>
        <v>0</v>
      </c>
      <c r="I26" s="199" t="str">
        <f>IF(Таблиця3[[#This Row],[Загальна сума (грн)]]&gt;0,"так","ні")</f>
        <v>ні</v>
      </c>
    </row>
    <row r="27" spans="1:9" ht="30" customHeight="1">
      <c r="A27" s="137">
        <f>'1. Оплата праці'!A23</f>
        <v>1</v>
      </c>
      <c r="B27" s="137">
        <f>'1. Оплата праці'!B23</f>
        <v>2</v>
      </c>
      <c r="C27" s="137">
        <f>'1. Оплата праці'!C23</f>
        <v>8</v>
      </c>
      <c r="D27" s="145" t="str">
        <f>'1. Оплата праці'!D23</f>
        <v>Посада, ПІБ, % зайнятості</v>
      </c>
      <c r="E27" s="139" t="str">
        <f>'1. Оплата праці'!E23</f>
        <v>місяць</v>
      </c>
      <c r="F27" s="140">
        <f>'1. Оплата праці'!F23</f>
        <v>0</v>
      </c>
      <c r="G27" s="141">
        <f>'1. Оплата праці'!G23</f>
        <v>0</v>
      </c>
      <c r="H27" s="142">
        <f>'1. Оплата праці'!H23</f>
        <v>0</v>
      </c>
      <c r="I27" s="199" t="str">
        <f>IF(Таблиця3[[#This Row],[Загальна сума (грн)]]&gt;0,"так","ні")</f>
        <v>ні</v>
      </c>
    </row>
    <row r="28" spans="1:9" ht="30" customHeight="1">
      <c r="A28" s="131">
        <f>'1. Оплата праці'!A24</f>
        <v>1</v>
      </c>
      <c r="B28" s="131">
        <f>'1. Оплата праці'!B24</f>
        <v>2</v>
      </c>
      <c r="C28" s="131">
        <f>'1. Оплата праці'!C24</f>
        <v>9</v>
      </c>
      <c r="D28" s="144" t="str">
        <f>'1. Оплата праці'!D24</f>
        <v>Посада, ПІБ, % зайнятості</v>
      </c>
      <c r="E28" s="133" t="str">
        <f>'1. Оплата праці'!E24</f>
        <v>місяць</v>
      </c>
      <c r="F28" s="134">
        <f>'1. Оплата праці'!F24</f>
        <v>0</v>
      </c>
      <c r="G28" s="135">
        <f>'1. Оплата праці'!G24</f>
        <v>0</v>
      </c>
      <c r="H28" s="136">
        <f>'1. Оплата праці'!H24</f>
        <v>0</v>
      </c>
      <c r="I28" s="199" t="str">
        <f>IF(Таблиця3[[#This Row],[Загальна сума (грн)]]&gt;0,"так","ні")</f>
        <v>ні</v>
      </c>
    </row>
    <row r="29" spans="1:9" ht="30" customHeight="1">
      <c r="A29" s="137">
        <f>'1. Оплата праці'!A25</f>
        <v>1</v>
      </c>
      <c r="B29" s="137">
        <f>'1. Оплата праці'!B25</f>
        <v>2</v>
      </c>
      <c r="C29" s="137">
        <f>'1. Оплата праці'!C25</f>
        <v>10</v>
      </c>
      <c r="D29" s="145" t="str">
        <f>'1. Оплата праці'!D25</f>
        <v>Посада, ПІБ, % зайнятості</v>
      </c>
      <c r="E29" s="139" t="str">
        <f>'1. Оплата праці'!E25</f>
        <v>місяць</v>
      </c>
      <c r="F29" s="140">
        <f>'1. Оплата праці'!F25</f>
        <v>0</v>
      </c>
      <c r="G29" s="141">
        <f>'1. Оплата праці'!G25</f>
        <v>0</v>
      </c>
      <c r="H29" s="142">
        <f>'1. Оплата праці'!H25</f>
        <v>0</v>
      </c>
      <c r="I29" s="199" t="str">
        <f>IF(Таблиця3[[#This Row],[Загальна сума (грн)]]&gt;0,"так","ні")</f>
        <v>ні</v>
      </c>
    </row>
    <row r="30" spans="1:9">
      <c r="A30" s="129">
        <f>'1. Оплата праці'!A26</f>
        <v>1</v>
      </c>
      <c r="B30" s="129">
        <f>'1. Оплата праці'!B26</f>
        <v>3</v>
      </c>
      <c r="C30" s="130" t="str">
        <f>'1. Оплата праці'!C26</f>
        <v xml:space="preserve"> Оплата винагороди за надання послуг за угодою ЦПХ</v>
      </c>
      <c r="D30" s="130"/>
      <c r="E30" s="130"/>
      <c r="F30" s="130"/>
      <c r="G30" s="130"/>
      <c r="H30" s="130"/>
      <c r="I30" s="199" t="str">
        <f>IF(SUM(H31:H40)&gt;0,"так","ні")</f>
        <v>ні</v>
      </c>
    </row>
    <row r="31" spans="1:9" ht="25.5">
      <c r="A31" s="131">
        <f>'1. Оплата праці'!A27</f>
        <v>1</v>
      </c>
      <c r="B31" s="131">
        <f>'1. Оплата праці'!B27</f>
        <v>3</v>
      </c>
      <c r="C31" s="131">
        <f>'1. Оплата праці'!C27</f>
        <v>1</v>
      </c>
      <c r="D31" s="144" t="str">
        <f>'1. Оплата праці'!D27</f>
        <v>Роль в проєкті (вид послуг), ПІБ</v>
      </c>
      <c r="E31" s="133" t="str">
        <f>'1. Оплата праці'!E27</f>
        <v>послуга</v>
      </c>
      <c r="F31" s="134">
        <f>'1. Оплата праці'!F27</f>
        <v>0</v>
      </c>
      <c r="G31" s="135">
        <f>'1. Оплата праці'!G27</f>
        <v>0</v>
      </c>
      <c r="H31" s="136">
        <f>'1. Оплата праці'!H27</f>
        <v>0</v>
      </c>
      <c r="I31" s="199" t="str">
        <f>IF(Таблиця3[[#This Row],[Загальна сума (грн)]]&gt;0,"так","ні")</f>
        <v>ні</v>
      </c>
    </row>
    <row r="32" spans="1:9" ht="25.5">
      <c r="A32" s="137">
        <f>'1. Оплата праці'!A28</f>
        <v>1</v>
      </c>
      <c r="B32" s="137">
        <f>'1. Оплата праці'!B28</f>
        <v>2</v>
      </c>
      <c r="C32" s="137">
        <f>'1. Оплата праці'!C28</f>
        <v>2</v>
      </c>
      <c r="D32" s="145" t="str">
        <f>'1. Оплата праці'!D28</f>
        <v>Роль в проєкті (вид послуг), ПІБ</v>
      </c>
      <c r="E32" s="139" t="str">
        <f>'1. Оплата праці'!E28</f>
        <v>послуга</v>
      </c>
      <c r="F32" s="140">
        <f>'1. Оплата праці'!F28</f>
        <v>0</v>
      </c>
      <c r="G32" s="141">
        <f>'1. Оплата праці'!G28</f>
        <v>0</v>
      </c>
      <c r="H32" s="142">
        <f>'1. Оплата праці'!H28</f>
        <v>0</v>
      </c>
      <c r="I32" s="199" t="str">
        <f>IF(Таблиця3[[#This Row],[Загальна сума (грн)]]&gt;0,"так","ні")</f>
        <v>ні</v>
      </c>
    </row>
    <row r="33" spans="1:9" ht="25.5">
      <c r="A33" s="131">
        <f>'1. Оплата праці'!A29</f>
        <v>1</v>
      </c>
      <c r="B33" s="131">
        <f>'1. Оплата праці'!B29</f>
        <v>2</v>
      </c>
      <c r="C33" s="131">
        <f>'1. Оплата праці'!C29</f>
        <v>3</v>
      </c>
      <c r="D33" s="144" t="str">
        <f>'1. Оплата праці'!D29</f>
        <v>Роль в проєкті (вид послуг), ПІБ</v>
      </c>
      <c r="E33" s="133" t="str">
        <f>'1. Оплата праці'!E29</f>
        <v>послуга</v>
      </c>
      <c r="F33" s="134">
        <f>'1. Оплата праці'!F29</f>
        <v>0</v>
      </c>
      <c r="G33" s="135">
        <f>'1. Оплата праці'!G29</f>
        <v>0</v>
      </c>
      <c r="H33" s="136">
        <f>'1. Оплата праці'!H29</f>
        <v>0</v>
      </c>
      <c r="I33" s="199" t="str">
        <f>IF(Таблиця3[[#This Row],[Загальна сума (грн)]]&gt;0,"так","ні")</f>
        <v>ні</v>
      </c>
    </row>
    <row r="34" spans="1:9" ht="25.5">
      <c r="A34" s="137">
        <f>'1. Оплата праці'!A30</f>
        <v>1</v>
      </c>
      <c r="B34" s="137">
        <f>'1. Оплата праці'!B30</f>
        <v>2</v>
      </c>
      <c r="C34" s="137">
        <f>'1. Оплата праці'!C30</f>
        <v>4</v>
      </c>
      <c r="D34" s="145" t="str">
        <f>'1. Оплата праці'!D30</f>
        <v>Роль в проєкті (вид послуг), ПІБ</v>
      </c>
      <c r="E34" s="139" t="str">
        <f>'1. Оплата праці'!E30</f>
        <v>послуга</v>
      </c>
      <c r="F34" s="140">
        <f>'1. Оплата праці'!F30</f>
        <v>0</v>
      </c>
      <c r="G34" s="141">
        <f>'1. Оплата праці'!G30</f>
        <v>0</v>
      </c>
      <c r="H34" s="142">
        <f>'1. Оплата праці'!H30</f>
        <v>0</v>
      </c>
      <c r="I34" s="199" t="str">
        <f>IF(Таблиця3[[#This Row],[Загальна сума (грн)]]&gt;0,"так","ні")</f>
        <v>ні</v>
      </c>
    </row>
    <row r="35" spans="1:9" ht="25.5">
      <c r="A35" s="131">
        <f>'1. Оплата праці'!A31</f>
        <v>1</v>
      </c>
      <c r="B35" s="131">
        <f>'1. Оплата праці'!B31</f>
        <v>2</v>
      </c>
      <c r="C35" s="131">
        <f>'1. Оплата праці'!C31</f>
        <v>5</v>
      </c>
      <c r="D35" s="144" t="str">
        <f>'1. Оплата праці'!D31</f>
        <v>Роль в проєкті (вид послуг), ПІБ</v>
      </c>
      <c r="E35" s="133" t="str">
        <f>'1. Оплата праці'!E31</f>
        <v>послуга</v>
      </c>
      <c r="F35" s="134">
        <f>'1. Оплата праці'!F31</f>
        <v>0</v>
      </c>
      <c r="G35" s="135">
        <f>'1. Оплата праці'!G31</f>
        <v>0</v>
      </c>
      <c r="H35" s="136">
        <f>'1. Оплата праці'!H31</f>
        <v>0</v>
      </c>
      <c r="I35" s="199" t="str">
        <f>IF(Таблиця3[[#This Row],[Загальна сума (грн)]]&gt;0,"так","ні")</f>
        <v>ні</v>
      </c>
    </row>
    <row r="36" spans="1:9" ht="25.5">
      <c r="A36" s="137">
        <f>'1. Оплата праці'!A32</f>
        <v>1</v>
      </c>
      <c r="B36" s="137">
        <f>'1. Оплата праці'!B32</f>
        <v>2</v>
      </c>
      <c r="C36" s="137">
        <f>'1. Оплата праці'!C32</f>
        <v>6</v>
      </c>
      <c r="D36" s="145" t="str">
        <f>'1. Оплата праці'!D32</f>
        <v>Роль в проєкті (вид послуг), ПІБ</v>
      </c>
      <c r="E36" s="139" t="str">
        <f>'1. Оплата праці'!E32</f>
        <v>послуга</v>
      </c>
      <c r="F36" s="140">
        <f>'1. Оплата праці'!F32</f>
        <v>0</v>
      </c>
      <c r="G36" s="141">
        <f>'1. Оплата праці'!G32</f>
        <v>0</v>
      </c>
      <c r="H36" s="142">
        <f>'1. Оплата праці'!H32</f>
        <v>0</v>
      </c>
      <c r="I36" s="199" t="str">
        <f>IF(Таблиця3[[#This Row],[Загальна сума (грн)]]&gt;0,"так","ні")</f>
        <v>ні</v>
      </c>
    </row>
    <row r="37" spans="1:9" ht="25.5">
      <c r="A37" s="131">
        <f>'1. Оплата праці'!A33</f>
        <v>1</v>
      </c>
      <c r="B37" s="131">
        <f>'1. Оплата праці'!B33</f>
        <v>2</v>
      </c>
      <c r="C37" s="131">
        <f>'1. Оплата праці'!C33</f>
        <v>7</v>
      </c>
      <c r="D37" s="144" t="str">
        <f>'1. Оплата праці'!D33</f>
        <v>Роль в проєкті (вид послуг), ПІБ</v>
      </c>
      <c r="E37" s="133" t="str">
        <f>'1. Оплата праці'!E33</f>
        <v>послуга</v>
      </c>
      <c r="F37" s="134">
        <f>'1. Оплата праці'!F33</f>
        <v>0</v>
      </c>
      <c r="G37" s="135">
        <f>'1. Оплата праці'!G33</f>
        <v>0</v>
      </c>
      <c r="H37" s="136">
        <f>'1. Оплата праці'!H33</f>
        <v>0</v>
      </c>
      <c r="I37" s="199" t="str">
        <f>IF(Таблиця3[[#This Row],[Загальна сума (грн)]]&gt;0,"так","ні")</f>
        <v>ні</v>
      </c>
    </row>
    <row r="38" spans="1:9" ht="25.5">
      <c r="A38" s="137">
        <f>'1. Оплата праці'!A34</f>
        <v>1</v>
      </c>
      <c r="B38" s="137">
        <f>'1. Оплата праці'!B34</f>
        <v>2</v>
      </c>
      <c r="C38" s="137">
        <f>'1. Оплата праці'!C34</f>
        <v>8</v>
      </c>
      <c r="D38" s="145" t="str">
        <f>'1. Оплата праці'!D34</f>
        <v>Роль в проєкті (вид послуг), ПІБ</v>
      </c>
      <c r="E38" s="139" t="str">
        <f>'1. Оплата праці'!E34</f>
        <v>послуга</v>
      </c>
      <c r="F38" s="140">
        <f>'1. Оплата праці'!F34</f>
        <v>0</v>
      </c>
      <c r="G38" s="141">
        <f>'1. Оплата праці'!G34</f>
        <v>0</v>
      </c>
      <c r="H38" s="142">
        <f>'1. Оплата праці'!H34</f>
        <v>0</v>
      </c>
      <c r="I38" s="199" t="str">
        <f>IF(Таблиця3[[#This Row],[Загальна сума (грн)]]&gt;0,"так","ні")</f>
        <v>ні</v>
      </c>
    </row>
    <row r="39" spans="1:9" ht="25.5">
      <c r="A39" s="131">
        <f>'1. Оплата праці'!A35</f>
        <v>1</v>
      </c>
      <c r="B39" s="131">
        <f>'1. Оплата праці'!B35</f>
        <v>2</v>
      </c>
      <c r="C39" s="131">
        <f>'1. Оплата праці'!C35</f>
        <v>9</v>
      </c>
      <c r="D39" s="144" t="str">
        <f>'1. Оплата праці'!D35</f>
        <v>Роль в проєкті (вид послуг), ПІБ</v>
      </c>
      <c r="E39" s="133" t="str">
        <f>'1. Оплата праці'!E35</f>
        <v>послуга</v>
      </c>
      <c r="F39" s="134">
        <f>'1. Оплата праці'!F35</f>
        <v>0</v>
      </c>
      <c r="G39" s="135">
        <f>'1. Оплата праці'!G35</f>
        <v>0</v>
      </c>
      <c r="H39" s="136">
        <f>'1. Оплата праці'!H35</f>
        <v>0</v>
      </c>
      <c r="I39" s="199" t="str">
        <f>IF(Таблиця3[[#This Row],[Загальна сума (грн)]]&gt;0,"так","ні")</f>
        <v>ні</v>
      </c>
    </row>
    <row r="40" spans="1:9" ht="25.5">
      <c r="A40" s="137">
        <f>'1. Оплата праці'!A36</f>
        <v>1</v>
      </c>
      <c r="B40" s="137">
        <f>'1. Оплата праці'!B36</f>
        <v>2</v>
      </c>
      <c r="C40" s="137">
        <f>'1. Оплата праці'!C36</f>
        <v>10</v>
      </c>
      <c r="D40" s="145" t="str">
        <f>'1. Оплата праці'!D36</f>
        <v>Роль в проєкті (вид послуг), ПІБ</v>
      </c>
      <c r="E40" s="139" t="str">
        <f>'1. Оплата праці'!E36</f>
        <v>послуга</v>
      </c>
      <c r="F40" s="140">
        <f>'1. Оплата праці'!F36</f>
        <v>0</v>
      </c>
      <c r="G40" s="141">
        <f>'1. Оплата праці'!G36</f>
        <v>0</v>
      </c>
      <c r="H40" s="142">
        <f>'1. Оплата праці'!H36</f>
        <v>0</v>
      </c>
      <c r="I40" s="199" t="str">
        <f>IF(Таблиця3[[#This Row],[Загальна сума (грн)]]&gt;0,"так","ні")</f>
        <v>ні</v>
      </c>
    </row>
    <row r="41" spans="1:9">
      <c r="A41" s="129">
        <f>'1. Оплата праці'!A37</f>
        <v>1</v>
      </c>
      <c r="B41" s="129">
        <f>'1. Оплата праці'!B37</f>
        <v>4</v>
      </c>
      <c r="C41" s="130" t="str">
        <f>'1. Оплата праці'!C37</f>
        <v>ЄСВ</v>
      </c>
      <c r="D41" s="130"/>
      <c r="E41" s="130"/>
      <c r="F41" s="130"/>
      <c r="G41" s="130"/>
      <c r="H41" s="130"/>
      <c r="I41" s="199" t="str">
        <f>IF(SUM(H42:H43)&gt;0,"так","ні")</f>
        <v>ні</v>
      </c>
    </row>
    <row r="42" spans="1:9">
      <c r="A42" s="131">
        <f>'1. Оплата праці'!A38</f>
        <v>1</v>
      </c>
      <c r="B42" s="131">
        <f>'1. Оплата праці'!B38</f>
        <v>4</v>
      </c>
      <c r="C42" s="131">
        <f>'1. Оплата праці'!C38</f>
        <v>1</v>
      </c>
      <c r="D42" s="144" t="str">
        <f>'1. Оплата праці'!D38</f>
        <v>ЄСВ, 22% (ЗП 1.1. + 1.2)</v>
      </c>
      <c r="E42" s="133"/>
      <c r="F42" s="135"/>
      <c r="G42" s="135"/>
      <c r="H42" s="136">
        <f>'1. Оплата праці'!H38</f>
        <v>0</v>
      </c>
      <c r="I42" s="199" t="str">
        <f>IF(Таблиця3[[#This Row],[Загальна сума (грн)]]&gt;0,"так","ні")</f>
        <v>ні</v>
      </c>
    </row>
    <row r="43" spans="1:9">
      <c r="A43" s="137">
        <f>'1. Оплата праці'!A39</f>
        <v>1</v>
      </c>
      <c r="B43" s="137">
        <f>'1. Оплата праці'!B39</f>
        <v>4</v>
      </c>
      <c r="C43" s="137">
        <f>'1. Оплата праці'!C39</f>
        <v>2</v>
      </c>
      <c r="D43" s="145" t="str">
        <f>'1. Оплата праці'!D39</f>
        <v>ЄСВ, 22% (1.3 ЦПХ)</v>
      </c>
      <c r="E43" s="139"/>
      <c r="F43" s="141"/>
      <c r="G43" s="141"/>
      <c r="H43" s="142">
        <f>'1. Оплата праці'!H39</f>
        <v>0</v>
      </c>
      <c r="I43" s="199" t="str">
        <f>IF(Таблиця3[[#This Row],[Загальна сума (грн)]]&gt;0,"так","ні")</f>
        <v>ні</v>
      </c>
    </row>
    <row r="44" spans="1:9">
      <c r="A44" s="49"/>
      <c r="B44" s="49"/>
      <c r="C44" s="49"/>
      <c r="D44" s="49"/>
      <c r="E44" s="49"/>
      <c r="F44" s="49"/>
      <c r="G44" s="49" t="str">
        <f>'1. Оплата праці'!A40</f>
        <v>Усього витрати на оплату праці</v>
      </c>
      <c r="H44" s="50">
        <f>'1. Оплата праці'!H40</f>
        <v>0</v>
      </c>
      <c r="I44" s="199" t="str">
        <f>IF(Таблиця3[[#This Row],[Загальна сума (грн)]]&gt;0,"так","ні")</f>
        <v>ні</v>
      </c>
    </row>
    <row r="45" spans="1:9" ht="18.75">
      <c r="A45" s="52"/>
      <c r="B45" s="52"/>
      <c r="C45" s="52"/>
      <c r="D45" s="52"/>
      <c r="E45" s="52" t="str">
        <f>'2. Відрядження'!A2</f>
        <v>2. Відрядження</v>
      </c>
      <c r="F45" s="52"/>
      <c r="G45" s="52"/>
      <c r="H45" s="52"/>
      <c r="I45" s="199" t="str">
        <f>IF(H61&gt;0,"так","ні")</f>
        <v>ні</v>
      </c>
    </row>
    <row r="46" spans="1:9" ht="27.95" customHeight="1">
      <c r="A46" s="146">
        <f>'2. Відрядження'!A4</f>
        <v>2</v>
      </c>
      <c r="B46" s="146">
        <f>'2. Відрядження'!B4</f>
        <v>1</v>
      </c>
      <c r="C46" s="146">
        <f>'2. Відрядження'!C4</f>
        <v>1</v>
      </c>
      <c r="D46" s="147" t="str">
        <f>'2. Відрядження'!D4</f>
        <v>Транспортні витрати (поїзд, автобус, ін.)</v>
      </c>
      <c r="E46" s="148" t="str">
        <f>'2. Відрядження'!E4</f>
        <v>поїздка</v>
      </c>
      <c r="F46" s="149">
        <f>'2. Відрядження'!F4</f>
        <v>0</v>
      </c>
      <c r="G46" s="150">
        <f>'2. Відрядження'!G4</f>
        <v>0</v>
      </c>
      <c r="H46" s="151">
        <f>'2. Відрядження'!H4</f>
        <v>0</v>
      </c>
      <c r="I46" s="199" t="str">
        <f>IF(Таблиця3[[#This Row],[Загальна сума (грн)]]&gt;0,"так","ні")</f>
        <v>ні</v>
      </c>
    </row>
    <row r="47" spans="1:9" ht="27.95" customHeight="1">
      <c r="A47" s="152">
        <f>'2. Відрядження'!A5</f>
        <v>2</v>
      </c>
      <c r="B47" s="152">
        <f>'2. Відрядження'!B5</f>
        <v>2</v>
      </c>
      <c r="C47" s="152">
        <f>'2. Відрядження'!C5</f>
        <v>1</v>
      </c>
      <c r="D47" s="153" t="str">
        <f>'2. Відрядження'!D5</f>
        <v>Добові на відрядження</v>
      </c>
      <c r="E47" s="154" t="str">
        <f>'2. Відрядження'!E5</f>
        <v>день</v>
      </c>
      <c r="F47" s="155">
        <f>'2. Відрядження'!F5</f>
        <v>0</v>
      </c>
      <c r="G47" s="156">
        <f>'2. Відрядження'!G5</f>
        <v>0</v>
      </c>
      <c r="H47" s="157">
        <f>'2. Відрядження'!H5</f>
        <v>0</v>
      </c>
      <c r="I47" s="199" t="str">
        <f>IF(Таблиця3[[#This Row],[Загальна сума (грн)]]&gt;0,"так","ні")</f>
        <v>ні</v>
      </c>
    </row>
    <row r="48" spans="1:9" ht="27.95" customHeight="1">
      <c r="A48" s="146">
        <f>'2. Відрядження'!A6</f>
        <v>2</v>
      </c>
      <c r="B48" s="146">
        <f>'2. Відрядження'!B6</f>
        <v>3</v>
      </c>
      <c r="C48" s="146">
        <f>'2. Відрядження'!C6</f>
        <v>1</v>
      </c>
      <c r="D48" s="147" t="str">
        <f>'2. Відрядження'!D6</f>
        <v>Проживання відряджених осіб</v>
      </c>
      <c r="E48" s="148" t="str">
        <f>'2. Відрядження'!E6</f>
        <v>день</v>
      </c>
      <c r="F48" s="149">
        <f>'2. Відрядження'!F6</f>
        <v>0</v>
      </c>
      <c r="G48" s="150">
        <f>'2. Відрядження'!G6</f>
        <v>0</v>
      </c>
      <c r="H48" s="151">
        <f>'2. Відрядження'!H6</f>
        <v>0</v>
      </c>
      <c r="I48" s="199" t="str">
        <f>IF(Таблиця3[[#This Row],[Загальна сума (грн)]]&gt;0,"так","ні")</f>
        <v>ні</v>
      </c>
    </row>
    <row r="49" spans="1:9" ht="27.95" customHeight="1">
      <c r="A49" s="152">
        <f>'2. Відрядження'!A7</f>
        <v>2</v>
      </c>
      <c r="B49" s="152">
        <f>'2. Відрядження'!B7</f>
        <v>4</v>
      </c>
      <c r="C49" s="152">
        <f>'2. Відрядження'!C7</f>
        <v>1</v>
      </c>
      <c r="D49" s="153" t="str">
        <f>'2. Відрядження'!D7</f>
        <v>(додати за потреби)</v>
      </c>
      <c r="E49" s="154">
        <f>'2. Відрядження'!E7</f>
        <v>0</v>
      </c>
      <c r="F49" s="155">
        <f>'2. Відрядження'!F7</f>
        <v>0</v>
      </c>
      <c r="G49" s="156">
        <f>'2. Відрядження'!G7</f>
        <v>0</v>
      </c>
      <c r="H49" s="157">
        <f>'2. Відрядження'!H7</f>
        <v>0</v>
      </c>
      <c r="I49" s="199" t="str">
        <f>IF(Таблиця3[[#This Row],[Загальна сума (грн)]]&gt;0,"так","ні")</f>
        <v>ні</v>
      </c>
    </row>
    <row r="50" spans="1:9" ht="27.95" customHeight="1">
      <c r="A50" s="146">
        <f>'2. Відрядження'!A8</f>
        <v>2</v>
      </c>
      <c r="B50" s="146">
        <f>'2. Відрядження'!B8</f>
        <v>4</v>
      </c>
      <c r="C50" s="146">
        <f>'2. Відрядження'!C8</f>
        <v>2</v>
      </c>
      <c r="D50" s="147" t="str">
        <f>'2. Відрядження'!D8</f>
        <v>(додати за потреби)</v>
      </c>
      <c r="E50" s="148">
        <f>'2. Відрядження'!E8</f>
        <v>0</v>
      </c>
      <c r="F50" s="149">
        <f>'2. Відрядження'!F8</f>
        <v>0</v>
      </c>
      <c r="G50" s="150">
        <f>'2. Відрядження'!G8</f>
        <v>0</v>
      </c>
      <c r="H50" s="151">
        <f>'2. Відрядження'!H8</f>
        <v>0</v>
      </c>
      <c r="I50" s="199" t="str">
        <f>IF(Таблиця3[[#This Row],[Загальна сума (грн)]]&gt;0,"так","ні")</f>
        <v>ні</v>
      </c>
    </row>
    <row r="51" spans="1:9" ht="27.95" customHeight="1">
      <c r="A51" s="152">
        <f>'2. Відрядження'!A9</f>
        <v>2</v>
      </c>
      <c r="B51" s="152">
        <f>'2. Відрядження'!B9</f>
        <v>4</v>
      </c>
      <c r="C51" s="152">
        <f>'2. Відрядження'!C9</f>
        <v>3</v>
      </c>
      <c r="D51" s="153" t="str">
        <f>'2. Відрядження'!D9</f>
        <v>(додати за потреби)</v>
      </c>
      <c r="E51" s="154">
        <f>'2. Відрядження'!E9</f>
        <v>0</v>
      </c>
      <c r="F51" s="155">
        <f>'2. Відрядження'!F9</f>
        <v>0</v>
      </c>
      <c r="G51" s="156">
        <f>'2. Відрядження'!G9</f>
        <v>0</v>
      </c>
      <c r="H51" s="157">
        <f>'2. Відрядження'!H9</f>
        <v>0</v>
      </c>
      <c r="I51" s="199" t="str">
        <f>IF(Таблиця3[[#This Row],[Загальна сума (грн)]]&gt;0,"так","ні")</f>
        <v>ні</v>
      </c>
    </row>
    <row r="52" spans="1:9" ht="27.95" customHeight="1">
      <c r="A52" s="146">
        <f>'2. Відрядження'!A10</f>
        <v>2</v>
      </c>
      <c r="B52" s="146">
        <f>'2. Відрядження'!B10</f>
        <v>4</v>
      </c>
      <c r="C52" s="146">
        <f>'2. Відрядження'!C10</f>
        <v>4</v>
      </c>
      <c r="D52" s="147" t="str">
        <f>'2. Відрядження'!D10</f>
        <v>(додати за потреби)</v>
      </c>
      <c r="E52" s="148">
        <f>'2. Відрядження'!E10</f>
        <v>0</v>
      </c>
      <c r="F52" s="149">
        <f>'2. Відрядження'!F10</f>
        <v>0</v>
      </c>
      <c r="G52" s="150">
        <f>'2. Відрядження'!G10</f>
        <v>0</v>
      </c>
      <c r="H52" s="151">
        <f>'2. Відрядження'!H10</f>
        <v>0</v>
      </c>
      <c r="I52" s="199" t="str">
        <f>IF(Таблиця3[[#This Row],[Загальна сума (грн)]]&gt;0,"так","ні")</f>
        <v>ні</v>
      </c>
    </row>
    <row r="53" spans="1:9" ht="27.95" customHeight="1">
      <c r="A53" s="152">
        <f>'2. Відрядження'!A11</f>
        <v>2</v>
      </c>
      <c r="B53" s="152">
        <f>'2. Відрядження'!B11</f>
        <v>4</v>
      </c>
      <c r="C53" s="152">
        <f>'2. Відрядження'!C11</f>
        <v>5</v>
      </c>
      <c r="D53" s="153" t="str">
        <f>'2. Відрядження'!D11</f>
        <v>(додати за потреби)</v>
      </c>
      <c r="E53" s="154">
        <f>'2. Відрядження'!E11</f>
        <v>0</v>
      </c>
      <c r="F53" s="155">
        <f>'2. Відрядження'!F11</f>
        <v>0</v>
      </c>
      <c r="G53" s="156">
        <f>'2. Відрядження'!G11</f>
        <v>0</v>
      </c>
      <c r="H53" s="157">
        <f>'2. Відрядження'!H11</f>
        <v>0</v>
      </c>
      <c r="I53" s="199" t="str">
        <f>IF(Таблиця3[[#This Row],[Загальна сума (грн)]]&gt;0,"так","ні")</f>
        <v>ні</v>
      </c>
    </row>
    <row r="54" spans="1:9" ht="27.95" customHeight="1">
      <c r="A54" s="146">
        <f>'2. Відрядження'!A12</f>
        <v>2</v>
      </c>
      <c r="B54" s="146">
        <f>'2. Відрядження'!B12</f>
        <v>4</v>
      </c>
      <c r="C54" s="146">
        <f>'2. Відрядження'!C12</f>
        <v>6</v>
      </c>
      <c r="D54" s="147" t="str">
        <f>'2. Відрядження'!D12</f>
        <v>(додати за потреби)</v>
      </c>
      <c r="E54" s="148">
        <f>'2. Відрядження'!E12</f>
        <v>0</v>
      </c>
      <c r="F54" s="149">
        <f>'2. Відрядження'!F12</f>
        <v>0</v>
      </c>
      <c r="G54" s="150">
        <f>'2. Відрядження'!G12</f>
        <v>0</v>
      </c>
      <c r="H54" s="151">
        <f>'2. Відрядження'!H12</f>
        <v>0</v>
      </c>
      <c r="I54" s="199" t="str">
        <f>IF(Таблиця3[[#This Row],[Загальна сума (грн)]]&gt;0,"так","ні")</f>
        <v>ні</v>
      </c>
    </row>
    <row r="55" spans="1:9" ht="27.95" customHeight="1">
      <c r="A55" s="152">
        <f>'2. Відрядження'!A13</f>
        <v>2</v>
      </c>
      <c r="B55" s="152">
        <f>'2. Відрядження'!B13</f>
        <v>4</v>
      </c>
      <c r="C55" s="152">
        <f>'2. Відрядження'!C13</f>
        <v>7</v>
      </c>
      <c r="D55" s="153" t="str">
        <f>'2. Відрядження'!D13</f>
        <v>(додати за потреби)</v>
      </c>
      <c r="E55" s="154">
        <f>'2. Відрядження'!E13</f>
        <v>0</v>
      </c>
      <c r="F55" s="155">
        <f>'2. Відрядження'!F13</f>
        <v>0</v>
      </c>
      <c r="G55" s="156">
        <f>'2. Відрядження'!G13</f>
        <v>0</v>
      </c>
      <c r="H55" s="157">
        <f>'2. Відрядження'!H13</f>
        <v>0</v>
      </c>
      <c r="I55" s="199" t="str">
        <f>IF(Таблиця3[[#This Row],[Загальна сума (грн)]]&gt;0,"так","ні")</f>
        <v>ні</v>
      </c>
    </row>
    <row r="56" spans="1:9" ht="27.95" customHeight="1">
      <c r="A56" s="146">
        <f>'2. Відрядження'!A14</f>
        <v>2</v>
      </c>
      <c r="B56" s="146">
        <f>'2. Відрядження'!B14</f>
        <v>4</v>
      </c>
      <c r="C56" s="146">
        <f>'2. Відрядження'!C14</f>
        <v>8</v>
      </c>
      <c r="D56" s="147" t="str">
        <f>'2. Відрядження'!D14</f>
        <v>(додати за потреби)</v>
      </c>
      <c r="E56" s="148">
        <f>'2. Відрядження'!E14</f>
        <v>0</v>
      </c>
      <c r="F56" s="149">
        <f>'2. Відрядження'!F14</f>
        <v>0</v>
      </c>
      <c r="G56" s="150">
        <f>'2. Відрядження'!G14</f>
        <v>0</v>
      </c>
      <c r="H56" s="151">
        <f>'2. Відрядження'!H14</f>
        <v>0</v>
      </c>
      <c r="I56" s="199" t="str">
        <f>IF(Таблиця3[[#This Row],[Загальна сума (грн)]]&gt;0,"так","ні")</f>
        <v>ні</v>
      </c>
    </row>
    <row r="57" spans="1:9" ht="27.95" customHeight="1">
      <c r="A57" s="152">
        <f>'2. Відрядження'!A15</f>
        <v>2</v>
      </c>
      <c r="B57" s="152">
        <f>'2. Відрядження'!B15</f>
        <v>4</v>
      </c>
      <c r="C57" s="152">
        <f>'2. Відрядження'!C15</f>
        <v>9</v>
      </c>
      <c r="D57" s="153" t="str">
        <f>'2. Відрядження'!D15</f>
        <v>(додати за потреби)</v>
      </c>
      <c r="E57" s="154">
        <f>'2. Відрядження'!E15</f>
        <v>0</v>
      </c>
      <c r="F57" s="155">
        <f>'2. Відрядження'!F15</f>
        <v>0</v>
      </c>
      <c r="G57" s="156">
        <f>'2. Відрядження'!G15</f>
        <v>0</v>
      </c>
      <c r="H57" s="157">
        <f>'2. Відрядження'!H15</f>
        <v>0</v>
      </c>
      <c r="I57" s="199" t="str">
        <f>IF(Таблиця3[[#This Row],[Загальна сума (грн)]]&gt;0,"так","ні")</f>
        <v>ні</v>
      </c>
    </row>
    <row r="58" spans="1:9" ht="27.95" customHeight="1">
      <c r="A58" s="146">
        <f>'2. Відрядження'!A16</f>
        <v>2</v>
      </c>
      <c r="B58" s="146">
        <f>'2. Відрядження'!B16</f>
        <v>4</v>
      </c>
      <c r="C58" s="146">
        <f>'2. Відрядження'!C16</f>
        <v>10</v>
      </c>
      <c r="D58" s="147" t="str">
        <f>'2. Відрядження'!D16</f>
        <v>(додати за потреби)</v>
      </c>
      <c r="E58" s="148">
        <f>'2. Відрядження'!E16</f>
        <v>0</v>
      </c>
      <c r="F58" s="149">
        <f>'2. Відрядження'!F16</f>
        <v>0</v>
      </c>
      <c r="G58" s="150">
        <f>'2. Відрядження'!G16</f>
        <v>0</v>
      </c>
      <c r="H58" s="151">
        <f>'2. Відрядження'!H16</f>
        <v>0</v>
      </c>
      <c r="I58" s="199" t="str">
        <f>IF(Таблиця3[[#This Row],[Загальна сума (грн)]]&gt;0,"так","ні")</f>
        <v>ні</v>
      </c>
    </row>
    <row r="59" spans="1:9" ht="27.95" customHeight="1">
      <c r="A59" s="152">
        <f>'2. Відрядження'!A17</f>
        <v>2</v>
      </c>
      <c r="B59" s="152">
        <f>'2. Відрядження'!B17</f>
        <v>4</v>
      </c>
      <c r="C59" s="152">
        <f>'2. Відрядження'!C17</f>
        <v>11</v>
      </c>
      <c r="D59" s="153" t="str">
        <f>'2. Відрядження'!D17</f>
        <v>(додати за потреби)</v>
      </c>
      <c r="E59" s="154">
        <f>'2. Відрядження'!E17</f>
        <v>0</v>
      </c>
      <c r="F59" s="155">
        <f>'2. Відрядження'!F17</f>
        <v>0</v>
      </c>
      <c r="G59" s="156">
        <f>'2. Відрядження'!G17</f>
        <v>0</v>
      </c>
      <c r="H59" s="157">
        <f>'2. Відрядження'!H17</f>
        <v>0</v>
      </c>
      <c r="I59" s="199" t="str">
        <f>IF(Таблиця3[[#This Row],[Загальна сума (грн)]]&gt;0,"так","ні")</f>
        <v>ні</v>
      </c>
    </row>
    <row r="60" spans="1:9" ht="27.95" customHeight="1">
      <c r="A60" s="146">
        <f>'2. Відрядження'!A18</f>
        <v>2</v>
      </c>
      <c r="B60" s="146">
        <f>'2. Відрядження'!B18</f>
        <v>4</v>
      </c>
      <c r="C60" s="146">
        <f>'2. Відрядження'!C18</f>
        <v>12</v>
      </c>
      <c r="D60" s="147" t="str">
        <f>'2. Відрядження'!D18</f>
        <v>(додати за потреби)</v>
      </c>
      <c r="E60" s="148">
        <f>'2. Відрядження'!E18</f>
        <v>0</v>
      </c>
      <c r="F60" s="149">
        <f>'2. Відрядження'!F18</f>
        <v>0</v>
      </c>
      <c r="G60" s="150">
        <f>'2. Відрядження'!G18</f>
        <v>0</v>
      </c>
      <c r="H60" s="151">
        <f>'2. Відрядження'!H18</f>
        <v>0</v>
      </c>
      <c r="I60" s="199" t="str">
        <f>IF(Таблиця3[[#This Row],[Загальна сума (грн)]]&gt;0,"так","ні")</f>
        <v>ні</v>
      </c>
    </row>
    <row r="61" spans="1:9">
      <c r="A61" s="67"/>
      <c r="B61" s="67"/>
      <c r="C61" s="67"/>
      <c r="D61" s="67"/>
      <c r="E61" s="67"/>
      <c r="F61" s="67"/>
      <c r="G61" s="67" t="str">
        <f>'2. Відрядження'!A19</f>
        <v>Усього витрати на відрядження і транспорт</v>
      </c>
      <c r="H61" s="68">
        <f>'2. Відрядження'!H19</f>
        <v>0</v>
      </c>
      <c r="I61" s="199" t="str">
        <f>IF(Таблиця3[[#This Row],[Загальна сума (грн)]]&gt;0,"так","ні")</f>
        <v>ні</v>
      </c>
    </row>
    <row r="62" spans="1:9" ht="18.75">
      <c r="A62" s="70"/>
      <c r="B62" s="70"/>
      <c r="C62" s="70"/>
      <c r="D62" s="70"/>
      <c r="E62" s="70" t="str">
        <f>'3. Обладнання'!A2</f>
        <v>3. Обладнання</v>
      </c>
      <c r="F62" s="70"/>
      <c r="G62" s="70"/>
      <c r="H62" s="70"/>
      <c r="I62" s="199" t="str">
        <f>IF(H83&gt;0,"так","ні")</f>
        <v>ні</v>
      </c>
    </row>
    <row r="63" spans="1:9" ht="21" customHeight="1">
      <c r="A63" s="158">
        <f>'3. Обладнання'!A4</f>
        <v>3</v>
      </c>
      <c r="B63" s="158">
        <f>'3. Обладнання'!B4</f>
        <v>1</v>
      </c>
      <c r="C63" s="158">
        <f>'3. Обладнання'!C4</f>
        <v>1</v>
      </c>
      <c r="D63" s="159" t="str">
        <f>'3. Обладнання'!D4</f>
        <v>(назва обладнання)</v>
      </c>
      <c r="E63" s="160" t="str">
        <f>'3. Обладнання'!E4</f>
        <v>шт</v>
      </c>
      <c r="F63" s="161">
        <f>'3. Обладнання'!F4</f>
        <v>0</v>
      </c>
      <c r="G63" s="162">
        <f>'3. Обладнання'!G4</f>
        <v>0</v>
      </c>
      <c r="H63" s="163">
        <f>'3. Обладнання'!H4</f>
        <v>0</v>
      </c>
      <c r="I63" s="199" t="str">
        <f>IF(Таблиця3[[#This Row],[Загальна сума (грн)]]&gt;0,"так","ні")</f>
        <v>ні</v>
      </c>
    </row>
    <row r="64" spans="1:9" ht="21" customHeight="1">
      <c r="A64" s="164">
        <f>'3. Обладнання'!A5</f>
        <v>3</v>
      </c>
      <c r="B64" s="164">
        <f>'3. Обладнання'!B5</f>
        <v>2</v>
      </c>
      <c r="C64" s="164">
        <f>'3. Обладнання'!C5</f>
        <v>1</v>
      </c>
      <c r="D64" s="165" t="str">
        <f>'3. Обладнання'!D5</f>
        <v>(назва обладнання)</v>
      </c>
      <c r="E64" s="166" t="str">
        <f>'3. Обладнання'!E5</f>
        <v>шт</v>
      </c>
      <c r="F64" s="167">
        <f>'3. Обладнання'!F5</f>
        <v>0</v>
      </c>
      <c r="G64" s="168">
        <f>'3. Обладнання'!G5</f>
        <v>0</v>
      </c>
      <c r="H64" s="169">
        <f>'3. Обладнання'!H5</f>
        <v>0</v>
      </c>
      <c r="I64" s="199" t="str">
        <f>IF(Таблиця3[[#This Row],[Загальна сума (грн)]]&gt;0,"так","ні")</f>
        <v>ні</v>
      </c>
    </row>
    <row r="65" spans="1:9" ht="21" customHeight="1">
      <c r="A65" s="158">
        <f>'3. Обладнання'!A6</f>
        <v>3</v>
      </c>
      <c r="B65" s="158">
        <f>'3. Обладнання'!B6</f>
        <v>3</v>
      </c>
      <c r="C65" s="158">
        <f>'3. Обладнання'!C6</f>
        <v>1</v>
      </c>
      <c r="D65" s="159" t="str">
        <f>'3. Обладнання'!D6</f>
        <v>(назва обладнання)</v>
      </c>
      <c r="E65" s="160" t="str">
        <f>'3. Обладнання'!E6</f>
        <v>шт</v>
      </c>
      <c r="F65" s="161">
        <f>'3. Обладнання'!F6</f>
        <v>0</v>
      </c>
      <c r="G65" s="162">
        <f>'3. Обладнання'!G6</f>
        <v>0</v>
      </c>
      <c r="H65" s="163">
        <f>'3. Обладнання'!H6</f>
        <v>0</v>
      </c>
      <c r="I65" s="199" t="str">
        <f>IF(Таблиця3[[#This Row],[Загальна сума (грн)]]&gt;0,"так","ні")</f>
        <v>ні</v>
      </c>
    </row>
    <row r="66" spans="1:9" ht="21" customHeight="1">
      <c r="A66" s="164">
        <f>'3. Обладнання'!A7</f>
        <v>3</v>
      </c>
      <c r="B66" s="164">
        <f>'3. Обладнання'!B7</f>
        <v>4</v>
      </c>
      <c r="C66" s="164">
        <f>'3. Обладнання'!C7</f>
        <v>1</v>
      </c>
      <c r="D66" s="165" t="str">
        <f>'3. Обладнання'!D7</f>
        <v>(назва обладнання)</v>
      </c>
      <c r="E66" s="166" t="str">
        <f>'3. Обладнання'!E7</f>
        <v>шт</v>
      </c>
      <c r="F66" s="167">
        <f>'3. Обладнання'!F7</f>
        <v>0</v>
      </c>
      <c r="G66" s="168">
        <f>'3. Обладнання'!G7</f>
        <v>0</v>
      </c>
      <c r="H66" s="169">
        <f>'3. Обладнання'!H7</f>
        <v>0</v>
      </c>
      <c r="I66" s="199" t="str">
        <f>IF(Таблиця3[[#This Row],[Загальна сума (грн)]]&gt;0,"так","ні")</f>
        <v>ні</v>
      </c>
    </row>
    <row r="67" spans="1:9" ht="21" customHeight="1">
      <c r="A67" s="158">
        <f>'3. Обладнання'!A8</f>
        <v>3</v>
      </c>
      <c r="B67" s="158">
        <f>'3. Обладнання'!B8</f>
        <v>5</v>
      </c>
      <c r="C67" s="158">
        <f>'3. Обладнання'!C8</f>
        <v>1</v>
      </c>
      <c r="D67" s="159" t="str">
        <f>'3. Обладнання'!D8</f>
        <v>(назва обладнання)</v>
      </c>
      <c r="E67" s="160" t="str">
        <f>'3. Обладнання'!E8</f>
        <v>шт</v>
      </c>
      <c r="F67" s="161">
        <f>'3. Обладнання'!F8</f>
        <v>0</v>
      </c>
      <c r="G67" s="162">
        <f>'3. Обладнання'!G8</f>
        <v>0</v>
      </c>
      <c r="H67" s="163">
        <f>'3. Обладнання'!H8</f>
        <v>0</v>
      </c>
      <c r="I67" s="199" t="str">
        <f>IF(Таблиця3[[#This Row],[Загальна сума (грн)]]&gt;0,"так","ні")</f>
        <v>ні</v>
      </c>
    </row>
    <row r="68" spans="1:9" ht="21" customHeight="1">
      <c r="A68" s="164">
        <f>'3. Обладнання'!A9</f>
        <v>3</v>
      </c>
      <c r="B68" s="164">
        <f>'3. Обладнання'!B9</f>
        <v>6</v>
      </c>
      <c r="C68" s="164">
        <f>'3. Обладнання'!C9</f>
        <v>1</v>
      </c>
      <c r="D68" s="165" t="str">
        <f>'3. Обладнання'!D9</f>
        <v>(назва обладнання)</v>
      </c>
      <c r="E68" s="166" t="str">
        <f>'3. Обладнання'!E9</f>
        <v>шт</v>
      </c>
      <c r="F68" s="167">
        <f>'3. Обладнання'!F9</f>
        <v>0</v>
      </c>
      <c r="G68" s="168">
        <f>'3. Обладнання'!G9</f>
        <v>0</v>
      </c>
      <c r="H68" s="169">
        <f>'3. Обладнання'!H9</f>
        <v>0</v>
      </c>
      <c r="I68" s="199" t="str">
        <f>IF(Таблиця3[[#This Row],[Загальна сума (грн)]]&gt;0,"так","ні")</f>
        <v>ні</v>
      </c>
    </row>
    <row r="69" spans="1:9" ht="21" customHeight="1">
      <c r="A69" s="158">
        <f>'3. Обладнання'!A10</f>
        <v>3</v>
      </c>
      <c r="B69" s="158">
        <f>'3. Обладнання'!B10</f>
        <v>7</v>
      </c>
      <c r="C69" s="158">
        <f>'3. Обладнання'!C10</f>
        <v>1</v>
      </c>
      <c r="D69" s="159" t="str">
        <f>'3. Обладнання'!D10</f>
        <v>(назва обладнання)</v>
      </c>
      <c r="E69" s="160" t="str">
        <f>'3. Обладнання'!E10</f>
        <v>шт</v>
      </c>
      <c r="F69" s="161">
        <f>'3. Обладнання'!F10</f>
        <v>0</v>
      </c>
      <c r="G69" s="162">
        <f>'3. Обладнання'!G10</f>
        <v>0</v>
      </c>
      <c r="H69" s="163">
        <f>'3. Обладнання'!H10</f>
        <v>0</v>
      </c>
      <c r="I69" s="199" t="str">
        <f>IF(Таблиця3[[#This Row],[Загальна сума (грн)]]&gt;0,"так","ні")</f>
        <v>ні</v>
      </c>
    </row>
    <row r="70" spans="1:9" ht="21" customHeight="1">
      <c r="A70" s="164">
        <f>'3. Обладнання'!A11</f>
        <v>3</v>
      </c>
      <c r="B70" s="164">
        <f>'3. Обладнання'!B11</f>
        <v>8</v>
      </c>
      <c r="C70" s="164">
        <f>'3. Обладнання'!C11</f>
        <v>1</v>
      </c>
      <c r="D70" s="165" t="str">
        <f>'3. Обладнання'!D11</f>
        <v>(назва обладнання)</v>
      </c>
      <c r="E70" s="166" t="str">
        <f>'3. Обладнання'!E11</f>
        <v>шт</v>
      </c>
      <c r="F70" s="167">
        <f>'3. Обладнання'!F11</f>
        <v>0</v>
      </c>
      <c r="G70" s="168">
        <f>'3. Обладнання'!G11</f>
        <v>0</v>
      </c>
      <c r="H70" s="169">
        <f>'3. Обладнання'!H11</f>
        <v>0</v>
      </c>
      <c r="I70" s="199" t="str">
        <f>IF(Таблиця3[[#This Row],[Загальна сума (грн)]]&gt;0,"так","ні")</f>
        <v>ні</v>
      </c>
    </row>
    <row r="71" spans="1:9" ht="21" customHeight="1">
      <c r="A71" s="158">
        <f>'3. Обладнання'!A12</f>
        <v>3</v>
      </c>
      <c r="B71" s="158">
        <f>'3. Обладнання'!B12</f>
        <v>9</v>
      </c>
      <c r="C71" s="158">
        <f>'3. Обладнання'!C12</f>
        <v>1</v>
      </c>
      <c r="D71" s="159" t="str">
        <f>'3. Обладнання'!D12</f>
        <v>(назва обладнання)</v>
      </c>
      <c r="E71" s="160" t="str">
        <f>'3. Обладнання'!E12</f>
        <v>шт</v>
      </c>
      <c r="F71" s="161">
        <f>'3. Обладнання'!F12</f>
        <v>0</v>
      </c>
      <c r="G71" s="162">
        <f>'3. Обладнання'!G12</f>
        <v>0</v>
      </c>
      <c r="H71" s="163">
        <f>'3. Обладнання'!H12</f>
        <v>0</v>
      </c>
      <c r="I71" s="199" t="str">
        <f>IF(Таблиця3[[#This Row],[Загальна сума (грн)]]&gt;0,"так","ні")</f>
        <v>ні</v>
      </c>
    </row>
    <row r="72" spans="1:9" ht="21" customHeight="1">
      <c r="A72" s="164">
        <f>'3. Обладнання'!A13</f>
        <v>3</v>
      </c>
      <c r="B72" s="164">
        <f>'3. Обладнання'!B13</f>
        <v>10</v>
      </c>
      <c r="C72" s="164">
        <f>'3. Обладнання'!C13</f>
        <v>1</v>
      </c>
      <c r="D72" s="165" t="str">
        <f>'3. Обладнання'!D13</f>
        <v>(назва обладнання)</v>
      </c>
      <c r="E72" s="166" t="str">
        <f>'3. Обладнання'!E13</f>
        <v>шт</v>
      </c>
      <c r="F72" s="167">
        <f>'3. Обладнання'!F13</f>
        <v>0</v>
      </c>
      <c r="G72" s="168">
        <f>'3. Обладнання'!G13</f>
        <v>0</v>
      </c>
      <c r="H72" s="169">
        <f>'3. Обладнання'!H13</f>
        <v>0</v>
      </c>
      <c r="I72" s="199" t="str">
        <f>IF(Таблиця3[[#This Row],[Загальна сума (грн)]]&gt;0,"так","ні")</f>
        <v>ні</v>
      </c>
    </row>
    <row r="73" spans="1:9" ht="21" customHeight="1">
      <c r="A73" s="158">
        <f>'3. Обладнання'!A14</f>
        <v>3</v>
      </c>
      <c r="B73" s="158">
        <f>'3. Обладнання'!B14</f>
        <v>11</v>
      </c>
      <c r="C73" s="158">
        <f>'3. Обладнання'!C14</f>
        <v>1</v>
      </c>
      <c r="D73" s="159" t="str">
        <f>'3. Обладнання'!D14</f>
        <v>(назва обладнання)</v>
      </c>
      <c r="E73" s="160" t="str">
        <f>'3. Обладнання'!E14</f>
        <v>шт</v>
      </c>
      <c r="F73" s="161">
        <f>'3. Обладнання'!F14</f>
        <v>0</v>
      </c>
      <c r="G73" s="162">
        <f>'3. Обладнання'!G14</f>
        <v>0</v>
      </c>
      <c r="H73" s="163">
        <f>'3. Обладнання'!H14</f>
        <v>0</v>
      </c>
      <c r="I73" s="199" t="str">
        <f>IF(Таблиця3[[#This Row],[Загальна сума (грн)]]&gt;0,"так","ні")</f>
        <v>ні</v>
      </c>
    </row>
    <row r="74" spans="1:9" ht="21" customHeight="1">
      <c r="A74" s="164">
        <f>'3. Обладнання'!A15</f>
        <v>3</v>
      </c>
      <c r="B74" s="164">
        <f>'3. Обладнання'!B15</f>
        <v>12</v>
      </c>
      <c r="C74" s="164">
        <f>'3. Обладнання'!C15</f>
        <v>1</v>
      </c>
      <c r="D74" s="165" t="str">
        <f>'3. Обладнання'!D15</f>
        <v>(назва обладнання)</v>
      </c>
      <c r="E74" s="166" t="str">
        <f>'3. Обладнання'!E15</f>
        <v>шт</v>
      </c>
      <c r="F74" s="167">
        <f>'3. Обладнання'!F15</f>
        <v>0</v>
      </c>
      <c r="G74" s="168">
        <f>'3. Обладнання'!G15</f>
        <v>0</v>
      </c>
      <c r="H74" s="169">
        <f>'3. Обладнання'!H15</f>
        <v>0</v>
      </c>
      <c r="I74" s="199" t="str">
        <f>IF(Таблиця3[[#This Row],[Загальна сума (грн)]]&gt;0,"так","ні")</f>
        <v>ні</v>
      </c>
    </row>
    <row r="75" spans="1:9" ht="21" customHeight="1">
      <c r="A75" s="158">
        <f>'3. Обладнання'!A16</f>
        <v>3</v>
      </c>
      <c r="B75" s="158">
        <f>'3. Обладнання'!B16</f>
        <v>13</v>
      </c>
      <c r="C75" s="158">
        <f>'3. Обладнання'!C16</f>
        <v>1</v>
      </c>
      <c r="D75" s="159" t="str">
        <f>'3. Обладнання'!D16</f>
        <v>(назва обладнання)</v>
      </c>
      <c r="E75" s="160" t="str">
        <f>'3. Обладнання'!E16</f>
        <v>шт</v>
      </c>
      <c r="F75" s="161">
        <f>'3. Обладнання'!F16</f>
        <v>0</v>
      </c>
      <c r="G75" s="162">
        <f>'3. Обладнання'!G16</f>
        <v>0</v>
      </c>
      <c r="H75" s="163">
        <f>'3. Обладнання'!H16</f>
        <v>0</v>
      </c>
      <c r="I75" s="199" t="str">
        <f>IF(Таблиця3[[#This Row],[Загальна сума (грн)]]&gt;0,"так","ні")</f>
        <v>ні</v>
      </c>
    </row>
    <row r="76" spans="1:9" ht="21" customHeight="1">
      <c r="A76" s="164">
        <f>'3. Обладнання'!A17</f>
        <v>3</v>
      </c>
      <c r="B76" s="164">
        <f>'3. Обладнання'!B17</f>
        <v>14</v>
      </c>
      <c r="C76" s="164">
        <f>'3. Обладнання'!C17</f>
        <v>1</v>
      </c>
      <c r="D76" s="165" t="str">
        <f>'3. Обладнання'!D17</f>
        <v>(назва обладнання)</v>
      </c>
      <c r="E76" s="166" t="str">
        <f>'3. Обладнання'!E17</f>
        <v>шт</v>
      </c>
      <c r="F76" s="167">
        <f>'3. Обладнання'!F17</f>
        <v>0</v>
      </c>
      <c r="G76" s="168">
        <f>'3. Обладнання'!G17</f>
        <v>0</v>
      </c>
      <c r="H76" s="169">
        <f>'3. Обладнання'!H17</f>
        <v>0</v>
      </c>
      <c r="I76" s="199" t="str">
        <f>IF(Таблиця3[[#This Row],[Загальна сума (грн)]]&gt;0,"так","ні")</f>
        <v>ні</v>
      </c>
    </row>
    <row r="77" spans="1:9" ht="21" customHeight="1">
      <c r="A77" s="158">
        <f>'3. Обладнання'!A18</f>
        <v>3</v>
      </c>
      <c r="B77" s="158">
        <f>'3. Обладнання'!B18</f>
        <v>15</v>
      </c>
      <c r="C77" s="158">
        <f>'3. Обладнання'!C18</f>
        <v>1</v>
      </c>
      <c r="D77" s="159" t="str">
        <f>'3. Обладнання'!D18</f>
        <v>(назва обладнання)</v>
      </c>
      <c r="E77" s="160" t="str">
        <f>'3. Обладнання'!E18</f>
        <v>шт</v>
      </c>
      <c r="F77" s="161">
        <f>'3. Обладнання'!F18</f>
        <v>0</v>
      </c>
      <c r="G77" s="162">
        <f>'3. Обладнання'!G18</f>
        <v>0</v>
      </c>
      <c r="H77" s="163">
        <f>'3. Обладнання'!H18</f>
        <v>0</v>
      </c>
      <c r="I77" s="199" t="str">
        <f>IF(Таблиця3[[#This Row],[Загальна сума (грн)]]&gt;0,"так","ні")</f>
        <v>ні</v>
      </c>
    </row>
    <row r="78" spans="1:9" ht="21" customHeight="1">
      <c r="A78" s="164">
        <f>'3. Обладнання'!A19</f>
        <v>3</v>
      </c>
      <c r="B78" s="164">
        <f>'3. Обладнання'!B19</f>
        <v>16</v>
      </c>
      <c r="C78" s="164">
        <f>'3. Обладнання'!C19</f>
        <v>1</v>
      </c>
      <c r="D78" s="165" t="str">
        <f>'3. Обладнання'!D19</f>
        <v>(назва обладнання)</v>
      </c>
      <c r="E78" s="166" t="str">
        <f>'3. Обладнання'!E19</f>
        <v>шт</v>
      </c>
      <c r="F78" s="167">
        <f>'3. Обладнання'!F19</f>
        <v>0</v>
      </c>
      <c r="G78" s="168">
        <f>'3. Обладнання'!G19</f>
        <v>0</v>
      </c>
      <c r="H78" s="169">
        <f>'3. Обладнання'!H19</f>
        <v>0</v>
      </c>
      <c r="I78" s="199" t="str">
        <f>IF(Таблиця3[[#This Row],[Загальна сума (грн)]]&gt;0,"так","ні")</f>
        <v>ні</v>
      </c>
    </row>
    <row r="79" spans="1:9" ht="21" customHeight="1">
      <c r="A79" s="158">
        <f>'3. Обладнання'!A20</f>
        <v>3</v>
      </c>
      <c r="B79" s="158">
        <f>'3. Обладнання'!B20</f>
        <v>17</v>
      </c>
      <c r="C79" s="158">
        <f>'3. Обладнання'!C20</f>
        <v>1</v>
      </c>
      <c r="D79" s="159" t="str">
        <f>'3. Обладнання'!D20</f>
        <v>(назва обладнання)</v>
      </c>
      <c r="E79" s="160" t="str">
        <f>'3. Обладнання'!E20</f>
        <v>шт</v>
      </c>
      <c r="F79" s="161">
        <f>'3. Обладнання'!F20</f>
        <v>0</v>
      </c>
      <c r="G79" s="162">
        <f>'3. Обладнання'!G20</f>
        <v>0</v>
      </c>
      <c r="H79" s="163">
        <f>'3. Обладнання'!H20</f>
        <v>0</v>
      </c>
      <c r="I79" s="199" t="str">
        <f>IF(Таблиця3[[#This Row],[Загальна сума (грн)]]&gt;0,"так","ні")</f>
        <v>ні</v>
      </c>
    </row>
    <row r="80" spans="1:9" ht="21" customHeight="1">
      <c r="A80" s="164">
        <f>'3. Обладнання'!A21</f>
        <v>3</v>
      </c>
      <c r="B80" s="164">
        <f>'3. Обладнання'!B21</f>
        <v>18</v>
      </c>
      <c r="C80" s="164">
        <f>'3. Обладнання'!C21</f>
        <v>1</v>
      </c>
      <c r="D80" s="165" t="str">
        <f>'3. Обладнання'!D21</f>
        <v>(назва обладнання)</v>
      </c>
      <c r="E80" s="166" t="str">
        <f>'3. Обладнання'!E21</f>
        <v>шт</v>
      </c>
      <c r="F80" s="167">
        <f>'3. Обладнання'!F21</f>
        <v>0</v>
      </c>
      <c r="G80" s="168">
        <f>'3. Обладнання'!G21</f>
        <v>0</v>
      </c>
      <c r="H80" s="169">
        <f>'3. Обладнання'!H21</f>
        <v>0</v>
      </c>
      <c r="I80" s="199" t="str">
        <f>IF(Таблиця3[[#This Row],[Загальна сума (грн)]]&gt;0,"так","ні")</f>
        <v>ні</v>
      </c>
    </row>
    <row r="81" spans="1:9" ht="21" customHeight="1">
      <c r="A81" s="158">
        <f>'3. Обладнання'!A22</f>
        <v>3</v>
      </c>
      <c r="B81" s="158">
        <f>'3. Обладнання'!B22</f>
        <v>19</v>
      </c>
      <c r="C81" s="158">
        <f>'3. Обладнання'!C22</f>
        <v>1</v>
      </c>
      <c r="D81" s="159" t="str">
        <f>'3. Обладнання'!D22</f>
        <v>(назва обладнання)</v>
      </c>
      <c r="E81" s="160" t="str">
        <f>'3. Обладнання'!E22</f>
        <v>шт</v>
      </c>
      <c r="F81" s="161">
        <f>'3. Обладнання'!F22</f>
        <v>0</v>
      </c>
      <c r="G81" s="162">
        <f>'3. Обладнання'!G22</f>
        <v>0</v>
      </c>
      <c r="H81" s="163">
        <f>'3. Обладнання'!H22</f>
        <v>0</v>
      </c>
      <c r="I81" s="199" t="str">
        <f>IF(Таблиця3[[#This Row],[Загальна сума (грн)]]&gt;0,"так","ні")</f>
        <v>ні</v>
      </c>
    </row>
    <row r="82" spans="1:9" ht="21" customHeight="1">
      <c r="A82" s="164">
        <f>'3. Обладнання'!A23</f>
        <v>3</v>
      </c>
      <c r="B82" s="164">
        <f>'3. Обладнання'!B23</f>
        <v>20</v>
      </c>
      <c r="C82" s="164">
        <f>'3. Обладнання'!C23</f>
        <v>1</v>
      </c>
      <c r="D82" s="165" t="str">
        <f>'3. Обладнання'!D23</f>
        <v>(назва обладнання)</v>
      </c>
      <c r="E82" s="166" t="str">
        <f>'3. Обладнання'!E23</f>
        <v>шт</v>
      </c>
      <c r="F82" s="167">
        <f>'3. Обладнання'!F23</f>
        <v>0</v>
      </c>
      <c r="G82" s="168">
        <f>'3. Обладнання'!G23</f>
        <v>0</v>
      </c>
      <c r="H82" s="169">
        <f>'3. Обладнання'!H23</f>
        <v>0</v>
      </c>
      <c r="I82" s="199" t="str">
        <f>IF(Таблиця3[[#This Row],[Загальна сума (грн)]]&gt;0,"так","ні")</f>
        <v>ні</v>
      </c>
    </row>
    <row r="83" spans="1:9">
      <c r="A83" s="85"/>
      <c r="B83" s="85"/>
      <c r="C83" s="85"/>
      <c r="D83" s="85"/>
      <c r="E83" s="85"/>
      <c r="F83" s="85"/>
      <c r="G83" s="85" t="str">
        <f>'3. Обладнання'!A24</f>
        <v>Усього витрати на обладнання</v>
      </c>
      <c r="H83" s="86">
        <f>'3. Обладнання'!H24</f>
        <v>0</v>
      </c>
      <c r="I83" s="199" t="str">
        <f>IF(Таблиця3[[#This Row],[Загальна сума (грн)]]&gt;0,"так","ні")</f>
        <v>ні</v>
      </c>
    </row>
    <row r="84" spans="1:9" ht="18.75">
      <c r="A84" s="88"/>
      <c r="B84" s="88"/>
      <c r="C84" s="88"/>
      <c r="D84" s="88"/>
      <c r="E84" s="88" t="str">
        <f>'4. Офісні витрати'!A2</f>
        <v>4. Офісні витрати</v>
      </c>
      <c r="F84" s="88"/>
      <c r="G84" s="88"/>
      <c r="H84" s="88"/>
      <c r="I84" s="199" t="str">
        <f>IF(H102&gt;0,"так","ні")</f>
        <v>ні</v>
      </c>
    </row>
    <row r="85" spans="1:9" ht="27" customHeight="1">
      <c r="A85" s="170">
        <f>'4. Офісні витрати'!A4</f>
        <v>4</v>
      </c>
      <c r="B85" s="170">
        <f>'4. Офісні витрати'!B4</f>
        <v>1</v>
      </c>
      <c r="C85" s="170">
        <f>'4. Офісні витрати'!C4</f>
        <v>1</v>
      </c>
      <c r="D85" s="171" t="str">
        <f>'4. Офісні витрати'!D4</f>
        <v>Оренда офісу, % від загальної вартості</v>
      </c>
      <c r="E85" s="172" t="str">
        <f>'4. Офісні витрати'!E4</f>
        <v>місяць</v>
      </c>
      <c r="F85" s="173">
        <f>'4. Офісні витрати'!F4</f>
        <v>0</v>
      </c>
      <c r="G85" s="174">
        <f>'4. Офісні витрати'!G4</f>
        <v>0</v>
      </c>
      <c r="H85" s="175">
        <f>'4. Офісні витрати'!H4</f>
        <v>0</v>
      </c>
      <c r="I85" s="199" t="str">
        <f>IF(Таблиця3[[#This Row],[Загальна сума (грн)]]&gt;0,"так","ні")</f>
        <v>ні</v>
      </c>
    </row>
    <row r="86" spans="1:9" ht="27" customHeight="1">
      <c r="A86" s="176">
        <f>'4. Офісні витрати'!A5</f>
        <v>4</v>
      </c>
      <c r="B86" s="176">
        <f>'4. Офісні витрати'!B5</f>
        <v>2</v>
      </c>
      <c r="C86" s="176">
        <f>'4. Офісні витрати'!C5</f>
        <v>1</v>
      </c>
      <c r="D86" s="177" t="str">
        <f>'4. Офісні витрати'!D5</f>
        <v>Комунальні послуги (електроенергія/опалення і т.д.), % від загальної вартості</v>
      </c>
      <c r="E86" s="178" t="str">
        <f>'4. Офісні витрати'!E5</f>
        <v>місяць</v>
      </c>
      <c r="F86" s="179">
        <f>'4. Офісні витрати'!F5</f>
        <v>0</v>
      </c>
      <c r="G86" s="180">
        <f>'4. Офісні витрати'!G5</f>
        <v>0</v>
      </c>
      <c r="H86" s="181">
        <f>'4. Офісні витрати'!H5</f>
        <v>0</v>
      </c>
      <c r="I86" s="199" t="str">
        <f>IF(Таблиця3[[#This Row],[Загальна сума (грн)]]&gt;0,"так","ні")</f>
        <v>ні</v>
      </c>
    </row>
    <row r="87" spans="1:9" ht="27" customHeight="1">
      <c r="A87" s="170">
        <f>'4. Офісні витрати'!A6</f>
        <v>4</v>
      </c>
      <c r="B87" s="170">
        <f>'4. Офісні витрати'!B6</f>
        <v>3</v>
      </c>
      <c r="C87" s="170">
        <f>'4. Офісні витрати'!C6</f>
        <v>1</v>
      </c>
      <c r="D87" s="171" t="str">
        <f>'4. Офісні витрати'!D6</f>
        <v>Канцтовари/витратні матеріали</v>
      </c>
      <c r="E87" s="172" t="str">
        <f>'4. Офісні витрати'!E6</f>
        <v>місяць</v>
      </c>
      <c r="F87" s="173">
        <f>'4. Офісні витрати'!F6</f>
        <v>0</v>
      </c>
      <c r="G87" s="174">
        <f>'4. Офісні витрати'!G6</f>
        <v>0</v>
      </c>
      <c r="H87" s="175">
        <f>'4. Офісні витрати'!H6</f>
        <v>0</v>
      </c>
      <c r="I87" s="199" t="str">
        <f>IF(Таблиця3[[#This Row],[Загальна сума (грн)]]&gt;0,"так","ні")</f>
        <v>ні</v>
      </c>
    </row>
    <row r="88" spans="1:9" ht="27" customHeight="1">
      <c r="A88" s="176">
        <f>'4. Офісні витрати'!A7</f>
        <v>4</v>
      </c>
      <c r="B88" s="176">
        <f>'4. Офісні витрати'!B7</f>
        <v>4</v>
      </c>
      <c r="C88" s="176">
        <f>'4. Офісні витрати'!C7</f>
        <v>1</v>
      </c>
      <c r="D88" s="177" t="str">
        <f>'4. Офісні витрати'!D7</f>
        <v>Послуги зв'язку (телефон)</v>
      </c>
      <c r="E88" s="178" t="str">
        <f>'4. Офісні витрати'!E7</f>
        <v>місяць</v>
      </c>
      <c r="F88" s="179">
        <f>'4. Офісні витрати'!F7</f>
        <v>0</v>
      </c>
      <c r="G88" s="180">
        <f>'4. Офісні витрати'!G7</f>
        <v>0</v>
      </c>
      <c r="H88" s="181">
        <f>'4. Офісні витрати'!H7</f>
        <v>0</v>
      </c>
      <c r="I88" s="199" t="str">
        <f>IF(Таблиця3[[#This Row],[Загальна сума (грн)]]&gt;0,"так","ні")</f>
        <v>ні</v>
      </c>
    </row>
    <row r="89" spans="1:9" ht="27" customHeight="1">
      <c r="A89" s="170">
        <f>'4. Офісні витрати'!A8</f>
        <v>4</v>
      </c>
      <c r="B89" s="170">
        <f>'4. Офісні витрати'!B8</f>
        <v>5</v>
      </c>
      <c r="C89" s="170">
        <f>'4. Офісні витрати'!C8</f>
        <v>1</v>
      </c>
      <c r="D89" s="171" t="str">
        <f>'4. Офісні витрати'!D8</f>
        <v>Послуги інтернету</v>
      </c>
      <c r="E89" s="172" t="str">
        <f>'4. Офісні витрати'!E8</f>
        <v>місяць</v>
      </c>
      <c r="F89" s="173">
        <f>'4. Офісні витрати'!F8</f>
        <v>0</v>
      </c>
      <c r="G89" s="174">
        <f>'4. Офісні витрати'!G8</f>
        <v>0</v>
      </c>
      <c r="H89" s="175">
        <f>'4. Офісні витрати'!H8</f>
        <v>0</v>
      </c>
      <c r="I89" s="199" t="str">
        <f>IF(Таблиця3[[#This Row],[Загальна сума (грн)]]&gt;0,"так","ні")</f>
        <v>ні</v>
      </c>
    </row>
    <row r="90" spans="1:9" ht="27" customHeight="1">
      <c r="A90" s="176">
        <f>'4. Офісні витрати'!A9</f>
        <v>4</v>
      </c>
      <c r="B90" s="176">
        <f>'4. Офісні витрати'!B9</f>
        <v>6</v>
      </c>
      <c r="C90" s="176">
        <f>'4. Офісні витрати'!C9</f>
        <v>1</v>
      </c>
      <c r="D90" s="177" t="str">
        <f>'4. Офісні витрати'!D9</f>
        <v>Поштові витрати</v>
      </c>
      <c r="E90" s="178" t="str">
        <f>'4. Офісні витрати'!E9</f>
        <v>місяць</v>
      </c>
      <c r="F90" s="179">
        <f>'4. Офісні витрати'!F9</f>
        <v>0</v>
      </c>
      <c r="G90" s="180">
        <f>'4. Офісні витрати'!G9</f>
        <v>0</v>
      </c>
      <c r="H90" s="181">
        <f>'4. Офісні витрати'!H9</f>
        <v>0</v>
      </c>
      <c r="I90" s="199" t="str">
        <f>IF(Таблиця3[[#This Row],[Загальна сума (грн)]]&gt;0,"так","ні")</f>
        <v>ні</v>
      </c>
    </row>
    <row r="91" spans="1:9" ht="27" customHeight="1">
      <c r="A91" s="170">
        <f>'4. Офісні витрати'!A10</f>
        <v>4</v>
      </c>
      <c r="B91" s="170">
        <f>'4. Офісні витрати'!B10</f>
        <v>7</v>
      </c>
      <c r="C91" s="170">
        <f>'4. Офісні витрати'!C10</f>
        <v>1</v>
      </c>
      <c r="D91" s="171" t="str">
        <f>'4. Офісні витрати'!D10</f>
        <v>Обслуговування/ремонт офісного обладнання</v>
      </c>
      <c r="E91" s="172" t="str">
        <f>'4. Офісні витрати'!E10</f>
        <v>місяць</v>
      </c>
      <c r="F91" s="173">
        <f>'4. Офісні витрати'!F10</f>
        <v>0</v>
      </c>
      <c r="G91" s="174">
        <f>'4. Офісні витрати'!G10</f>
        <v>0</v>
      </c>
      <c r="H91" s="175">
        <f>'4. Офісні витрати'!H10</f>
        <v>0</v>
      </c>
      <c r="I91" s="199" t="str">
        <f>IF(Таблиця3[[#This Row],[Загальна сума (грн)]]&gt;0,"так","ні")</f>
        <v>ні</v>
      </c>
    </row>
    <row r="92" spans="1:9" ht="27" customHeight="1">
      <c r="A92" s="176">
        <f>'4. Офісні витрати'!A11</f>
        <v>4</v>
      </c>
      <c r="B92" s="176">
        <f>'4. Офісні витрати'!B11</f>
        <v>8</v>
      </c>
      <c r="C92" s="176">
        <f>'4. Офісні витрати'!C11</f>
        <v>1</v>
      </c>
      <c r="D92" s="177" t="str">
        <f>'4. Офісні витрати'!D11</f>
        <v>(додати за потреби)</v>
      </c>
      <c r="E92" s="178">
        <f>'4. Офісні витрати'!E11</f>
        <v>0</v>
      </c>
      <c r="F92" s="179">
        <f>'4. Офісні витрати'!F11</f>
        <v>0</v>
      </c>
      <c r="G92" s="180">
        <f>'4. Офісні витрати'!G11</f>
        <v>0</v>
      </c>
      <c r="H92" s="181">
        <f>'4. Офісні витрати'!H11</f>
        <v>0</v>
      </c>
      <c r="I92" s="199" t="str">
        <f>IF(Таблиця3[[#This Row],[Загальна сума (грн)]]&gt;0,"так","ні")</f>
        <v>ні</v>
      </c>
    </row>
    <row r="93" spans="1:9" ht="27" customHeight="1">
      <c r="A93" s="170">
        <f>'4. Офісні витрати'!A12</f>
        <v>4</v>
      </c>
      <c r="B93" s="170">
        <f>'4. Офісні витрати'!B12</f>
        <v>8</v>
      </c>
      <c r="C93" s="170">
        <f>'4. Офісні витрати'!C12</f>
        <v>2</v>
      </c>
      <c r="D93" s="171" t="str">
        <f>'4. Офісні витрати'!D12</f>
        <v>(додати за потреби)</v>
      </c>
      <c r="E93" s="172">
        <f>'4. Офісні витрати'!E12</f>
        <v>0</v>
      </c>
      <c r="F93" s="173">
        <f>'4. Офісні витрати'!F12</f>
        <v>0</v>
      </c>
      <c r="G93" s="174">
        <f>'4. Офісні витрати'!G12</f>
        <v>0</v>
      </c>
      <c r="H93" s="175">
        <f>'4. Офісні витрати'!H12</f>
        <v>0</v>
      </c>
      <c r="I93" s="199" t="str">
        <f>IF(Таблиця3[[#This Row],[Загальна сума (грн)]]&gt;0,"так","ні")</f>
        <v>ні</v>
      </c>
    </row>
    <row r="94" spans="1:9" ht="27" customHeight="1">
      <c r="A94" s="176">
        <f>'4. Офісні витрати'!A13</f>
        <v>4</v>
      </c>
      <c r="B94" s="176">
        <f>'4. Офісні витрати'!B13</f>
        <v>8</v>
      </c>
      <c r="C94" s="176">
        <f>'4. Офісні витрати'!C13</f>
        <v>3</v>
      </c>
      <c r="D94" s="177" t="str">
        <f>'4. Офісні витрати'!D13</f>
        <v>(додати за потреби)</v>
      </c>
      <c r="E94" s="178">
        <f>'4. Офісні витрати'!E13</f>
        <v>0</v>
      </c>
      <c r="F94" s="179">
        <f>'4. Офісні витрати'!F13</f>
        <v>0</v>
      </c>
      <c r="G94" s="180">
        <f>'4. Офісні витрати'!G13</f>
        <v>0</v>
      </c>
      <c r="H94" s="181">
        <f>'4. Офісні витрати'!H13</f>
        <v>0</v>
      </c>
      <c r="I94" s="199" t="str">
        <f>IF(Таблиця3[[#This Row],[Загальна сума (грн)]]&gt;0,"так","ні")</f>
        <v>ні</v>
      </c>
    </row>
    <row r="95" spans="1:9" ht="27" customHeight="1">
      <c r="A95" s="170">
        <f>'4. Офісні витрати'!A14</f>
        <v>4</v>
      </c>
      <c r="B95" s="170">
        <f>'4. Офісні витрати'!B14</f>
        <v>8</v>
      </c>
      <c r="C95" s="170">
        <f>'4. Офісні витрати'!C14</f>
        <v>4</v>
      </c>
      <c r="D95" s="171" t="str">
        <f>'4. Офісні витрати'!D14</f>
        <v>(додати за потреби)</v>
      </c>
      <c r="E95" s="172">
        <f>'4. Офісні витрати'!E14</f>
        <v>0</v>
      </c>
      <c r="F95" s="173">
        <f>'4. Офісні витрати'!F14</f>
        <v>0</v>
      </c>
      <c r="G95" s="174">
        <f>'4. Офісні витрати'!G14</f>
        <v>0</v>
      </c>
      <c r="H95" s="175">
        <f>'4. Офісні витрати'!H14</f>
        <v>0</v>
      </c>
      <c r="I95" s="199" t="str">
        <f>IF(Таблиця3[[#This Row],[Загальна сума (грн)]]&gt;0,"так","ні")</f>
        <v>ні</v>
      </c>
    </row>
    <row r="96" spans="1:9" ht="27" customHeight="1">
      <c r="A96" s="176">
        <f>'4. Офісні витрати'!A15</f>
        <v>4</v>
      </c>
      <c r="B96" s="176">
        <f>'4. Офісні витрати'!B15</f>
        <v>8</v>
      </c>
      <c r="C96" s="176">
        <f>'4. Офісні витрати'!C15</f>
        <v>5</v>
      </c>
      <c r="D96" s="177" t="str">
        <f>'4. Офісні витрати'!D15</f>
        <v>(додати за потреби)</v>
      </c>
      <c r="E96" s="178">
        <f>'4. Офісні витрати'!E15</f>
        <v>0</v>
      </c>
      <c r="F96" s="179">
        <f>'4. Офісні витрати'!F15</f>
        <v>0</v>
      </c>
      <c r="G96" s="180">
        <f>'4. Офісні витрати'!G15</f>
        <v>0</v>
      </c>
      <c r="H96" s="181">
        <f>'4. Офісні витрати'!H15</f>
        <v>0</v>
      </c>
      <c r="I96" s="199" t="str">
        <f>IF(Таблиця3[[#This Row],[Загальна сума (грн)]]&gt;0,"так","ні")</f>
        <v>ні</v>
      </c>
    </row>
    <row r="97" spans="1:9" ht="27" customHeight="1">
      <c r="A97" s="170">
        <f>'4. Офісні витрати'!A16</f>
        <v>4</v>
      </c>
      <c r="B97" s="170">
        <f>'4. Офісні витрати'!B16</f>
        <v>8</v>
      </c>
      <c r="C97" s="170">
        <f>'4. Офісні витрати'!C16</f>
        <v>6</v>
      </c>
      <c r="D97" s="171" t="str">
        <f>'4. Офісні витрати'!D16</f>
        <v>(додати за потреби)</v>
      </c>
      <c r="E97" s="172">
        <f>'4. Офісні витрати'!E16</f>
        <v>0</v>
      </c>
      <c r="F97" s="173">
        <f>'4. Офісні витрати'!F16</f>
        <v>0</v>
      </c>
      <c r="G97" s="174">
        <f>'4. Офісні витрати'!G16</f>
        <v>0</v>
      </c>
      <c r="H97" s="175">
        <f>'4. Офісні витрати'!H16</f>
        <v>0</v>
      </c>
      <c r="I97" s="199" t="str">
        <f>IF(Таблиця3[[#This Row],[Загальна сума (грн)]]&gt;0,"так","ні")</f>
        <v>ні</v>
      </c>
    </row>
    <row r="98" spans="1:9" ht="27" customHeight="1">
      <c r="A98" s="176">
        <f>'4. Офісні витрати'!A17</f>
        <v>4</v>
      </c>
      <c r="B98" s="176">
        <f>'4. Офісні витрати'!B17</f>
        <v>8</v>
      </c>
      <c r="C98" s="176">
        <f>'4. Офісні витрати'!C17</f>
        <v>7</v>
      </c>
      <c r="D98" s="177" t="str">
        <f>'4. Офісні витрати'!D17</f>
        <v>(додати за потреби)</v>
      </c>
      <c r="E98" s="178">
        <f>'4. Офісні витрати'!E17</f>
        <v>0</v>
      </c>
      <c r="F98" s="179">
        <f>'4. Офісні витрати'!F17</f>
        <v>0</v>
      </c>
      <c r="G98" s="180">
        <f>'4. Офісні витрати'!G17</f>
        <v>0</v>
      </c>
      <c r="H98" s="181">
        <f>'4. Офісні витрати'!H17</f>
        <v>0</v>
      </c>
      <c r="I98" s="199" t="str">
        <f>IF(Таблиця3[[#This Row],[Загальна сума (грн)]]&gt;0,"так","ні")</f>
        <v>ні</v>
      </c>
    </row>
    <row r="99" spans="1:9" ht="27" customHeight="1">
      <c r="A99" s="170">
        <f>'4. Офісні витрати'!A18</f>
        <v>4</v>
      </c>
      <c r="B99" s="170">
        <f>'4. Офісні витрати'!B18</f>
        <v>8</v>
      </c>
      <c r="C99" s="170">
        <f>'4. Офісні витрати'!C18</f>
        <v>8</v>
      </c>
      <c r="D99" s="171" t="str">
        <f>'4. Офісні витрати'!D18</f>
        <v>(додати за потреби)</v>
      </c>
      <c r="E99" s="172">
        <f>'4. Офісні витрати'!E18</f>
        <v>0</v>
      </c>
      <c r="F99" s="173">
        <f>'4. Офісні витрати'!F18</f>
        <v>0</v>
      </c>
      <c r="G99" s="174">
        <f>'4. Офісні витрати'!G18</f>
        <v>0</v>
      </c>
      <c r="H99" s="175">
        <f>'4. Офісні витрати'!H18</f>
        <v>0</v>
      </c>
      <c r="I99" s="199" t="str">
        <f>IF(Таблиця3[[#This Row],[Загальна сума (грн)]]&gt;0,"так","ні")</f>
        <v>ні</v>
      </c>
    </row>
    <row r="100" spans="1:9" ht="27" customHeight="1">
      <c r="A100" s="176">
        <f>'4. Офісні витрати'!A19</f>
        <v>4</v>
      </c>
      <c r="B100" s="176">
        <f>'4. Офісні витрати'!B19</f>
        <v>8</v>
      </c>
      <c r="C100" s="176">
        <f>'4. Офісні витрати'!C19</f>
        <v>9</v>
      </c>
      <c r="D100" s="177" t="str">
        <f>'4. Офісні витрати'!D19</f>
        <v>(додати за потреби)</v>
      </c>
      <c r="E100" s="178">
        <f>'4. Офісні витрати'!E19</f>
        <v>0</v>
      </c>
      <c r="F100" s="179">
        <f>'4. Офісні витрати'!F19</f>
        <v>0</v>
      </c>
      <c r="G100" s="180">
        <f>'4. Офісні витрати'!G19</f>
        <v>0</v>
      </c>
      <c r="H100" s="181">
        <f>'4. Офісні витрати'!H19</f>
        <v>0</v>
      </c>
      <c r="I100" s="199" t="str">
        <f>IF(Таблиця3[[#This Row],[Загальна сума (грн)]]&gt;0,"так","ні")</f>
        <v>ні</v>
      </c>
    </row>
    <row r="101" spans="1:9" ht="27" customHeight="1">
      <c r="A101" s="170">
        <f>'4. Офісні витрати'!A20</f>
        <v>4</v>
      </c>
      <c r="B101" s="170">
        <f>'4. Офісні витрати'!B20</f>
        <v>8</v>
      </c>
      <c r="C101" s="170">
        <f>'4. Офісні витрати'!C20</f>
        <v>10</v>
      </c>
      <c r="D101" s="171" t="str">
        <f>'4. Офісні витрати'!D20</f>
        <v>(додати за потреби)</v>
      </c>
      <c r="E101" s="172">
        <f>'4. Офісні витрати'!E20</f>
        <v>0</v>
      </c>
      <c r="F101" s="173">
        <f>'4. Офісні витрати'!F20</f>
        <v>0</v>
      </c>
      <c r="G101" s="174">
        <f>'4. Офісні витрати'!G20</f>
        <v>0</v>
      </c>
      <c r="H101" s="175">
        <f>'4. Офісні витрати'!H20</f>
        <v>0</v>
      </c>
      <c r="I101" s="199" t="str">
        <f>IF(Таблиця3[[#This Row],[Загальна сума (грн)]]&gt;0,"так","ні")</f>
        <v>ні</v>
      </c>
    </row>
    <row r="102" spans="1:9">
      <c r="A102" s="103"/>
      <c r="B102" s="103"/>
      <c r="C102" s="103"/>
      <c r="D102" s="103"/>
      <c r="E102" s="103"/>
      <c r="F102" s="103"/>
      <c r="G102" s="103" t="str">
        <f>'4. Офісні витрати'!A21</f>
        <v>Усього на офісні витрати</v>
      </c>
      <c r="H102" s="104">
        <f>'4. Офісні витрати'!H21</f>
        <v>0</v>
      </c>
      <c r="I102" s="199" t="str">
        <f>IF(Таблиця3[[#This Row],[Загальна сума (грн)]]&gt;0,"так","ні")</f>
        <v>ні</v>
      </c>
    </row>
    <row r="103" spans="1:9" ht="18.75">
      <c r="A103" s="106"/>
      <c r="B103" s="106"/>
      <c r="C103" s="106"/>
      <c r="D103" s="106"/>
      <c r="E103" s="106" t="str">
        <f>'5. Інші витрати'!A2</f>
        <v>5. Інші витрати</v>
      </c>
      <c r="F103" s="106"/>
      <c r="G103" s="106"/>
      <c r="H103" s="106"/>
      <c r="I103" s="199" t="str">
        <f>IF(H145&gt;0,"так","ні")</f>
        <v>ні</v>
      </c>
    </row>
    <row r="104" spans="1:9" ht="38.25">
      <c r="A104" s="182">
        <f>'5. Інші витрати'!A4</f>
        <v>5</v>
      </c>
      <c r="B104" s="182">
        <f>'5. Інші витрати'!B4</f>
        <v>1</v>
      </c>
      <c r="C104" s="182">
        <f>'5. Інші витрати'!C4</f>
        <v>1</v>
      </c>
      <c r="D104" s="183" t="str">
        <f>'5. Інші витрати'!D4</f>
        <v>Послуги залучених експертів - ФОП, ПІБ, (кількість днів/годин)</v>
      </c>
      <c r="E104" s="184" t="str">
        <f>'5. Інші витрати'!E4</f>
        <v>дні/години</v>
      </c>
      <c r="F104" s="185">
        <f>'5. Інші витрати'!F4</f>
        <v>0</v>
      </c>
      <c r="G104" s="186">
        <f>'5. Інші витрати'!G4</f>
        <v>0</v>
      </c>
      <c r="H104" s="187">
        <f>'5. Інші витрати'!H4</f>
        <v>0</v>
      </c>
      <c r="I104" s="199" t="str">
        <f>IF(Таблиця3[[#This Row],[Загальна сума (грн)]]&gt;0,"так","ні")</f>
        <v>ні</v>
      </c>
    </row>
    <row r="105" spans="1:9" ht="38.25">
      <c r="A105" s="188">
        <f>'5. Інші витрати'!A5</f>
        <v>5</v>
      </c>
      <c r="B105" s="188">
        <f>'5. Інші витрати'!B5</f>
        <v>1</v>
      </c>
      <c r="C105" s="188">
        <f>'5. Інші витрати'!C5</f>
        <v>2</v>
      </c>
      <c r="D105" s="189" t="str">
        <f>'5. Інші витрати'!D5</f>
        <v>Послуги залучених експертів - ФОП, ПІБ, (кількість днів/годин)</v>
      </c>
      <c r="E105" s="190" t="str">
        <f>'5. Інші витрати'!E5</f>
        <v>дні/години</v>
      </c>
      <c r="F105" s="191">
        <f>'5. Інші витрати'!F5</f>
        <v>0</v>
      </c>
      <c r="G105" s="192">
        <f>'5. Інші витрати'!G5</f>
        <v>0</v>
      </c>
      <c r="H105" s="193">
        <f>'5. Інші витрати'!H5</f>
        <v>0</v>
      </c>
      <c r="I105" s="199" t="str">
        <f>IF(Таблиця3[[#This Row],[Загальна сума (грн)]]&gt;0,"так","ні")</f>
        <v>ні</v>
      </c>
    </row>
    <row r="106" spans="1:9" ht="38.25">
      <c r="A106" s="182">
        <f>'5. Інші витрати'!A6</f>
        <v>5</v>
      </c>
      <c r="B106" s="182">
        <f>'5. Інші витрати'!B6</f>
        <v>1</v>
      </c>
      <c r="C106" s="182">
        <f>'5. Інші витрати'!C6</f>
        <v>3</v>
      </c>
      <c r="D106" s="183" t="str">
        <f>'5. Інші витрати'!D6</f>
        <v>Послуги залучених експертів - ФОП, ПІБ, (кількість днів/годин)</v>
      </c>
      <c r="E106" s="184" t="str">
        <f>'5. Інші витрати'!E6</f>
        <v>дні/години</v>
      </c>
      <c r="F106" s="185">
        <f>'5. Інші витрати'!F6</f>
        <v>0</v>
      </c>
      <c r="G106" s="186">
        <f>'5. Інші витрати'!G6</f>
        <v>0</v>
      </c>
      <c r="H106" s="187">
        <f>'5. Інші витрати'!H6</f>
        <v>0</v>
      </c>
      <c r="I106" s="199" t="str">
        <f>IF(Таблиця3[[#This Row],[Загальна сума (грн)]]&gt;0,"так","ні")</f>
        <v>ні</v>
      </c>
    </row>
    <row r="107" spans="1:9" ht="38.25">
      <c r="A107" s="188">
        <f>'5. Інші витрати'!A7</f>
        <v>5</v>
      </c>
      <c r="B107" s="188">
        <f>'5. Інші витрати'!B7</f>
        <v>1</v>
      </c>
      <c r="C107" s="188">
        <f>'5. Інші витрати'!C7</f>
        <v>4</v>
      </c>
      <c r="D107" s="189" t="str">
        <f>'5. Інші витрати'!D7</f>
        <v>Послуги залучених експертів - ФОП, ПІБ, (кількість днів/годин)</v>
      </c>
      <c r="E107" s="190" t="str">
        <f>'5. Інші витрати'!E7</f>
        <v>дні/години</v>
      </c>
      <c r="F107" s="191">
        <f>'5. Інші витрати'!F7</f>
        <v>0</v>
      </c>
      <c r="G107" s="192">
        <f>'5. Інші витрати'!G7</f>
        <v>0</v>
      </c>
      <c r="H107" s="193">
        <f>'5. Інші витрати'!H7</f>
        <v>0</v>
      </c>
      <c r="I107" s="199" t="str">
        <f>IF(Таблиця3[[#This Row],[Загальна сума (грн)]]&gt;0,"так","ні")</f>
        <v>ні</v>
      </c>
    </row>
    <row r="108" spans="1:9" ht="38.25">
      <c r="A108" s="182">
        <f>'5. Інші витрати'!A8</f>
        <v>5</v>
      </c>
      <c r="B108" s="182">
        <f>'5. Інші витрати'!B8</f>
        <v>1</v>
      </c>
      <c r="C108" s="182">
        <f>'5. Інші витрати'!C8</f>
        <v>5</v>
      </c>
      <c r="D108" s="183" t="str">
        <f>'5. Інші витрати'!D8</f>
        <v>Послуги залучених експертів - ФОП, ПІБ, (кількість днів/годин)</v>
      </c>
      <c r="E108" s="184" t="str">
        <f>'5. Інші витрати'!E8</f>
        <v>дні/години</v>
      </c>
      <c r="F108" s="185">
        <f>'5. Інші витрати'!F8</f>
        <v>0</v>
      </c>
      <c r="G108" s="186">
        <f>'5. Інші витрати'!G8</f>
        <v>0</v>
      </c>
      <c r="H108" s="187">
        <f>'5. Інші витрати'!H8</f>
        <v>0</v>
      </c>
      <c r="I108" s="199" t="str">
        <f>IF(Таблиця3[[#This Row],[Загальна сума (грн)]]&gt;0,"так","ні")</f>
        <v>ні</v>
      </c>
    </row>
    <row r="109" spans="1:9" ht="38.25">
      <c r="A109" s="188">
        <f>'5. Інші витрати'!A9</f>
        <v>5</v>
      </c>
      <c r="B109" s="188">
        <f>'5. Інші витрати'!B9</f>
        <v>1</v>
      </c>
      <c r="C109" s="188">
        <f>'5. Інші витрати'!C9</f>
        <v>6</v>
      </c>
      <c r="D109" s="189" t="str">
        <f>'5. Інші витрати'!D9</f>
        <v>Послуги залучених експертів - ФОП, ПІБ, (кількість днів/годин)</v>
      </c>
      <c r="E109" s="190" t="str">
        <f>'5. Інші витрати'!E9</f>
        <v>дні/години</v>
      </c>
      <c r="F109" s="191">
        <f>'5. Інші витрати'!F9</f>
        <v>0</v>
      </c>
      <c r="G109" s="192">
        <f>'5. Інші витрати'!G9</f>
        <v>0</v>
      </c>
      <c r="H109" s="193">
        <f>'5. Інші витрати'!H9</f>
        <v>0</v>
      </c>
      <c r="I109" s="199" t="str">
        <f>IF(Таблиця3[[#This Row],[Загальна сума (грн)]]&gt;0,"так","ні")</f>
        <v>ні</v>
      </c>
    </row>
    <row r="110" spans="1:9" ht="38.25">
      <c r="A110" s="182">
        <f>'5. Інші витрати'!A10</f>
        <v>5</v>
      </c>
      <c r="B110" s="182">
        <f>'5. Інші витрати'!B10</f>
        <v>1</v>
      </c>
      <c r="C110" s="182">
        <f>'5. Інші витрати'!C10</f>
        <v>7</v>
      </c>
      <c r="D110" s="183" t="str">
        <f>'5. Інші витрати'!D10</f>
        <v>Послуги залучених експертів - ФОП, ПІБ, (кількість днів/годин)</v>
      </c>
      <c r="E110" s="184" t="str">
        <f>'5. Інші витрати'!E10</f>
        <v>дні/години</v>
      </c>
      <c r="F110" s="185">
        <f>'5. Інші витрати'!F10</f>
        <v>0</v>
      </c>
      <c r="G110" s="186">
        <f>'5. Інші витрати'!G10</f>
        <v>0</v>
      </c>
      <c r="H110" s="187">
        <f>'5. Інші витрати'!H10</f>
        <v>0</v>
      </c>
      <c r="I110" s="199" t="str">
        <f>IF(Таблиця3[[#This Row],[Загальна сума (грн)]]&gt;0,"так","ні")</f>
        <v>ні</v>
      </c>
    </row>
    <row r="111" spans="1:9" ht="38.25">
      <c r="A111" s="188">
        <f>'5. Інші витрати'!A11</f>
        <v>5</v>
      </c>
      <c r="B111" s="188">
        <f>'5. Інші витрати'!B11</f>
        <v>1</v>
      </c>
      <c r="C111" s="188">
        <f>'5. Інші витрати'!C11</f>
        <v>8</v>
      </c>
      <c r="D111" s="189" t="str">
        <f>'5. Інші витрати'!D11</f>
        <v>Послуги залучених експертів - ФОП, ПІБ, (кількість днів/годин)</v>
      </c>
      <c r="E111" s="190" t="str">
        <f>'5. Інші витрати'!E11</f>
        <v>дні/години</v>
      </c>
      <c r="F111" s="191">
        <f>'5. Інші витрати'!F11</f>
        <v>0</v>
      </c>
      <c r="G111" s="192">
        <f>'5. Інші витрати'!G11</f>
        <v>0</v>
      </c>
      <c r="H111" s="193">
        <f>'5. Інші витрати'!H11</f>
        <v>0</v>
      </c>
      <c r="I111" s="199" t="str">
        <f>IF(Таблиця3[[#This Row],[Загальна сума (грн)]]&gt;0,"так","ні")</f>
        <v>ні</v>
      </c>
    </row>
    <row r="112" spans="1:9" ht="38.25">
      <c r="A112" s="182">
        <f>'5. Інші витрати'!A12</f>
        <v>5</v>
      </c>
      <c r="B112" s="182">
        <f>'5. Інші витрати'!B12</f>
        <v>1</v>
      </c>
      <c r="C112" s="182">
        <f>'5. Інші витрати'!C12</f>
        <v>9</v>
      </c>
      <c r="D112" s="183" t="str">
        <f>'5. Інші витрати'!D12</f>
        <v>Послуги залучених експертів - ФОП, ПІБ, (кількість днів/годин)</v>
      </c>
      <c r="E112" s="184" t="str">
        <f>'5. Інші витрати'!E12</f>
        <v>дні/години</v>
      </c>
      <c r="F112" s="185">
        <f>'5. Інші витрати'!F12</f>
        <v>0</v>
      </c>
      <c r="G112" s="186">
        <f>'5. Інші витрати'!G12</f>
        <v>0</v>
      </c>
      <c r="H112" s="187">
        <f>'5. Інші витрати'!H12</f>
        <v>0</v>
      </c>
      <c r="I112" s="199" t="str">
        <f>IF(Таблиця3[[#This Row],[Загальна сума (грн)]]&gt;0,"так","ні")</f>
        <v>ні</v>
      </c>
    </row>
    <row r="113" spans="1:9" ht="38.25">
      <c r="A113" s="188">
        <f>'5. Інші витрати'!A13</f>
        <v>5</v>
      </c>
      <c r="B113" s="188">
        <f>'5. Інші витрати'!B13</f>
        <v>1</v>
      </c>
      <c r="C113" s="188">
        <f>'5. Інші витрати'!C13</f>
        <v>10</v>
      </c>
      <c r="D113" s="189" t="str">
        <f>'5. Інші витрати'!D13</f>
        <v>Послуги залучених експертів - ФОП, ПІБ, (кількість днів/годин)</v>
      </c>
      <c r="E113" s="190" t="str">
        <f>'5. Інші витрати'!E13</f>
        <v>дні/години</v>
      </c>
      <c r="F113" s="191">
        <f>'5. Інші витрати'!F13</f>
        <v>0</v>
      </c>
      <c r="G113" s="192">
        <f>'5. Інші витрати'!G13</f>
        <v>0</v>
      </c>
      <c r="H113" s="193">
        <f>'5. Інші витрати'!H13</f>
        <v>0</v>
      </c>
      <c r="I113" s="199" t="str">
        <f>IF(Таблиця3[[#This Row],[Загальна сума (грн)]]&gt;0,"так","ні")</f>
        <v>ні</v>
      </c>
    </row>
    <row r="114" spans="1:9">
      <c r="A114" s="125">
        <f>'5. Інші витрати'!A14</f>
        <v>5</v>
      </c>
      <c r="B114" s="125">
        <f>'5. Інші витрати'!B14</f>
        <v>2</v>
      </c>
      <c r="C114" s="126" t="str">
        <f>'5. Інші витрати'!C14</f>
        <v>Поліграфічні послуги по виданню публікацій</v>
      </c>
      <c r="D114" s="126"/>
      <c r="E114" s="126"/>
      <c r="F114" s="126"/>
      <c r="G114" s="126"/>
      <c r="H114" s="126"/>
      <c r="I114" s="199" t="str">
        <f>IF(SUM(H115)&gt;0,"так","ні")</f>
        <v>ні</v>
      </c>
    </row>
    <row r="115" spans="1:9" ht="25.5">
      <c r="A115" s="182">
        <f>'5. Інші витрати'!A15</f>
        <v>5</v>
      </c>
      <c r="B115" s="182">
        <f>'5. Інші витрати'!B15</f>
        <v>2</v>
      </c>
      <c r="C115" s="182">
        <f>'5. Інші витрати'!C15</f>
        <v>1</v>
      </c>
      <c r="D115" s="194" t="str">
        <f>'5. Інші витрати'!D15</f>
        <v xml:space="preserve"> Поліграфічні послуги по виданню публікацій</v>
      </c>
      <c r="E115" s="184" t="str">
        <f>'5. Інші витрати'!E15</f>
        <v>шт</v>
      </c>
      <c r="F115" s="185">
        <f>'5. Інші витрати'!F15</f>
        <v>0</v>
      </c>
      <c r="G115" s="186">
        <f>'5. Інші витрати'!G15</f>
        <v>0</v>
      </c>
      <c r="H115" s="187">
        <f>'5. Інші витрати'!H15</f>
        <v>0</v>
      </c>
      <c r="I115" s="199" t="str">
        <f>IF(Таблиця3[[#This Row],[Загальна сума (грн)]]&gt;0,"так","ні")</f>
        <v>ні</v>
      </c>
    </row>
    <row r="116" spans="1:9">
      <c r="A116" s="125">
        <f>'5. Інші витрати'!A16</f>
        <v>5</v>
      </c>
      <c r="B116" s="125">
        <f>'5. Інші витрати'!B16</f>
        <v>3</v>
      </c>
      <c r="C116" s="126"/>
      <c r="D116" s="126"/>
      <c r="E116" s="126"/>
      <c r="F116" s="126"/>
      <c r="G116" s="126"/>
      <c r="H116" s="126"/>
      <c r="I116" s="199" t="str">
        <f>IF(SUM(H117:H131)&gt;0,"так","ні")</f>
        <v>ні</v>
      </c>
    </row>
    <row r="117" spans="1:9" ht="38.25">
      <c r="A117" s="182">
        <f>'5. Інші витрати'!A17</f>
        <v>5</v>
      </c>
      <c r="B117" s="182">
        <f>'5. Інші витрати'!B17</f>
        <v>3</v>
      </c>
      <c r="C117" s="182">
        <f>'5. Інші витрати'!C17</f>
        <v>1</v>
      </c>
      <c r="D117" s="183" t="str">
        <f>'5. Інші витрати'!D17</f>
        <v xml:space="preserve"> Витрати на заходи (конференції/семінари/круглі столи/тренінги/фокус-групи)</v>
      </c>
      <c r="E117" s="184" t="str">
        <f>'5. Інші витрати'!E17</f>
        <v>шт</v>
      </c>
      <c r="F117" s="185">
        <f>'5. Інші витрати'!F17</f>
        <v>0</v>
      </c>
      <c r="G117" s="186">
        <f>'5. Інші витрати'!G17</f>
        <v>0</v>
      </c>
      <c r="H117" s="187">
        <f>'5. Інші витрати'!H17</f>
        <v>0</v>
      </c>
      <c r="I117" s="199" t="str">
        <f>IF(Таблиця3[[#This Row],[Загальна сума (грн)]]&gt;0,"так","ні")</f>
        <v>ні</v>
      </c>
    </row>
    <row r="118" spans="1:9" ht="38.25">
      <c r="A118" s="182">
        <f>'5. Інші витрати'!A18</f>
        <v>5</v>
      </c>
      <c r="B118" s="182">
        <f>'5. Інші витрати'!B18</f>
        <v>3</v>
      </c>
      <c r="C118" s="182">
        <f>'5. Інші витрати'!C18</f>
        <v>2</v>
      </c>
      <c r="D118" s="183" t="str">
        <f>'5. Інші витрати'!D18</f>
        <v>Оренда приміщень/обладнання для проведення заходу</v>
      </c>
      <c r="E118" s="184" t="str">
        <f>'5. Інші витрати'!E18</f>
        <v>дні/год</v>
      </c>
      <c r="F118" s="185">
        <f>'5. Інші витрати'!F18</f>
        <v>0</v>
      </c>
      <c r="G118" s="186">
        <f>'5. Інші витрати'!G18</f>
        <v>0</v>
      </c>
      <c r="H118" s="187">
        <f>'5. Інші витрати'!H18</f>
        <v>0</v>
      </c>
      <c r="I118" s="199" t="str">
        <f>IF(Таблиця3[[#This Row],[Загальна сума (грн)]]&gt;0,"так","ні")</f>
        <v>ні</v>
      </c>
    </row>
    <row r="119" spans="1:9" ht="25.5">
      <c r="A119" s="188">
        <f>'5. Інші витрати'!A19</f>
        <v>5</v>
      </c>
      <c r="B119" s="188">
        <f>'5. Інші витрати'!B19</f>
        <v>3</v>
      </c>
      <c r="C119" s="188">
        <f>'5. Інші витрати'!C19</f>
        <v>3</v>
      </c>
      <c r="D119" s="189" t="str">
        <f>'5. Інші витрати'!D19</f>
        <v>Проживання учасників заходу (к-ть учасників × к-ть днів)</v>
      </c>
      <c r="E119" s="190" t="str">
        <f>'5. Інші витрати'!E19</f>
        <v>день</v>
      </c>
      <c r="F119" s="191">
        <f>'5. Інші витрати'!F19</f>
        <v>0</v>
      </c>
      <c r="G119" s="192">
        <f>'5. Інші витрати'!G19</f>
        <v>0</v>
      </c>
      <c r="H119" s="193">
        <f>'5. Інші витрати'!H19</f>
        <v>0</v>
      </c>
      <c r="I119" s="199" t="str">
        <f>IF(Таблиця3[[#This Row],[Загальна сума (грн)]]&gt;0,"так","ні")</f>
        <v>ні</v>
      </c>
    </row>
    <row r="120" spans="1:9" ht="38.25">
      <c r="A120" s="182">
        <f>'5. Інші витрати'!A20</f>
        <v>5</v>
      </c>
      <c r="B120" s="182">
        <f>'5. Інші витрати'!B20</f>
        <v>3</v>
      </c>
      <c r="C120" s="182">
        <f>'5. Інші витрати'!C20</f>
        <v>4</v>
      </c>
      <c r="D120" s="183" t="str">
        <f>'5. Інші витрати'!D20</f>
        <v>Харчування учасників заходу (к-ть перерв × к-ть учасників × к-ть днів)</v>
      </c>
      <c r="E120" s="184" t="str">
        <f>'5. Інші витрати'!E20</f>
        <v>день</v>
      </c>
      <c r="F120" s="185">
        <f>'5. Інші витрати'!F20</f>
        <v>0</v>
      </c>
      <c r="G120" s="186">
        <f>'5. Інші витрати'!G20</f>
        <v>0</v>
      </c>
      <c r="H120" s="187">
        <f>'5. Інші витрати'!H20</f>
        <v>0</v>
      </c>
      <c r="I120" s="199" t="str">
        <f>IF(Таблиця3[[#This Row],[Загальна сума (грн)]]&gt;0,"так","ні")</f>
        <v>ні</v>
      </c>
    </row>
    <row r="121" spans="1:9" ht="25.5">
      <c r="A121" s="188">
        <f>'5. Інші витрати'!A21</f>
        <v>5</v>
      </c>
      <c r="B121" s="188">
        <f>'5. Інші витрати'!B21</f>
        <v>3</v>
      </c>
      <c r="C121" s="188">
        <f>'5. Інші витрати'!C21</f>
        <v>5</v>
      </c>
      <c r="D121" s="189" t="str">
        <f>'5. Інші витрати'!D21</f>
        <v>Транспортне обслуговування учасників заходу</v>
      </c>
      <c r="E121" s="190" t="str">
        <f>'5. Інші витрати'!E21</f>
        <v>особа</v>
      </c>
      <c r="F121" s="191">
        <f>'5. Інші витрати'!F21</f>
        <v>0</v>
      </c>
      <c r="G121" s="192">
        <f>'5. Інші витрати'!G21</f>
        <v>0</v>
      </c>
      <c r="H121" s="193">
        <f>'5. Інші витрати'!H21</f>
        <v>0</v>
      </c>
      <c r="I121" s="199" t="str">
        <f>IF(Таблиця3[[#This Row],[Загальна сума (грн)]]&gt;0,"так","ні")</f>
        <v>ні</v>
      </c>
    </row>
    <row r="122" spans="1:9" ht="25.5">
      <c r="A122" s="182">
        <f>'5. Інші витрати'!A22</f>
        <v>5</v>
      </c>
      <c r="B122" s="182">
        <f>'5. Інші витрати'!B22</f>
        <v>3</v>
      </c>
      <c r="C122" s="182">
        <f>'5. Інші витрати'!C22</f>
        <v>6</v>
      </c>
      <c r="D122" s="183" t="str">
        <f>'5. Інші витрати'!D22</f>
        <v>Послуги (гонорари) тренерів, модераторів - ФОП, ПІБ</v>
      </c>
      <c r="E122" s="184" t="str">
        <f>'5. Інші витрати'!E22</f>
        <v>дні/год</v>
      </c>
      <c r="F122" s="185">
        <f>'5. Інші витрати'!F22</f>
        <v>0</v>
      </c>
      <c r="G122" s="186">
        <f>'5. Інші витрати'!G22</f>
        <v>0</v>
      </c>
      <c r="H122" s="187">
        <f>'5. Інші витрати'!H22</f>
        <v>0</v>
      </c>
      <c r="I122" s="199" t="str">
        <f>IF(Таблиця3[[#This Row],[Загальна сума (грн)]]&gt;0,"так","ні")</f>
        <v>ні</v>
      </c>
    </row>
    <row r="123" spans="1:9" ht="25.5">
      <c r="A123" s="188">
        <f>'5. Інші витрати'!A23</f>
        <v>5</v>
      </c>
      <c r="B123" s="188">
        <f>'5. Інші витрати'!B23</f>
        <v>3</v>
      </c>
      <c r="C123" s="188">
        <f>'5. Інші витрати'!C23</f>
        <v>6</v>
      </c>
      <c r="D123" s="189" t="str">
        <f>'5. Інші витрати'!D23</f>
        <v>Послуги (гонорари) тренерів, модераторів - ФОП, ПІБ</v>
      </c>
      <c r="E123" s="190" t="str">
        <f>'5. Інші витрати'!E23</f>
        <v>дні/год</v>
      </c>
      <c r="F123" s="191">
        <f>'5. Інші витрати'!F23</f>
        <v>0</v>
      </c>
      <c r="G123" s="192">
        <f>'5. Інші витрати'!G23</f>
        <v>0</v>
      </c>
      <c r="H123" s="193">
        <f>'5. Інші витрати'!H23</f>
        <v>0</v>
      </c>
      <c r="I123" s="199" t="str">
        <f>IF(Таблиця3[[#This Row],[Загальна сума (грн)]]&gt;0,"так","ні")</f>
        <v>ні</v>
      </c>
    </row>
    <row r="124" spans="1:9" ht="25.5">
      <c r="A124" s="182">
        <f>'5. Інші витрати'!A24</f>
        <v>5</v>
      </c>
      <c r="B124" s="182">
        <f>'5. Інші витрати'!B24</f>
        <v>3</v>
      </c>
      <c r="C124" s="182">
        <f>'5. Інші витрати'!C24</f>
        <v>6</v>
      </c>
      <c r="D124" s="183" t="str">
        <f>'5. Інші витрати'!D24</f>
        <v>Послуги (гонорари) тренерів, модераторів - ФОП, ПІБ</v>
      </c>
      <c r="E124" s="184" t="str">
        <f>'5. Інші витрати'!E24</f>
        <v>дні/год</v>
      </c>
      <c r="F124" s="185">
        <f>'5. Інші витрати'!F24</f>
        <v>0</v>
      </c>
      <c r="G124" s="186">
        <f>'5. Інші витрати'!G24</f>
        <v>0</v>
      </c>
      <c r="H124" s="187">
        <f>'5. Інші витрати'!H24</f>
        <v>0</v>
      </c>
      <c r="I124" s="199" t="str">
        <f>IF(Таблиця3[[#This Row],[Загальна сума (грн)]]&gt;0,"так","ні")</f>
        <v>ні</v>
      </c>
    </row>
    <row r="125" spans="1:9" ht="25.5">
      <c r="A125" s="188">
        <f>'5. Інші витрати'!A25</f>
        <v>5</v>
      </c>
      <c r="B125" s="188">
        <f>'5. Інші витрати'!B25</f>
        <v>3</v>
      </c>
      <c r="C125" s="188">
        <f>'5. Інші витрати'!C25</f>
        <v>6</v>
      </c>
      <c r="D125" s="189" t="str">
        <f>'5. Інші витрати'!D25</f>
        <v>Послуги (гонорари) тренерів, модераторів - ФОП, ПІБ</v>
      </c>
      <c r="E125" s="190" t="str">
        <f>'5. Інші витрати'!E25</f>
        <v>дні/год</v>
      </c>
      <c r="F125" s="191">
        <f>'5. Інші витрати'!F25</f>
        <v>0</v>
      </c>
      <c r="G125" s="192">
        <f>'5. Інші витрати'!G25</f>
        <v>0</v>
      </c>
      <c r="H125" s="193">
        <f>'5. Інші витрати'!H25</f>
        <v>0</v>
      </c>
      <c r="I125" s="199" t="str">
        <f>IF(Таблиця3[[#This Row],[Загальна сума (грн)]]&gt;0,"так","ні")</f>
        <v>ні</v>
      </c>
    </row>
    <row r="126" spans="1:9" ht="25.5">
      <c r="A126" s="182">
        <f>'5. Інші витрати'!A26</f>
        <v>5</v>
      </c>
      <c r="B126" s="182">
        <f>'5. Інші витрати'!B26</f>
        <v>3</v>
      </c>
      <c r="C126" s="182">
        <f>'5. Інші витрати'!C26</f>
        <v>6</v>
      </c>
      <c r="D126" s="183" t="str">
        <f>'5. Інші витрати'!D26</f>
        <v>Послуги (гонорари) тренерів, модераторів - ФОП, ПІБ</v>
      </c>
      <c r="E126" s="184" t="str">
        <f>'5. Інші витрати'!E26</f>
        <v>дні/год</v>
      </c>
      <c r="F126" s="185">
        <f>'5. Інші витрати'!F26</f>
        <v>0</v>
      </c>
      <c r="G126" s="186">
        <f>'5. Інші витрати'!G26</f>
        <v>0</v>
      </c>
      <c r="H126" s="187">
        <f>'5. Інші витрати'!H26</f>
        <v>0</v>
      </c>
      <c r="I126" s="199" t="str">
        <f>IF(Таблиця3[[#This Row],[Загальна сума (грн)]]&gt;0,"так","ні")</f>
        <v>ні</v>
      </c>
    </row>
    <row r="127" spans="1:9" ht="25.5">
      <c r="A127" s="188">
        <f>'5. Інші витрати'!A27</f>
        <v>5</v>
      </c>
      <c r="B127" s="188">
        <f>'5. Інші витрати'!B27</f>
        <v>3</v>
      </c>
      <c r="C127" s="188">
        <f>'5. Інші витрати'!C27</f>
        <v>6</v>
      </c>
      <c r="D127" s="189" t="str">
        <f>'5. Інші витрати'!D27</f>
        <v>Послуги (гонорари) тренерів, модераторів - ФОП, ПІБ</v>
      </c>
      <c r="E127" s="190" t="str">
        <f>'5. Інші витрати'!E27</f>
        <v>дні/год</v>
      </c>
      <c r="F127" s="191">
        <f>'5. Інші витрати'!F27</f>
        <v>0</v>
      </c>
      <c r="G127" s="192">
        <f>'5. Інші витрати'!G27</f>
        <v>0</v>
      </c>
      <c r="H127" s="193">
        <f>'5. Інші витрати'!H27</f>
        <v>0</v>
      </c>
      <c r="I127" s="199" t="str">
        <f>IF(Таблиця3[[#This Row],[Загальна сума (грн)]]&gt;0,"так","ні")</f>
        <v>ні</v>
      </c>
    </row>
    <row r="128" spans="1:9" ht="25.5">
      <c r="A128" s="182">
        <f>'5. Інші витрати'!A28</f>
        <v>5</v>
      </c>
      <c r="B128" s="182">
        <f>'5. Інші витрати'!B28</f>
        <v>3</v>
      </c>
      <c r="C128" s="182">
        <f>'5. Інші витрати'!C28</f>
        <v>6</v>
      </c>
      <c r="D128" s="183" t="str">
        <f>'5. Інші витрати'!D28</f>
        <v>Послуги (гонорари) тренерів, модераторів - ФОП, ПІБ</v>
      </c>
      <c r="E128" s="184" t="str">
        <f>'5. Інші витрати'!E28</f>
        <v>дні/год</v>
      </c>
      <c r="F128" s="185">
        <f>'5. Інші витрати'!F28</f>
        <v>0</v>
      </c>
      <c r="G128" s="186">
        <f>'5. Інші витрати'!G28</f>
        <v>0</v>
      </c>
      <c r="H128" s="187">
        <f>'5. Інші витрати'!H28</f>
        <v>0</v>
      </c>
      <c r="I128" s="199" t="str">
        <f>IF(Таблиця3[[#This Row],[Загальна сума (грн)]]&gt;0,"так","ні")</f>
        <v>ні</v>
      </c>
    </row>
    <row r="129" spans="1:9" ht="25.5">
      <c r="A129" s="188">
        <f>'5. Інші витрати'!A29</f>
        <v>5</v>
      </c>
      <c r="B129" s="188">
        <f>'5. Інші витрати'!B29</f>
        <v>3</v>
      </c>
      <c r="C129" s="188">
        <f>'5. Інші витрати'!C29</f>
        <v>6</v>
      </c>
      <c r="D129" s="189" t="str">
        <f>'5. Інші витрати'!D29</f>
        <v>Послуги (гонорари) тренерів, модераторів - ФОП, ПІБ</v>
      </c>
      <c r="E129" s="190" t="str">
        <f>'5. Інші витрати'!E29</f>
        <v>дні/год</v>
      </c>
      <c r="F129" s="191">
        <f>'5. Інші витрати'!F29</f>
        <v>0</v>
      </c>
      <c r="G129" s="192">
        <f>'5. Інші витрати'!G29</f>
        <v>0</v>
      </c>
      <c r="H129" s="193">
        <f>'5. Інші витрати'!H29</f>
        <v>0</v>
      </c>
      <c r="I129" s="199" t="str">
        <f>IF(Таблиця3[[#This Row],[Загальна сума (грн)]]&gt;0,"так","ні")</f>
        <v>ні</v>
      </c>
    </row>
    <row r="130" spans="1:9" ht="25.5">
      <c r="A130" s="182">
        <f>'5. Інші витрати'!A30</f>
        <v>5</v>
      </c>
      <c r="B130" s="182">
        <f>'5. Інші витрати'!B30</f>
        <v>3</v>
      </c>
      <c r="C130" s="182">
        <f>'5. Інші витрати'!C30</f>
        <v>6</v>
      </c>
      <c r="D130" s="183" t="str">
        <f>'5. Інші витрати'!D30</f>
        <v>Послуги (гонорари) тренерів, модераторів - ФОП, ПІБ</v>
      </c>
      <c r="E130" s="184" t="str">
        <f>'5. Інші витрати'!E30</f>
        <v>дні/год</v>
      </c>
      <c r="F130" s="185">
        <f>'5. Інші витрати'!F30</f>
        <v>0</v>
      </c>
      <c r="G130" s="186">
        <f>'5. Інші витрати'!G30</f>
        <v>0</v>
      </c>
      <c r="H130" s="187">
        <f>'5. Інші витрати'!H30</f>
        <v>0</v>
      </c>
      <c r="I130" s="199" t="str">
        <f>IF(Таблиця3[[#This Row],[Загальна сума (грн)]]&gt;0,"так","ні")</f>
        <v>ні</v>
      </c>
    </row>
    <row r="131" spans="1:9" ht="25.5">
      <c r="A131" s="188">
        <f>'5. Інші витрати'!A31</f>
        <v>5</v>
      </c>
      <c r="B131" s="188">
        <f>'5. Інші витрати'!B31</f>
        <v>3</v>
      </c>
      <c r="C131" s="188">
        <f>'5. Інші витрати'!C31</f>
        <v>6</v>
      </c>
      <c r="D131" s="189" t="str">
        <f>'5. Інші витрати'!D31</f>
        <v>Послуги (гонорари) тренерів, модераторів - ФОП, ПІБ</v>
      </c>
      <c r="E131" s="190" t="str">
        <f>'5. Інші витрати'!E31</f>
        <v>дні/год</v>
      </c>
      <c r="F131" s="191">
        <f>'5. Інші витрати'!F31</f>
        <v>0</v>
      </c>
      <c r="G131" s="192">
        <f>'5. Інші витрати'!G31</f>
        <v>0</v>
      </c>
      <c r="H131" s="193">
        <f>'5. Інші витрати'!H31</f>
        <v>0</v>
      </c>
      <c r="I131" s="199" t="str">
        <f>IF(Таблиця3[[#This Row],[Загальна сума (грн)]]&gt;0,"так","ні")</f>
        <v>ні</v>
      </c>
    </row>
    <row r="132" spans="1:9">
      <c r="A132" s="125">
        <f>'5. Інші витрати'!A32</f>
        <v>5</v>
      </c>
      <c r="B132" s="125">
        <f>'5. Інші витрати'!B32</f>
        <v>4</v>
      </c>
      <c r="C132" s="126"/>
      <c r="D132" s="126"/>
      <c r="E132" s="126"/>
      <c r="F132" s="126"/>
      <c r="G132" s="126"/>
      <c r="H132" s="126"/>
      <c r="I132" s="199" t="str">
        <f>IF(SUM(H133)&gt;0,"так","ні")</f>
        <v>ні</v>
      </c>
    </row>
    <row r="133" spans="1:9">
      <c r="A133" s="188">
        <f>'5. Інші витрати'!A33</f>
        <v>5</v>
      </c>
      <c r="B133" s="188">
        <f>'5. Інші витрати'!B33</f>
        <v>4</v>
      </c>
      <c r="C133" s="188">
        <f>'5. Інші витрати'!C33</f>
        <v>1</v>
      </c>
      <c r="D133" s="195" t="str">
        <f>'5. Інші витрати'!D33</f>
        <v>Банківські послуги</v>
      </c>
      <c r="E133" s="190" t="str">
        <f>'5. Інші витрати'!E33</f>
        <v>місяць</v>
      </c>
      <c r="F133" s="191">
        <f>'5. Інші витрати'!F33</f>
        <v>0</v>
      </c>
      <c r="G133" s="192">
        <f>'5. Інші витрати'!G33</f>
        <v>0</v>
      </c>
      <c r="H133" s="193">
        <f>'5. Інші витрати'!H33</f>
        <v>0</v>
      </c>
      <c r="I133" s="199" t="str">
        <f>IF(Таблиця3[[#This Row],[Загальна сума (грн)]]&gt;0,"так","ні")</f>
        <v>ні</v>
      </c>
    </row>
    <row r="134" spans="1:9">
      <c r="A134" s="125">
        <f>'5. Інші витрати'!A34</f>
        <v>5</v>
      </c>
      <c r="B134" s="125">
        <f>'5. Інші витрати'!B34</f>
        <v>5</v>
      </c>
      <c r="C134" s="126"/>
      <c r="D134" s="126"/>
      <c r="E134" s="126"/>
      <c r="F134" s="126"/>
      <c r="G134" s="126"/>
      <c r="H134" s="126"/>
      <c r="I134" s="199" t="str">
        <f>IF(SUM(H135:H144)&gt;0,"так","ні")</f>
        <v>ні</v>
      </c>
    </row>
    <row r="135" spans="1:9">
      <c r="A135" s="182">
        <f>'5. Інші витрати'!A35</f>
        <v>5</v>
      </c>
      <c r="B135" s="182">
        <f>'5. Інші витрати'!B35</f>
        <v>5</v>
      </c>
      <c r="C135" s="182">
        <f>'5. Інші витрати'!C35</f>
        <v>1</v>
      </c>
      <c r="D135" s="194" t="str">
        <f>'5. Інші витрати'!D35</f>
        <v>(додати за потреби)</v>
      </c>
      <c r="E135" s="184">
        <f>'5. Інші витрати'!E35</f>
        <v>0</v>
      </c>
      <c r="F135" s="185">
        <f>'5. Інші витрати'!F35</f>
        <v>0</v>
      </c>
      <c r="G135" s="186">
        <f>'5. Інші витрати'!G35</f>
        <v>0</v>
      </c>
      <c r="H135" s="187">
        <f>'5. Інші витрати'!H35</f>
        <v>0</v>
      </c>
      <c r="I135" s="199" t="str">
        <f>IF(Таблиця3[[#This Row],[Загальна сума (грн)]]&gt;0,"так","ні")</f>
        <v>ні</v>
      </c>
    </row>
    <row r="136" spans="1:9">
      <c r="A136" s="188">
        <f>'5. Інші витрати'!A36</f>
        <v>5</v>
      </c>
      <c r="B136" s="188">
        <f>'5. Інші витрати'!B36</f>
        <v>5</v>
      </c>
      <c r="C136" s="188">
        <f>'5. Інші витрати'!C36</f>
        <v>2</v>
      </c>
      <c r="D136" s="195" t="str">
        <f>'5. Інші витрати'!D36</f>
        <v>(додати за потреби)</v>
      </c>
      <c r="E136" s="190">
        <f>'5. Інші витрати'!E36</f>
        <v>0</v>
      </c>
      <c r="F136" s="191">
        <f>'5. Інші витрати'!F36</f>
        <v>0</v>
      </c>
      <c r="G136" s="192">
        <f>'5. Інші витрати'!G36</f>
        <v>0</v>
      </c>
      <c r="H136" s="193">
        <f>'5. Інші витрати'!H36</f>
        <v>0</v>
      </c>
      <c r="I136" s="199" t="str">
        <f>IF(Таблиця3[[#This Row],[Загальна сума (грн)]]&gt;0,"так","ні")</f>
        <v>ні</v>
      </c>
    </row>
    <row r="137" spans="1:9">
      <c r="A137" s="182">
        <f>'5. Інші витрати'!A37</f>
        <v>5</v>
      </c>
      <c r="B137" s="182">
        <f>'5. Інші витрати'!B37</f>
        <v>5</v>
      </c>
      <c r="C137" s="182">
        <f>'5. Інші витрати'!C37</f>
        <v>3</v>
      </c>
      <c r="D137" s="194" t="str">
        <f>'5. Інші витрати'!D37</f>
        <v>(додати за потреби)</v>
      </c>
      <c r="E137" s="184">
        <f>'5. Інші витрати'!E37</f>
        <v>0</v>
      </c>
      <c r="F137" s="185">
        <f>'5. Інші витрати'!F37</f>
        <v>0</v>
      </c>
      <c r="G137" s="186">
        <f>'5. Інші витрати'!G37</f>
        <v>0</v>
      </c>
      <c r="H137" s="187">
        <f>'5. Інші витрати'!H37</f>
        <v>0</v>
      </c>
      <c r="I137" s="199" t="str">
        <f>IF(Таблиця3[[#This Row],[Загальна сума (грн)]]&gt;0,"так","ні")</f>
        <v>ні</v>
      </c>
    </row>
    <row r="138" spans="1:9">
      <c r="A138" s="188">
        <f>'5. Інші витрати'!A38</f>
        <v>5</v>
      </c>
      <c r="B138" s="188">
        <f>'5. Інші витрати'!B38</f>
        <v>5</v>
      </c>
      <c r="C138" s="188">
        <f>'5. Інші витрати'!C38</f>
        <v>4</v>
      </c>
      <c r="D138" s="195" t="str">
        <f>'5. Інші витрати'!D38</f>
        <v>(додати за потреби)</v>
      </c>
      <c r="E138" s="190">
        <f>'5. Інші витрати'!E38</f>
        <v>0</v>
      </c>
      <c r="F138" s="191">
        <f>'5. Інші витрати'!F38</f>
        <v>0</v>
      </c>
      <c r="G138" s="192">
        <f>'5. Інші витрати'!G38</f>
        <v>0</v>
      </c>
      <c r="H138" s="193">
        <f>'5. Інші витрати'!H38</f>
        <v>0</v>
      </c>
      <c r="I138" s="199" t="str">
        <f>IF(Таблиця3[[#This Row],[Загальна сума (грн)]]&gt;0,"так","ні")</f>
        <v>ні</v>
      </c>
    </row>
    <row r="139" spans="1:9">
      <c r="A139" s="182">
        <f>'5. Інші витрати'!A39</f>
        <v>5</v>
      </c>
      <c r="B139" s="182">
        <f>'5. Інші витрати'!B39</f>
        <v>5</v>
      </c>
      <c r="C139" s="182">
        <f>'5. Інші витрати'!C39</f>
        <v>5</v>
      </c>
      <c r="D139" s="194" t="str">
        <f>'5. Інші витрати'!D39</f>
        <v>(додати за потреби)</v>
      </c>
      <c r="E139" s="184">
        <f>'5. Інші витрати'!E39</f>
        <v>0</v>
      </c>
      <c r="F139" s="185">
        <f>'5. Інші витрати'!F39</f>
        <v>0</v>
      </c>
      <c r="G139" s="186">
        <f>'5. Інші витрати'!G39</f>
        <v>0</v>
      </c>
      <c r="H139" s="187">
        <f>'5. Інші витрати'!H39</f>
        <v>0</v>
      </c>
      <c r="I139" s="199" t="str">
        <f>IF(Таблиця3[[#This Row],[Загальна сума (грн)]]&gt;0,"так","ні")</f>
        <v>ні</v>
      </c>
    </row>
    <row r="140" spans="1:9">
      <c r="A140" s="188">
        <f>'5. Інші витрати'!A40</f>
        <v>5</v>
      </c>
      <c r="B140" s="188">
        <f>'5. Інші витрати'!B40</f>
        <v>5</v>
      </c>
      <c r="C140" s="188">
        <f>'5. Інші витрати'!C40</f>
        <v>6</v>
      </c>
      <c r="D140" s="195" t="str">
        <f>'5. Інші витрати'!D40</f>
        <v>(додати за потреби)</v>
      </c>
      <c r="E140" s="190">
        <f>'5. Інші витрати'!E40</f>
        <v>0</v>
      </c>
      <c r="F140" s="191">
        <f>'5. Інші витрати'!F40</f>
        <v>0</v>
      </c>
      <c r="G140" s="192">
        <f>'5. Інші витрати'!G40</f>
        <v>0</v>
      </c>
      <c r="H140" s="193">
        <f>'5. Інші витрати'!H40</f>
        <v>0</v>
      </c>
      <c r="I140" s="199" t="str">
        <f>IF(Таблиця3[[#This Row],[Загальна сума (грн)]]&gt;0,"так","ні")</f>
        <v>ні</v>
      </c>
    </row>
    <row r="141" spans="1:9">
      <c r="A141" s="182">
        <f>'5. Інші витрати'!A41</f>
        <v>5</v>
      </c>
      <c r="B141" s="182">
        <f>'5. Інші витрати'!B41</f>
        <v>5</v>
      </c>
      <c r="C141" s="182">
        <f>'5. Інші витрати'!C41</f>
        <v>7</v>
      </c>
      <c r="D141" s="194" t="str">
        <f>'5. Інші витрати'!D41</f>
        <v>(додати за потреби)</v>
      </c>
      <c r="E141" s="184">
        <f>'5. Інші витрати'!E41</f>
        <v>0</v>
      </c>
      <c r="F141" s="185">
        <f>'5. Інші витрати'!F41</f>
        <v>0</v>
      </c>
      <c r="G141" s="186">
        <f>'5. Інші витрати'!G41</f>
        <v>0</v>
      </c>
      <c r="H141" s="187">
        <f>'5. Інші витрати'!H41</f>
        <v>0</v>
      </c>
      <c r="I141" s="199" t="str">
        <f>IF(Таблиця3[[#This Row],[Загальна сума (грн)]]&gt;0,"так","ні")</f>
        <v>ні</v>
      </c>
    </row>
    <row r="142" spans="1:9">
      <c r="A142" s="188">
        <f>'5. Інші витрати'!A42</f>
        <v>5</v>
      </c>
      <c r="B142" s="188">
        <f>'5. Інші витрати'!B42</f>
        <v>5</v>
      </c>
      <c r="C142" s="188">
        <f>'5. Інші витрати'!C42</f>
        <v>8</v>
      </c>
      <c r="D142" s="195" t="str">
        <f>'5. Інші витрати'!D42</f>
        <v>(додати за потреби)</v>
      </c>
      <c r="E142" s="190">
        <f>'5. Інші витрати'!E42</f>
        <v>0</v>
      </c>
      <c r="F142" s="191">
        <f>'5. Інші витрати'!F42</f>
        <v>0</v>
      </c>
      <c r="G142" s="192">
        <f>'5. Інші витрати'!G42</f>
        <v>0</v>
      </c>
      <c r="H142" s="193">
        <f>'5. Інші витрати'!H42</f>
        <v>0</v>
      </c>
      <c r="I142" s="199" t="str">
        <f>IF(Таблиця3[[#This Row],[Загальна сума (грн)]]&gt;0,"так","ні")</f>
        <v>ні</v>
      </c>
    </row>
    <row r="143" spans="1:9">
      <c r="A143" s="182">
        <f>'5. Інші витрати'!A43</f>
        <v>5</v>
      </c>
      <c r="B143" s="182">
        <f>'5. Інші витрати'!B43</f>
        <v>5</v>
      </c>
      <c r="C143" s="182">
        <f>'5. Інші витрати'!C43</f>
        <v>9</v>
      </c>
      <c r="D143" s="194" t="str">
        <f>'5. Інші витрати'!D43</f>
        <v>(додати за потреби)</v>
      </c>
      <c r="E143" s="184">
        <f>'5. Інші витрати'!E43</f>
        <v>0</v>
      </c>
      <c r="F143" s="185">
        <f>'5. Інші витрати'!F43</f>
        <v>0</v>
      </c>
      <c r="G143" s="186">
        <f>'5. Інші витрати'!G43</f>
        <v>0</v>
      </c>
      <c r="H143" s="187">
        <f>'5. Інші витрати'!H43</f>
        <v>0</v>
      </c>
      <c r="I143" s="199" t="str">
        <f>IF(Таблиця3[[#This Row],[Загальна сума (грн)]]&gt;0,"так","ні")</f>
        <v>ні</v>
      </c>
    </row>
    <row r="144" spans="1:9">
      <c r="A144" s="188">
        <f>'5. Інші витрати'!A44</f>
        <v>5</v>
      </c>
      <c r="B144" s="188">
        <f>'5. Інші витрати'!B44</f>
        <v>5</v>
      </c>
      <c r="C144" s="188">
        <f>'5. Інші витрати'!C44</f>
        <v>10</v>
      </c>
      <c r="D144" s="195" t="str">
        <f>'5. Інші витрати'!D44</f>
        <v>(додати за потреби)</v>
      </c>
      <c r="E144" s="190">
        <f>'5. Інші витрати'!E44</f>
        <v>0</v>
      </c>
      <c r="F144" s="191">
        <f>'5. Інші витрати'!F44</f>
        <v>0</v>
      </c>
      <c r="G144" s="192">
        <f>'5. Інші витрати'!G44</f>
        <v>0</v>
      </c>
      <c r="H144" s="193">
        <f>'5. Інші витрати'!H44</f>
        <v>0</v>
      </c>
      <c r="I144" s="199" t="str">
        <f>IF(Таблиця3[[#This Row],[Загальна сума (грн)]]&gt;0,"так","ні")</f>
        <v>ні</v>
      </c>
    </row>
    <row r="145" spans="1:9">
      <c r="A145" s="196"/>
      <c r="B145" s="196"/>
      <c r="C145" s="196"/>
      <c r="D145" s="196"/>
      <c r="E145" s="196" t="str">
        <f>'5. Інші витрати'!A45</f>
        <v>Усього інші витрати, послуги</v>
      </c>
      <c r="F145" s="196"/>
      <c r="G145" s="196"/>
      <c r="H145" s="197">
        <f>'5. Інші витрати'!H45</f>
        <v>0</v>
      </c>
      <c r="I145" s="199" t="str">
        <f>IF(Таблиця3[[#This Row],[Загальна сума (грн)]]&gt;0,"так","ні")</f>
        <v>ні</v>
      </c>
    </row>
    <row r="147" spans="1:9">
      <c r="F147" s="8" t="str">
        <f>'Зведений бюджет'!A14</f>
        <v>УСЬОГО ЗА ПРОЄКТОМ</v>
      </c>
      <c r="G147" s="8"/>
      <c r="H147" s="9">
        <f>'Зведений бюджет'!C14</f>
        <v>0</v>
      </c>
    </row>
  </sheetData>
  <sheetProtection algorithmName="SHA-512" hashValue="ly/QKpMIV3fijgaUlQRasqJZkomAEbdY3btO1UDTvBIKw3Jg+Fz/LW64KA3BiGF7fWBCaIa50Czx+13zzFv5PQ==" saltValue="O/rbm/+2sXe5sI5SU3W5ow==" spinCount="100000" sheet="1" objects="1" scenarios="1" autoFilter="0"/>
  <phoneticPr fontId="18" type="noConversion"/>
  <pageMargins left="0.25" right="0.25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D5D407A6F9474E8860B8C02B4B0BEA" ma:contentTypeVersion="12" ma:contentTypeDescription="Создание документа." ma:contentTypeScope="" ma:versionID="44397178bdbe7d742dc1c35602c012dc">
  <xsd:schema xmlns:xsd="http://www.w3.org/2001/XMLSchema" xmlns:xs="http://www.w3.org/2001/XMLSchema" xmlns:p="http://schemas.microsoft.com/office/2006/metadata/properties" xmlns:ns2="f97116a5-5e46-4334-862a-f87b87f167f6" targetNamespace="http://schemas.microsoft.com/office/2006/metadata/properties" ma:root="true" ma:fieldsID="6a2440a8cf9211d644991a56fddc3176" ns2:_="">
    <xsd:import namespace="f97116a5-5e46-4334-862a-f87b87f167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043d__x0430__x0441__x0430__x0439__x0442__x0456_"/>
                <xsd:element ref="ns2:_x043b__x0456__x043d__x043a_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116a5-5e46-4334-862a-f87b87f16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43d__x0430__x0441__x0430__x0439__x0442__x0456_" ma:index="12" ma:displayName="на сайті" ma:default="0" ma:description="статус публікації " ma:format="Dropdown" ma:internalName="_x043d__x0430__x0441__x0430__x0439__x0442__x0456_">
      <xsd:simpleType>
        <xsd:restriction base="dms:Boolean"/>
      </xsd:simpleType>
    </xsd:element>
    <xsd:element name="_x043b__x0456__x043d__x043a_" ma:index="13" nillable="true" ma:displayName="лінк" ma:description="посилання на сайт" ma:format="Hyperlink" ma:internalName="_x043b__x0456__x043d__x043a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fc5f5fc-f631-42ae-82d7-2d731d268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7116a5-5e46-4334-862a-f87b87f167f6">
      <Terms xmlns="http://schemas.microsoft.com/office/infopath/2007/PartnerControls"/>
    </lcf76f155ced4ddcb4097134ff3c332f>
    <_x043b__x0456__x043d__x043a_ xmlns="f97116a5-5e46-4334-862a-f87b87f167f6">
      <Url xsi:nil="true"/>
      <Description xsi:nil="true"/>
    </_x043b__x0456__x043d__x043a_>
    <_x043d__x0430__x0441__x0430__x0439__x0442__x0456_ xmlns="f97116a5-5e46-4334-862a-f87b87f167f6">false</_x043d__x0430__x0441__x0430__x0439__x0442__x0456_>
  </documentManagement>
</p:properties>
</file>

<file path=customXml/itemProps1.xml><?xml version="1.0" encoding="utf-8"?>
<ds:datastoreItem xmlns:ds="http://schemas.openxmlformats.org/officeDocument/2006/customXml" ds:itemID="{4F4D0BEB-A0C0-4689-8B5E-C27258C3A89E}"/>
</file>

<file path=customXml/itemProps2.xml><?xml version="1.0" encoding="utf-8"?>
<ds:datastoreItem xmlns:ds="http://schemas.openxmlformats.org/officeDocument/2006/customXml" ds:itemID="{08669155-FFCB-4EE6-AD5C-F5911CA5BDE6}"/>
</file>

<file path=customXml/itemProps3.xml><?xml version="1.0" encoding="utf-8"?>
<ds:datastoreItem xmlns:ds="http://schemas.openxmlformats.org/officeDocument/2006/customXml" ds:itemID="{9BD71492-AF57-4284-A003-53EF6DBC2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2026-02-19T11:22:42Z</dcterms:created>
  <dcterms:modified xsi:type="dcterms:W3CDTF">2026-04-19T16:41:34Z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0x01010087D5D407A6F9474E8860B8C02B4B0BEA</vt:lpwstr>
  </property>
  <property fmtid="{D5CDD505-2E9C-101B-9397-08002B2CF9AE}" pid="3" name="Order">
    <vt:r8>1800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