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chemonics-my.sharepoint.com/personal/oveitsel_chemonics_com/Documents/Desktop/PAR/PFRU2-2025-499_Garbage truck_ITT/02 Solicitation/To be published/"/>
    </mc:Choice>
  </mc:AlternateContent>
  <xr:revisionPtr revIDLastSave="366" documentId="6_{80C86804-721C-4D60-B8DC-6DA0827E8964}" xr6:coauthVersionLast="47" xr6:coauthVersionMax="47" xr10:uidLastSave="{29032AD0-C926-4095-B25F-DA106F977D97}"/>
  <bookViews>
    <workbookView xWindow="-60" yWindow="-18120" windowWidth="29040" windowHeight="17520" xr2:uid="{00000000-000D-0000-FFFF-FFFF00000000}"/>
  </bookViews>
  <sheets>
    <sheet name="ToR" sheetId="13" r:id="rId1"/>
    <sheet name="Sheet2" sheetId="15" state="hidden" r:id="rId2"/>
    <sheet name="Sheet1" sheetId="14" state="hidden" r:id="rId3"/>
  </sheets>
  <definedNames>
    <definedName name="_xlnm._FilterDatabase" localSheetId="0" hidden="1">ToR!$A$3:$F$5</definedName>
    <definedName name="_xlnm.Print_Area" localSheetId="0">ToR!$A$1:$J$5</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13" l="1"/>
  <c r="K5" i="13" l="1"/>
  <c r="J55" i="15"/>
  <c r="J54" i="15"/>
  <c r="J53" i="15"/>
  <c r="J51" i="15"/>
  <c r="J50" i="15"/>
  <c r="J49" i="15"/>
  <c r="J16" i="15"/>
  <c r="J15" i="15"/>
  <c r="J17" i="15"/>
  <c r="I5" i="15"/>
  <c r="I4" i="15"/>
  <c r="E7" i="15"/>
  <c r="I6" i="15"/>
</calcChain>
</file>

<file path=xl/sharedStrings.xml><?xml version="1.0" encoding="utf-8"?>
<sst xmlns="http://schemas.openxmlformats.org/spreadsheetml/2006/main" count="74" uniqueCount="65">
  <si>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</si>
  <si>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</si>
  <si>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</si>
  <si>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</si>
  <si>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</si>
  <si>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</si>
  <si>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Country of Origin 
|
Країна походження</t>
  </si>
  <si>
    <t xml:space="preserve">Quantity of vehicles proposed in this ITT, pcs. 
| 
Кількість авто запропонована у даному ITT, шт. </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</si>
  <si>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</si>
  <si>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</si>
  <si>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</si>
  <si>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</si>
  <si>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</si>
  <si>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</si>
  <si>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</si>
  <si>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</si>
  <si>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</si>
  <si>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on a vehicle: |
Згода на встановлення GPS-трекера на транспортний засіб:</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</si>
  <si>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</si>
  <si>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</si>
  <si>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</si>
  <si>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</si>
  <si>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</si>
  <si>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</si>
  <si>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</si>
  <si>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</si>
  <si>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</si>
  <si>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</si>
  <si>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</si>
  <si>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</si>
  <si>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</si>
  <si>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</si>
  <si>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</si>
  <si>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</si>
  <si>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</si>
  <si>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</si>
  <si>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</si>
  <si>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</si>
  <si>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</si>
  <si>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</si>
  <si>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</si>
  <si>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</si>
  <si>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</si>
  <si>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</si>
  <si>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</si>
  <si>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</si>
  <si>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</si>
  <si>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</si>
  <si>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</si>
  <si>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</si>
  <si>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</si>
  <si>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</si>
  <si>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</si>
  <si>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</si>
  <si>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</si>
  <si>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</si>
  <si>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</si>
  <si>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</si>
  <si>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</si>
  <si>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</si>
  <si>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DDP</t>
  </si>
  <si>
    <t>ITT No. PFRU2-2025-499 Procurement of Rear-loading garbage truck | ITT № PFRU2-2025-499 Закупівля сміттєвозу із заднім завантаженням
Volume 3 - Terms of Reference (ToR)/Specifications | Розділ 3 - Технічне завдання (ТЗ)/Специфікації</t>
  </si>
  <si>
    <r>
      <rPr>
        <b/>
        <sz val="14"/>
        <rFont val="Calibri"/>
        <family val="2"/>
        <scheme val="minor"/>
      </rPr>
      <t xml:space="preserve">Core note 1: </t>
    </r>
    <r>
      <rPr>
        <sz val="14"/>
        <rFont val="Calibri"/>
        <family val="2"/>
        <scheme val="minor"/>
      </rPr>
      <t>Delivery destination - Kharkiv region. The contractual delivery address will be provided to the successful bidder in the tripartite purchase order. /</t>
    </r>
    <r>
      <rPr>
        <b/>
        <sz val="14"/>
        <rFont val="Calibri"/>
        <family val="2"/>
        <scheme val="minor"/>
      </rPr>
      <t xml:space="preserve">
Основна примітка 1: </t>
    </r>
    <r>
      <rPr>
        <sz val="14"/>
        <rFont val="Calibri"/>
        <family val="2"/>
        <scheme val="minor"/>
      </rPr>
      <t xml:space="preserve">Місце доставки - Харківська область. Контрактна адреса доставки буде надана переможцю тендеру в тристоронньому договорі про закупівлю.
</t>
    </r>
    <r>
      <rPr>
        <b/>
        <sz val="14"/>
        <rFont val="Calibri"/>
        <family val="2"/>
        <scheme val="minor"/>
      </rPr>
      <t>Core note 2:</t>
    </r>
    <r>
      <rPr>
        <sz val="14"/>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rFont val="Calibri"/>
        <family val="2"/>
        <scheme val="minor"/>
      </rPr>
      <t>59.7144 UAH.</t>
    </r>
    <r>
      <rPr>
        <sz val="14"/>
        <rFont val="Calibri"/>
        <family val="2"/>
        <scheme val="minor"/>
      </rPr>
      <t xml:space="preserve">/ 
</t>
    </r>
    <r>
      <rPr>
        <b/>
        <sz val="14"/>
        <rFont val="Calibri"/>
        <family val="2"/>
        <scheme val="minor"/>
      </rPr>
      <t>Основна примітка 2:</t>
    </r>
    <r>
      <rPr>
        <sz val="14"/>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rFont val="Calibri"/>
        <family val="2"/>
        <scheme val="minor"/>
      </rPr>
      <t xml:space="preserve">59.7144 грн.
</t>
    </r>
    <r>
      <rPr>
        <sz val="14"/>
        <rFont val="Calibri"/>
        <family val="2"/>
        <scheme val="minor"/>
      </rPr>
      <t xml:space="preserve">
</t>
    </r>
    <r>
      <rPr>
        <b/>
        <sz val="14"/>
        <rFont val="Calibri"/>
        <family val="2"/>
        <scheme val="minor"/>
      </rPr>
      <t xml:space="preserve">General notes: / Загальні примітки:
</t>
    </r>
    <r>
      <rPr>
        <sz val="14"/>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</si>
  <si>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r>
      <rPr>
        <b/>
        <sz val="9"/>
        <color rgb="FF000000"/>
        <rFont val="Calibri"/>
        <family val="2"/>
      </rPr>
      <t xml:space="preserve">Cміттєвоз із заднім завантаженням (ємність бункера 13 куб.м.)  </t>
    </r>
    <r>
      <rPr>
        <b/>
        <u/>
        <sz val="9"/>
        <color rgb="FF000000"/>
        <rFont val="Calibri"/>
        <family val="2"/>
      </rPr>
      <t>або еквівалент відповідно до характеристик:</t>
    </r>
    <r>
      <rPr>
        <sz val="9"/>
        <color rgb="FF000000"/>
        <rFont val="Calibri"/>
        <family val="2"/>
      </rPr>
      <t xml:space="preserve">
Рік випуску - не раніше 2025 р., в стандартному заводському виконанні 
Кількість осей/коліс – 2/6
Повна маса - в діапазоні 13 000 - 14 000 кг.
Двигун - дизельний,  потужністю не менше 184 к.с. та відповідати екологічному стандарту не нижче ЄВРО-5
Об’єм двигуна - в діапазоні 4000 - 4100 см3
Коробка передач - механічна, кількість передач не менше 8
Колісна база автомобіля - не більше 4100 мм.
Кількість місць в кабіні – не менше 3, зі спальним місцем та речовим відсіком під ним.
Обов’язкова наявність антиблокувальної системи (ABS).
Розмір шин не менше 9.00R20
Паливний бак - не менше 150 літрів, виготовлений з алюмінію.
Підвіска передня / задня повинна бути ресорною
Комплектація автомобіля: багатофункціональне кермо, магнітола Bluetooth/MP3, електросклопідйомники, центральний замок з дистанційним керуванням, пневмосидіння водія, круїз-контроль, кондиціонер, подушка безпеки водія, денні ходові вогні LED, переднє протитуманне світло, дзеркала заднього огляду з електричним підігрівом, вогнегасник порошковий ВП-5, автомобільний трос, набір інструментів
Ємність бункеру для відходів не менше 13,0 м3
Коефіцієнт ущільнення сміття повинен бути не менше 6 : 1.
Вантажопідйомність механізму завантаження, кг.б -  не менше 650
Маса завантажуваних відходів сміттєвоза - и не менше 7500 кг
Tип завантаження – заднє
Перевертач контейнерів повинен забезпечувати роботу з євроконтейнерами об’ємом 0,12-1,1 м3 
Ущільнення твердих побутових відходів повинно здійснюватись за допомогою пресувальної плити
Вивантаження повинно здійснюватись за допомогою виштовхувальної плити
Пульт повинен бути обладнаний кнопкою аварійної зупинки механізму сміттєвозу
Управлінням підйомом – опусканням заднього борту і руху виштовхувальної плити повинно здійснюватись додатково в ручному режимі з пульта в передній частині бункера.
Додаткова фара - шукач для освітлення робочої зони.
Пульт управління в задній частині сміттєвоза повинен бути обладнаний кнопкою збільшення обертів двигуна для максимального ефекту пресування в залежності від ТПВ
Гарантійний термін експлуатації на товар повинен бути не менше 12 місяців або 100 000 км пробігу (в залежності від того, що настане раніше)</t>
    </r>
  </si>
  <si>
    <r>
      <rPr>
        <b/>
        <sz val="9"/>
        <color rgb="FF000000"/>
        <rFont val="Calibri"/>
        <family val="2"/>
      </rPr>
      <t xml:space="preserve">Rear-loading garbage truck (hopper capacity 13 m3)  </t>
    </r>
    <r>
      <rPr>
        <b/>
        <u/>
        <sz val="9"/>
        <color rgb="FF000000"/>
        <rFont val="Calibri"/>
        <family val="2"/>
      </rPr>
      <t>or equivalent in terms of characteristics:</t>
    </r>
    <r>
      <rPr>
        <sz val="9"/>
        <color rgb="FF000000"/>
        <rFont val="Calibri"/>
        <family val="2"/>
      </rPr>
      <t xml:space="preserve">
Condition: brand-new, manufactured not earlier than 2025, in standard factory configuration
Number of axles/wheels – 2/6. 
The gross vehicle weight - in the range of 13,000–14,000 kg.
The engine - diesel-powered, have a capacity of not less than 184 hp, and comply with emission standard not lower than EURO-5. 
The engine displacement - in the range of 4000–4100 cm³
The gearbox - manual, with not less than 8 gears.
The wheelbase shall not exceed 4100 mm. 
The cabin shall have at least 3 seats, with a sleeper berth and storage compartment underneath. 
Anti-lock braking system (ABS) is mandatory. 
 Tire size not less than 9.00R20. 
Fuel tank capacity - not less than 150 liters, made of aluminum. 
Front / rear suspension shall be leaf-spring type. 
Vehicle equipment shall include: multifunction steering wheel, Bluetooth/MP3 radio, power windows, remote central locking, pneumatic driver seat, cruise control, air conditioning, driver airbag, LED daytime running lights, front fog lights, electrically heated rear-view mirrors, powder fire extinguisher VP-5, towing cable, tool kit. 
Waste hopper capacity not less than 13.0 m³. 
 Waste compaction ratio shall be not less than 6:1. 
 Loading mechanism lifting capacity, kg, not less than 650.
 Payload of loaded waste shall be not less than 7,500 kg. 
Loading type – rear
Container lifter shall support euro-containers with capacity 0.12–1.1 m³. 
Municipal solid waste compaction shall be carried out using a pressing plate. 
Unloading shall be carried out using an ejector plate
Control panel shall be equipped with an emergency stop button for the garbage truck mechanism
Control of lifting/lowering the rear tailgate and movement of the ejector plate shall additionally be provided in manual mode from a control panel at the front of the hopper
an additional searchlight shall be installed
The rear control panel shall be equipped with an engine speed increase button to achieve maximum compaction efficiency depending on MSW
 Warranty period for the goods shall be not less than 12 months or 100,000 km mileage (whichever comes first).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</si>
</sst>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sz val="14"/>
      <name val="Calibri"/>
      <family val="2"/>
      <scheme val="minor"/>
    </font>
    <font>
      <b/>
      <u/>
      <sz val="14"/>
      <name val="Calibri"/>
      <family val="2"/>
      <scheme val="minor"/>
    </font>
    <font>
      <sz val="9"/>
      <color rgb="FF000000"/>
      <name val="Calibri"/>
      <family val="2"/>
    </font>
    <font>
      <b/>
      <sz val="9"/>
      <color rgb="FF000000"/>
      <name val="Calibri"/>
      <family val="2"/>
    </font>
    <font>
      <b/>
      <u/>
      <sz val="9"/>
      <color rgb="FF000000"/>
      <name val="Calibri"/>
      <family val="2"/>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diagonal/>
    </border>
    <border>
      <left style="thick">
        <color auto="1"/>
      </left>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style="thin">
        <color auto="1"/>
      </top>
      <bottom style="medium">
        <color indexed="64"/>
      </bottom>
      <diagonal/>
    </border>
    <border>
      <left style="thin">
        <color auto="1"/>
      </left>
      <right/>
      <top style="thin">
        <color auto="1"/>
      </top>
      <bottom style="medium">
        <color indexed="64"/>
      </bottom>
      <diagonal/>
    </border>
    <border>
      <left style="thick">
        <color auto="1"/>
      </left>
      <right/>
      <top style="thin">
        <color auto="1"/>
      </top>
      <bottom style="medium">
        <color indexed="64"/>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83">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3" fillId="0" borderId="0" xfId="5"/>
    <xf numFmtId="0" fontId="20" fillId="3" borderId="0" xfId="5" applyFont="1" applyFill="1" applyAlignment="1">
      <alignment vertical="top"/>
    </xf>
    <xf numFmtId="0" fontId="6" fillId="0" borderId="19" xfId="0" applyFont="1" applyBorder="1" applyAlignment="1">
      <alignment vertical="top"/>
    </xf>
    <xf numFmtId="0" fontId="6" fillId="0" borderId="20" xfId="0" applyFont="1" applyBorder="1" applyAlignment="1">
      <alignment vertical="top"/>
    </xf>
    <xf numFmtId="0" fontId="19" fillId="3" borderId="2" xfId="5" applyFont="1" applyFill="1" applyBorder="1" applyAlignment="1">
      <alignment horizontal="center" vertical="center" wrapText="1"/>
    </xf>
    <xf numFmtId="0" fontId="19" fillId="3" borderId="18" xfId="5"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2" fontId="15" fillId="2" borderId="14" xfId="1" applyNumberFormat="1" applyFont="1" applyFill="1" applyBorder="1" applyAlignment="1">
      <alignment horizontal="center" vertical="center"/>
    </xf>
    <xf numFmtId="0" fontId="10" fillId="3" borderId="19" xfId="0" applyFont="1" applyFill="1" applyBorder="1" applyAlignment="1">
      <alignment horizontal="centerContinuous" vertical="center" wrapText="1"/>
    </xf>
    <xf numFmtId="0" fontId="7" fillId="3" borderId="0" xfId="0" applyFont="1" applyFill="1" applyAlignment="1">
      <alignment horizontal="centerContinuous" vertical="center"/>
    </xf>
    <xf numFmtId="0" fontId="10" fillId="3" borderId="0" xfId="0" applyFont="1" applyFill="1" applyAlignment="1">
      <alignment horizontal="centerContinuous" vertical="center" wrapText="1"/>
    </xf>
    <xf numFmtId="0" fontId="9" fillId="2" borderId="10"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164" fontId="9" fillId="2" borderId="26" xfId="1" applyFont="1" applyFill="1" applyBorder="1" applyAlignment="1">
      <alignment horizontal="center" vertical="center" wrapText="1"/>
    </xf>
    <xf numFmtId="164" fontId="9" fillId="2" borderId="28" xfId="1" applyFont="1" applyFill="1" applyBorder="1" applyAlignment="1">
      <alignment horizontal="center" vertical="center" wrapText="1"/>
    </xf>
    <xf numFmtId="164" fontId="9" fillId="2" borderId="29" xfId="1" applyFont="1" applyFill="1" applyBorder="1" applyAlignment="1">
      <alignment horizontal="center" vertical="center" wrapText="1"/>
    </xf>
    <xf numFmtId="0" fontId="17" fillId="4" borderId="30" xfId="0" applyFont="1" applyFill="1" applyBorder="1" applyAlignment="1">
      <alignment horizontal="center" vertical="top" wrapText="1"/>
    </xf>
    <xf numFmtId="0" fontId="17" fillId="4" borderId="31" xfId="0" applyFont="1" applyFill="1" applyBorder="1" applyAlignment="1">
      <alignment horizontal="center" vertical="top" wrapText="1"/>
    </xf>
    <xf numFmtId="0" fontId="13" fillId="3" borderId="32" xfId="0" applyFont="1" applyFill="1" applyBorder="1" applyAlignment="1">
      <alignment horizontal="left" vertical="top" wrapText="1"/>
    </xf>
    <xf numFmtId="0" fontId="2" fillId="3" borderId="31" xfId="0" applyFont="1" applyFill="1" applyBorder="1" applyAlignment="1">
      <alignment horizontal="left" vertical="top" wrapText="1"/>
    </xf>
    <xf numFmtId="0" fontId="17" fillId="0" borderId="31" xfId="0" applyFont="1" applyBorder="1" applyAlignment="1">
      <alignment horizontal="center" vertical="top" wrapText="1"/>
    </xf>
    <xf numFmtId="2" fontId="16" fillId="3" borderId="24" xfId="1" applyNumberFormat="1" applyFont="1" applyFill="1" applyBorder="1" applyAlignment="1">
      <alignment horizontal="center" vertical="top"/>
    </xf>
    <xf numFmtId="2" fontId="16" fillId="3" borderId="25" xfId="1" applyNumberFormat="1" applyFont="1" applyFill="1" applyBorder="1" applyAlignment="1">
      <alignment horizontal="center" vertical="top"/>
    </xf>
    <xf numFmtId="0" fontId="21" fillId="0" borderId="23" xfId="5" applyFont="1" applyBorder="1" applyAlignment="1">
      <alignment horizontal="left" vertical="center" wrapText="1"/>
    </xf>
    <xf numFmtId="0" fontId="21" fillId="0" borderId="24" xfId="5" applyFont="1" applyBorder="1" applyAlignment="1">
      <alignment horizontal="left" vertical="center" wrapText="1"/>
    </xf>
    <xf numFmtId="0" fontId="21" fillId="0" borderId="25" xfId="5" applyFont="1" applyBorder="1" applyAlignment="1">
      <alignment horizontal="left" vertical="center" wrapText="1"/>
    </xf>
    <xf numFmtId="0" fontId="19" fillId="3" borderId="19"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3" fillId="3" borderId="19" xfId="5" applyFont="1" applyFill="1" applyBorder="1" applyAlignment="1">
      <alignment horizontal="right" vertical="center" wrapText="1"/>
    </xf>
    <xf numFmtId="0" fontId="23" fillId="3" borderId="0" xfId="5" applyFont="1" applyFill="1" applyAlignment="1">
      <alignment horizontal="right" vertical="center" wrapText="1"/>
    </xf>
    <xf numFmtId="0" fontId="23" fillId="3" borderId="6" xfId="5" applyFont="1" applyFill="1" applyBorder="1" applyAlignment="1">
      <alignment horizontal="right" vertical="center" wrapText="1"/>
    </xf>
    <xf numFmtId="0" fontId="19" fillId="3" borderId="19"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2" xfId="5" applyFont="1" applyFill="1" applyBorder="1" applyAlignment="1">
      <alignment horizontal="center" vertical="center"/>
    </xf>
    <xf numFmtId="0" fontId="19" fillId="3" borderId="1" xfId="5" applyFont="1" applyFill="1" applyBorder="1" applyAlignment="1">
      <alignment horizontal="center" vertical="center" wrapText="1"/>
    </xf>
    <xf numFmtId="0" fontId="19" fillId="3" borderId="22" xfId="5" applyFont="1" applyFill="1" applyBorder="1" applyAlignment="1">
      <alignment horizontal="center" vertical="center" wrapText="1"/>
    </xf>
    <xf numFmtId="0" fontId="19" fillId="3" borderId="13"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24" fillId="0" borderId="17" xfId="5" applyFont="1" applyBorder="1" applyAlignment="1">
      <alignment horizontal="left" vertical="top" wrapText="1"/>
    </xf>
    <xf numFmtId="0" fontId="22" fillId="0" borderId="3" xfId="5" applyFont="1" applyBorder="1" applyAlignment="1">
      <alignment horizontal="left" vertical="top" wrapText="1"/>
    </xf>
    <xf numFmtId="0" fontId="22" fillId="0" borderId="18" xfId="5" applyFont="1" applyBorder="1" applyAlignment="1">
      <alignment horizontal="left" vertical="top" wrapText="1"/>
    </xf>
    <xf numFmtId="0" fontId="15" fillId="2" borderId="15" xfId="5" applyFont="1" applyFill="1" applyBorder="1" applyAlignment="1">
      <alignment horizontal="right" vertical="top"/>
    </xf>
    <xf numFmtId="0" fontId="15" fillId="2" borderId="8" xfId="5" applyFont="1" applyFill="1" applyBorder="1" applyAlignment="1">
      <alignment horizontal="right" vertical="top"/>
    </xf>
    <xf numFmtId="0" fontId="15" fillId="2" borderId="21" xfId="5" applyFont="1" applyFill="1" applyBorder="1" applyAlignment="1">
      <alignment horizontal="right" vertical="top"/>
    </xf>
    <xf numFmtId="0" fontId="23" fillId="3" borderId="1" xfId="5" applyFont="1" applyFill="1" applyBorder="1" applyAlignment="1">
      <alignment horizontal="center" vertical="center" wrapText="1"/>
    </xf>
    <xf numFmtId="0" fontId="23" fillId="3" borderId="22"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2" xfId="5" applyFont="1" applyBorder="1" applyAlignment="1">
      <alignment horizontal="center" vertical="center"/>
    </xf>
    <xf numFmtId="0" fontId="6" fillId="0" borderId="9" xfId="0" applyFont="1" applyBorder="1" applyAlignment="1">
      <alignment horizontal="center" vertical="top"/>
    </xf>
    <xf numFmtId="0" fontId="6" fillId="0" borderId="16" xfId="0" applyFont="1" applyBorder="1" applyAlignment="1">
      <alignment horizontal="center" vertical="top"/>
    </xf>
    <xf numFmtId="39" fontId="15" fillId="2" borderId="13" xfId="1" applyNumberFormat="1" applyFont="1" applyFill="1" applyBorder="1" applyAlignment="1">
      <alignment horizontal="right" vertical="center"/>
    </xf>
    <xf numFmtId="39" fontId="15" fillId="2" borderId="7" xfId="1" applyNumberFormat="1" applyFont="1" applyFill="1" applyBorder="1" applyAlignment="1">
      <alignment horizontal="right" vertical="center"/>
    </xf>
    <xf numFmtId="39" fontId="15" fillId="2" borderId="5" xfId="1" applyNumberFormat="1" applyFont="1" applyFill="1" applyBorder="1" applyAlignment="1">
      <alignment horizontal="right" vertical="center"/>
    </xf>
    <xf numFmtId="0" fontId="19" fillId="3" borderId="2" xfId="5" applyFont="1" applyFill="1" applyBorder="1" applyAlignment="1">
      <alignment horizontal="center" vertical="center" wrapText="1"/>
    </xf>
    <xf numFmtId="0" fontId="19" fillId="3" borderId="18" xfId="5" applyFont="1" applyFill="1" applyBorder="1" applyAlignment="1">
      <alignment horizontal="center"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10" fillId="0" borderId="12" xfId="0" applyFont="1" applyBorder="1" applyAlignment="1">
      <alignment horizontal="center" vertical="center" wrapText="1"/>
    </xf>
    <xf numFmtId="0" fontId="26" fillId="4" borderId="31" xfId="0" applyFont="1" applyFill="1" applyBorder="1" applyAlignment="1">
      <alignment horizontal="left" vertical="top" wrapText="1"/>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5</xdr:row>
      <xdr:rowOff>0</xdr:rowOff>
    </xdr:from>
    <xdr:to>
      <xdr:col>8</xdr:col>
      <xdr:colOff>304800</xdr:colOff>
      <xdr:row>6</xdr:row>
      <xdr:rowOff>132582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3"/>
  <sheetViews>
    <sheetView tabSelected="1" topLeftCell="A7" zoomScale="70" zoomScaleNormal="70" zoomScaleSheetLayoutView="85" zoomScalePageLayoutView="55" workbookViewId="0">
      <selection activeCell="D28" sqref="D28"/>
    </sheetView>
  </sheetViews>
  <sheetFormatPr defaultColWidth="9.140625" defaultRowHeight="12.75"/>
  <cols>
    <col min="1" max="1" width="5.7109375" style="2" customWidth="1"/>
    <col min="2" max="2" width="65" style="3" customWidth="1"/>
    <col min="3" max="3" width="75.140625" style="3" customWidth="1"/>
    <col min="4" max="4" width="30.7109375" style="4" customWidth="1"/>
    <col min="5" max="5" width="37.7109375" style="2" customWidth="1"/>
    <col min="6" max="6" width="60.7109375" style="2" customWidth="1"/>
    <col min="7" max="7" width="25.7109375" style="2" customWidth="1"/>
    <col min="8" max="8" width="21.28515625" style="2" customWidth="1"/>
    <col min="9" max="9" width="25.7109375" style="6" customWidth="1"/>
    <col min="10" max="11" width="21.28515625" style="2" customWidth="1"/>
    <col min="12" max="16384" width="9.140625" style="2"/>
  </cols>
  <sheetData>
    <row r="1" spans="1:18" ht="63.75" customHeight="1">
      <c r="A1" s="59" t="s">
        <v>61</v>
      </c>
      <c r="B1" s="60"/>
      <c r="C1" s="60"/>
      <c r="D1" s="60"/>
      <c r="E1" s="60"/>
      <c r="F1" s="60"/>
      <c r="G1" s="60"/>
      <c r="H1" s="60"/>
      <c r="I1" s="60"/>
      <c r="J1" s="60"/>
      <c r="K1" s="81"/>
    </row>
    <row r="2" spans="1:18" ht="7.5" customHeight="1" thickBot="1">
      <c r="A2" s="24"/>
      <c r="B2" s="25"/>
      <c r="C2" s="26"/>
      <c r="D2" s="25"/>
      <c r="E2" s="25"/>
      <c r="F2" s="25"/>
      <c r="G2" s="25"/>
      <c r="H2" s="25"/>
      <c r="I2" s="25"/>
      <c r="K2" s="16"/>
    </row>
    <row r="3" spans="1:18" s="1" customFormat="1" ht="120.6" customHeight="1">
      <c r="A3" s="27" t="s">
        <v>0</v>
      </c>
      <c r="B3" s="28" t="s">
        <v>1</v>
      </c>
      <c r="C3" s="28" t="s">
        <v>2</v>
      </c>
      <c r="D3" s="28" t="s">
        <v>3</v>
      </c>
      <c r="E3" s="29" t="s">
        <v>4</v>
      </c>
      <c r="F3" s="28" t="s">
        <v>5</v>
      </c>
      <c r="G3" s="28" t="s">
        <v>6</v>
      </c>
      <c r="H3" s="28" t="s">
        <v>7</v>
      </c>
      <c r="I3" s="30" t="s">
        <v>8</v>
      </c>
      <c r="J3" s="31" t="s">
        <v>9</v>
      </c>
      <c r="K3" s="32" t="s">
        <v>10</v>
      </c>
    </row>
    <row r="4" spans="1:18" ht="408.75" customHeight="1" thickBot="1">
      <c r="A4" s="33">
        <v>1</v>
      </c>
      <c r="B4" s="82" t="s">
        <v>64</v>
      </c>
      <c r="C4" s="82" t="s">
        <v>63</v>
      </c>
      <c r="D4" s="34">
        <v>1</v>
      </c>
      <c r="E4" s="35"/>
      <c r="F4" s="36"/>
      <c r="G4" s="36"/>
      <c r="H4" s="37"/>
      <c r="I4" s="37"/>
      <c r="J4" s="38">
        <v>0</v>
      </c>
      <c r="K4" s="39">
        <f>H4*J4</f>
        <v>0</v>
      </c>
    </row>
    <row r="5" spans="1:18" ht="15.75">
      <c r="A5" s="73" t="s">
        <v>11</v>
      </c>
      <c r="B5" s="74"/>
      <c r="C5" s="74"/>
      <c r="D5" s="74"/>
      <c r="E5" s="74"/>
      <c r="F5" s="74"/>
      <c r="G5" s="74"/>
      <c r="H5" s="74"/>
      <c r="I5" s="74"/>
      <c r="J5" s="75"/>
      <c r="K5" s="23">
        <f>SUM(K4:K4)</f>
        <v>0</v>
      </c>
    </row>
    <row r="6" spans="1:18">
      <c r="A6" s="15"/>
      <c r="K6" s="16"/>
    </row>
    <row r="7" spans="1:18" ht="332.25" customHeight="1">
      <c r="A7" s="61" t="s">
        <v>62</v>
      </c>
      <c r="B7" s="62"/>
      <c r="C7" s="62"/>
      <c r="D7" s="62"/>
      <c r="E7" s="62"/>
      <c r="F7" s="62"/>
      <c r="G7" s="62"/>
      <c r="H7" s="62"/>
      <c r="I7" s="62"/>
      <c r="J7" s="62"/>
      <c r="K7" s="63"/>
      <c r="O7" s="13"/>
      <c r="P7" s="13"/>
      <c r="Q7" s="13"/>
      <c r="R7" s="13"/>
    </row>
    <row r="8" spans="1:18" ht="15.75">
      <c r="A8" s="64" t="s">
        <v>12</v>
      </c>
      <c r="B8" s="65"/>
      <c r="C8" s="65"/>
      <c r="D8" s="65"/>
      <c r="E8" s="65"/>
      <c r="F8" s="65"/>
      <c r="G8" s="65"/>
      <c r="H8" s="65"/>
      <c r="I8" s="65"/>
      <c r="J8" s="65"/>
      <c r="K8" s="66"/>
      <c r="O8" s="13"/>
      <c r="P8" s="13"/>
      <c r="Q8" s="13"/>
      <c r="R8" s="13"/>
    </row>
    <row r="9" spans="1:18" ht="18.75">
      <c r="A9" s="43" t="s">
        <v>13</v>
      </c>
      <c r="B9" s="44"/>
      <c r="C9" s="44"/>
      <c r="D9" s="44"/>
      <c r="E9" s="44"/>
      <c r="F9" s="44"/>
      <c r="G9" s="44"/>
      <c r="H9" s="44"/>
      <c r="I9" s="45"/>
      <c r="J9" s="54" t="s">
        <v>60</v>
      </c>
      <c r="K9" s="53"/>
      <c r="O9" s="14"/>
      <c r="P9" s="14"/>
      <c r="Q9" s="14"/>
      <c r="R9" s="14"/>
    </row>
    <row r="10" spans="1:18" ht="37.9" customHeight="1">
      <c r="A10" s="43" t="s">
        <v>14</v>
      </c>
      <c r="B10" s="44"/>
      <c r="C10" s="44"/>
      <c r="D10" s="44"/>
      <c r="E10" s="44"/>
      <c r="F10" s="44"/>
      <c r="G10" s="44"/>
      <c r="H10" s="44"/>
      <c r="I10" s="45"/>
      <c r="J10" s="54"/>
      <c r="K10" s="55"/>
      <c r="O10" s="14"/>
      <c r="P10" s="14"/>
      <c r="Q10" s="14"/>
      <c r="R10" s="14"/>
    </row>
    <row r="11" spans="1:18" ht="37.9" customHeight="1">
      <c r="A11" s="46" t="s">
        <v>15</v>
      </c>
      <c r="B11" s="47"/>
      <c r="C11" s="47"/>
      <c r="D11" s="47"/>
      <c r="E11" s="47"/>
      <c r="F11" s="47"/>
      <c r="G11" s="47"/>
      <c r="H11" s="47"/>
      <c r="I11" s="48"/>
      <c r="J11" s="67"/>
      <c r="K11" s="68"/>
      <c r="O11" s="14"/>
      <c r="P11" s="14"/>
      <c r="Q11" s="14"/>
      <c r="R11" s="14"/>
    </row>
    <row r="12" spans="1:18" ht="36.6" customHeight="1">
      <c r="A12" s="43" t="s">
        <v>16</v>
      </c>
      <c r="B12" s="44"/>
      <c r="C12" s="44"/>
      <c r="D12" s="44"/>
      <c r="E12" s="44"/>
      <c r="F12" s="44"/>
      <c r="G12" s="44"/>
      <c r="H12" s="44"/>
      <c r="I12" s="45"/>
      <c r="J12" s="76"/>
      <c r="K12" s="77"/>
    </row>
    <row r="13" spans="1:18" ht="36.6" customHeight="1">
      <c r="A13" s="43" t="s">
        <v>17</v>
      </c>
      <c r="B13" s="44"/>
      <c r="C13" s="44"/>
      <c r="D13" s="44"/>
      <c r="E13" s="44"/>
      <c r="F13" s="44"/>
      <c r="G13" s="44"/>
      <c r="H13" s="44"/>
      <c r="I13" s="45"/>
      <c r="J13" s="17"/>
      <c r="K13" s="18"/>
    </row>
    <row r="14" spans="1:18" ht="37.9" customHeight="1">
      <c r="A14" s="43" t="s">
        <v>18</v>
      </c>
      <c r="B14" s="44"/>
      <c r="C14" s="44"/>
      <c r="D14" s="44"/>
      <c r="E14" s="44"/>
      <c r="F14" s="44"/>
      <c r="G14" s="44"/>
      <c r="H14" s="44"/>
      <c r="I14" s="45"/>
      <c r="J14" s="69" t="s">
        <v>19</v>
      </c>
      <c r="K14" s="70"/>
      <c r="O14" s="14"/>
      <c r="P14" s="14"/>
      <c r="Q14" s="14"/>
      <c r="R14" s="14"/>
    </row>
    <row r="15" spans="1:18" ht="37.9" customHeight="1">
      <c r="A15" s="43" t="s">
        <v>20</v>
      </c>
      <c r="B15" s="44"/>
      <c r="C15" s="44"/>
      <c r="D15" s="44"/>
      <c r="E15" s="44"/>
      <c r="F15" s="44"/>
      <c r="G15" s="44"/>
      <c r="H15" s="44"/>
      <c r="I15" s="45"/>
      <c r="J15" s="54"/>
      <c r="K15" s="55"/>
    </row>
    <row r="16" spans="1:18" ht="37.9" customHeight="1">
      <c r="A16" s="43" t="s">
        <v>21</v>
      </c>
      <c r="B16" s="44"/>
      <c r="C16" s="44"/>
      <c r="D16" s="44"/>
      <c r="E16" s="44"/>
      <c r="F16" s="44"/>
      <c r="G16" s="44"/>
      <c r="H16" s="44"/>
      <c r="I16" s="45"/>
      <c r="J16" s="54"/>
      <c r="K16" s="55"/>
    </row>
    <row r="17" spans="1:11" ht="37.9" customHeight="1">
      <c r="A17" s="49" t="s">
        <v>22</v>
      </c>
      <c r="B17" s="50"/>
      <c r="C17" s="50"/>
      <c r="D17" s="50"/>
      <c r="E17" s="50"/>
      <c r="F17" s="50"/>
      <c r="G17" s="50"/>
      <c r="H17" s="50"/>
      <c r="I17" s="51"/>
      <c r="J17" s="52"/>
      <c r="K17" s="53"/>
    </row>
    <row r="18" spans="1:11" ht="108" customHeight="1">
      <c r="A18" s="43" t="s">
        <v>23</v>
      </c>
      <c r="B18" s="44"/>
      <c r="C18" s="44"/>
      <c r="D18" s="44"/>
      <c r="E18" s="44"/>
      <c r="F18" s="44"/>
      <c r="G18" s="44"/>
      <c r="H18" s="44"/>
      <c r="I18" s="45"/>
      <c r="J18" s="54"/>
      <c r="K18" s="55"/>
    </row>
    <row r="19" spans="1:11" ht="37.9" customHeight="1">
      <c r="A19" s="49" t="s">
        <v>24</v>
      </c>
      <c r="B19" s="50"/>
      <c r="C19" s="50"/>
      <c r="D19" s="50"/>
      <c r="E19" s="50"/>
      <c r="F19" s="50"/>
      <c r="G19" s="50"/>
      <c r="H19" s="50"/>
      <c r="I19" s="51"/>
      <c r="J19" s="52"/>
      <c r="K19" s="53"/>
    </row>
    <row r="20" spans="1:11" ht="37.9" customHeight="1">
      <c r="A20" s="43" t="s">
        <v>25</v>
      </c>
      <c r="B20" s="44"/>
      <c r="C20" s="44"/>
      <c r="D20" s="44"/>
      <c r="E20" s="44"/>
      <c r="F20" s="44"/>
      <c r="G20" s="44"/>
      <c r="H20" s="44"/>
      <c r="I20" s="45"/>
      <c r="J20" s="54"/>
      <c r="K20" s="55"/>
    </row>
    <row r="21" spans="1:11" ht="37.9" customHeight="1">
      <c r="A21" s="49" t="s">
        <v>26</v>
      </c>
      <c r="B21" s="50"/>
      <c r="C21" s="50"/>
      <c r="D21" s="50"/>
      <c r="E21" s="50"/>
      <c r="F21" s="50"/>
      <c r="G21" s="50"/>
      <c r="H21" s="50"/>
      <c r="I21" s="51"/>
      <c r="J21" s="52"/>
      <c r="K21" s="53"/>
    </row>
    <row r="22" spans="1:11" ht="37.9" customHeight="1">
      <c r="A22" s="56" t="s">
        <v>27</v>
      </c>
      <c r="B22" s="57"/>
      <c r="C22" s="57"/>
      <c r="D22" s="57"/>
      <c r="E22" s="57"/>
      <c r="F22" s="57"/>
      <c r="G22" s="57"/>
      <c r="H22" s="57"/>
      <c r="I22" s="58"/>
      <c r="J22" s="71"/>
      <c r="K22" s="72"/>
    </row>
    <row r="23" spans="1:11" ht="39" customHeight="1" thickBot="1">
      <c r="A23" s="40" t="s">
        <v>28</v>
      </c>
      <c r="B23" s="41"/>
      <c r="C23" s="41"/>
      <c r="D23" s="41"/>
      <c r="E23" s="41"/>
      <c r="F23" s="41"/>
      <c r="G23" s="41"/>
      <c r="H23" s="41"/>
      <c r="I23" s="41"/>
      <c r="J23" s="41"/>
      <c r="K23" s="42"/>
    </row>
  </sheetData>
  <mergeCells count="32">
    <mergeCell ref="J22:K22"/>
    <mergeCell ref="A5:J5"/>
    <mergeCell ref="J20:K20"/>
    <mergeCell ref="J21:K21"/>
    <mergeCell ref="J17:K17"/>
    <mergeCell ref="J18:K18"/>
    <mergeCell ref="J12:K12"/>
    <mergeCell ref="A12:I12"/>
    <mergeCell ref="J15:K15"/>
    <mergeCell ref="A7:K7"/>
    <mergeCell ref="A8:K8"/>
    <mergeCell ref="J10:K10"/>
    <mergeCell ref="J11:K11"/>
    <mergeCell ref="J14:K14"/>
    <mergeCell ref="A13:I13"/>
    <mergeCell ref="A1:K1"/>
    <mergeCell ref="A23:K23"/>
    <mergeCell ref="A9:I9"/>
    <mergeCell ref="A10:I10"/>
    <mergeCell ref="A11:I11"/>
    <mergeCell ref="A14:I14"/>
    <mergeCell ref="A15:I15"/>
    <mergeCell ref="A16:I16"/>
    <mergeCell ref="A17:I17"/>
    <mergeCell ref="A18:I18"/>
    <mergeCell ref="A19:I19"/>
    <mergeCell ref="A20:I20"/>
    <mergeCell ref="A21:I21"/>
    <mergeCell ref="J19:K19"/>
    <mergeCell ref="J16:K16"/>
    <mergeCell ref="A22:I22"/>
    <mergeCell ref="J9:K9"/>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19" t="s">
        <v>29</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30</v>
      </c>
      <c r="G14" s="10" t="s">
        <v>31</v>
      </c>
      <c r="H14" s="10" t="s">
        <v>32</v>
      </c>
      <c r="I14" s="10" t="s">
        <v>33</v>
      </c>
      <c r="J14" s="10" t="s">
        <v>34</v>
      </c>
    </row>
    <row r="15" spans="4:10" ht="180">
      <c r="F15" s="20" t="s">
        <v>35</v>
      </c>
      <c r="G15" s="20" t="s">
        <v>36</v>
      </c>
      <c r="H15" s="9">
        <v>22.57</v>
      </c>
      <c r="I15" s="9">
        <v>30</v>
      </c>
      <c r="J15" s="9">
        <f>H15*I15</f>
        <v>677.1</v>
      </c>
    </row>
    <row r="16" spans="4:10" ht="180">
      <c r="F16" s="20" t="s">
        <v>37</v>
      </c>
      <c r="G16" s="20" t="s">
        <v>38</v>
      </c>
      <c r="H16" s="9">
        <v>19.420000000000002</v>
      </c>
      <c r="I16" s="9">
        <v>150</v>
      </c>
      <c r="J16" s="9">
        <f>H16*I16</f>
        <v>2913.0000000000005</v>
      </c>
    </row>
    <row r="17" spans="10:10" ht="15.75">
      <c r="J17" s="11">
        <f>SUM(J15:J16)</f>
        <v>3590.1000000000004</v>
      </c>
    </row>
    <row r="47" spans="5:10">
      <c r="E47" s="78" t="s">
        <v>39</v>
      </c>
      <c r="F47" s="79"/>
      <c r="G47" s="79"/>
      <c r="H47" s="79"/>
      <c r="I47" s="79"/>
      <c r="J47" s="80"/>
    </row>
    <row r="48" spans="5:10">
      <c r="E48" s="5"/>
      <c r="F48" s="21" t="s">
        <v>40</v>
      </c>
      <c r="G48" s="21" t="s">
        <v>41</v>
      </c>
      <c r="H48" s="21" t="s">
        <v>42</v>
      </c>
      <c r="I48" s="21" t="s">
        <v>43</v>
      </c>
      <c r="J48" s="21" t="s">
        <v>44</v>
      </c>
    </row>
    <row r="49" spans="5:10" ht="120">
      <c r="E49" s="5">
        <v>227</v>
      </c>
      <c r="F49" s="22" t="s">
        <v>45</v>
      </c>
      <c r="G49" s="21" t="s">
        <v>46</v>
      </c>
      <c r="H49" s="5">
        <v>14</v>
      </c>
      <c r="I49" s="5">
        <v>188.3</v>
      </c>
      <c r="J49" s="9">
        <f>H49*I49</f>
        <v>2636.2000000000003</v>
      </c>
    </row>
    <row r="50" spans="5:10" ht="45">
      <c r="E50" s="5">
        <v>228</v>
      </c>
      <c r="F50" s="22" t="s">
        <v>47</v>
      </c>
      <c r="G50" s="21" t="s">
        <v>48</v>
      </c>
      <c r="H50" s="5">
        <v>510</v>
      </c>
      <c r="I50" s="5">
        <v>1.87</v>
      </c>
      <c r="J50" s="9">
        <f>H50*I50</f>
        <v>953.7</v>
      </c>
    </row>
    <row r="51" spans="5:10">
      <c r="E51" s="5"/>
      <c r="F51" s="5"/>
      <c r="G51" s="5"/>
      <c r="H51" s="5"/>
      <c r="I51" s="5"/>
      <c r="J51" s="12">
        <f>SUM(J49:J50)</f>
        <v>3589.9000000000005</v>
      </c>
    </row>
    <row r="52" spans="5:10">
      <c r="E52" s="78" t="s">
        <v>49</v>
      </c>
      <c r="F52" s="79"/>
      <c r="G52" s="79"/>
      <c r="H52" s="79"/>
      <c r="I52" s="79"/>
      <c r="J52" s="80"/>
    </row>
    <row r="53" spans="5:10" ht="60">
      <c r="E53" s="5">
        <v>227</v>
      </c>
      <c r="F53" s="22" t="s">
        <v>50</v>
      </c>
      <c r="G53" s="21" t="s">
        <v>51</v>
      </c>
      <c r="H53" s="5">
        <v>30</v>
      </c>
      <c r="I53" s="5">
        <v>22.57</v>
      </c>
      <c r="J53" s="9">
        <f>H53*I53</f>
        <v>677.1</v>
      </c>
    </row>
    <row r="54" spans="5:10" ht="75">
      <c r="E54" s="5">
        <v>228</v>
      </c>
      <c r="F54" s="22" t="s">
        <v>52</v>
      </c>
      <c r="G54" s="21" t="s">
        <v>51</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7" t="s">
        <v>53</v>
      </c>
      <c r="F2">
        <v>411</v>
      </c>
      <c r="G2" t="s">
        <v>54</v>
      </c>
      <c r="H2" t="s">
        <v>55</v>
      </c>
    </row>
    <row r="3" spans="5:8" ht="45">
      <c r="E3" s="7" t="s">
        <v>56</v>
      </c>
      <c r="F3">
        <v>186</v>
      </c>
      <c r="G3" t="s">
        <v>54</v>
      </c>
      <c r="H3" t="s">
        <v>55</v>
      </c>
    </row>
    <row r="4" spans="5:8" ht="60">
      <c r="E4" s="7" t="s">
        <v>57</v>
      </c>
      <c r="F4">
        <v>33</v>
      </c>
      <c r="G4" t="s">
        <v>54</v>
      </c>
      <c r="H4" t="s">
        <v>55</v>
      </c>
    </row>
    <row r="5" spans="5:8" ht="45">
      <c r="E5" s="7" t="s">
        <v>53</v>
      </c>
      <c r="F5">
        <v>250</v>
      </c>
      <c r="G5" t="s">
        <v>54</v>
      </c>
      <c r="H5" s="7" t="s">
        <v>58</v>
      </c>
    </row>
    <row r="6" spans="5:8" ht="45">
      <c r="E6" s="7" t="s">
        <v>53</v>
      </c>
      <c r="F6">
        <v>300</v>
      </c>
      <c r="G6" t="s">
        <v>54</v>
      </c>
      <c r="H6" s="7"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7ACC4-3813-47CE-9045-F5F77E2C8017}">
  <ds:schemaRefs>
    <ds:schemaRef ds:uri="c7a56a3d-16e2-4b65-9c40-9ed138b763d7"/>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elements/1.1/"/>
    <ds:schemaRef ds:uri="http://purl.org/dc/dcmitype/"/>
    <ds:schemaRef ds:uri="8d7096d6-fc66-4344-9e3f-2445529a09f6"/>
    <ds:schemaRef ds:uri="http://www.w3.org/XML/1998/namespace"/>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dcterms:created xsi:type="dcterms:W3CDTF">2022-10-12T13:36:00Z</dcterms:created>
  <dcterms:modified xsi:type="dcterms:W3CDTF">2026-04-27T11:46:47Z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