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chemonics-my.sharepoint.com/personal/abachynska_chemonics_com/Documents/Desktop/Projects/Aerial Platform_ITT_495/Solicitation/To be published/"/>
    </mc:Choice>
  </mc:AlternateContent>
  <xr:revisionPtr revIDLastSave="0" documentId="8_{860B717A-78DC-4C58-BF9F-B6EF6D61511D}" xr6:coauthVersionLast="47" xr6:coauthVersionMax="47" xr10:uidLastSave="{00000000-0000-0000-0000-000000000000}"/>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ToR!$A$3:$F$7</definedName>
    <definedName name="_xlnm.Print_Area" localSheetId="0">ToR!$A$1:$I$7</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3" l="1"/>
  <c r="J7" i="13"/>
  <c r="J55" i="15" l="1"/>
  <c r="J54" i="15"/>
  <c r="J53" i="15"/>
  <c r="J51" i="15"/>
  <c r="J50" i="15"/>
  <c r="J49" i="15"/>
  <c r="J16" i="15"/>
  <c r="J15" i="15"/>
  <c r="J17" i="15"/>
  <c r="I5" i="15"/>
  <c r="I4" i="15"/>
  <c r="E7" i="15"/>
  <c r="I6" i="15"/>
</calcChain>
</file>

<file path=xl/sharedStrings.xml><?xml version="1.0" encoding="utf-8"?>
<sst xmlns="http://schemas.openxmlformats.org/spreadsheetml/2006/main" count="73" uniqueCount="64">
  <si>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</si>
  <si>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</si>
  <si>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</si>
  <si>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</si>
  <si>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</si>
  <si>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</si>
  <si>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</si>
  <si>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</si>
  <si>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</si>
  <si>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</si>
  <si>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</si>
  <si>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</si>
  <si>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</si>
  <si>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</si>
  <si>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</si>
  <si>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</si>
  <si>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</si>
  <si>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</si>
  <si>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</si>
  <si>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</si>
  <si>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</si>
  <si>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</si>
  <si>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</si>
  <si>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</si>
  <si>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</si>
  <si>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</si>
  <si>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</si>
  <si>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</si>
  <si>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</si>
  <si>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</si>
  <si>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</si>
  <si>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</si>
  <si>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</si>
  <si>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</si>
  <si>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</si>
  <si>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</si>
  <si>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</si>
  <si>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</si>
  <si>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</si>
  <si>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</si>
  <si>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</si>
  <si>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</si>
  <si>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</si>
  <si>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</si>
  <si>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</si>
  <si>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</si>
  <si>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</si>
  <si>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</si>
  <si>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</si>
  <si>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</si>
  <si>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</si>
  <si>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</si>
  <si>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</si>
  <si>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</si>
  <si>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</si>
  <si>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</si>
  <si>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</si>
  <si>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</si>
  <si>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ITT No. PFRU2-2025-495 Procurement of Aerial Platform| ITT № PFRU2-2025-495 Закупівля автовишки
Volume 3 - Terms of Reference (ToR)/Specifications | Розділ 3 - Технічне завдання (ТЗ)/Специфікації</t>
  </si>
  <si>
    <t>DDP Chornomorsk | 
DDP Чорноморськ</t>
  </si>
  <si>
    <r>
      <rPr>
        <b/>
        <i/>
        <sz val="12"/>
        <color rgb="FF000000"/>
        <rFont val="Calibri"/>
        <family val="2"/>
        <scheme val="minor"/>
      </rPr>
      <t xml:space="preserve">Aerial Lift / Aerial Platform 32 metres
</t>
    </r>
    <r>
      <rPr>
        <b/>
        <u/>
        <sz val="12"/>
        <color rgb="FF000000"/>
        <rFont val="Calibri"/>
        <family val="2"/>
        <scheme val="minor"/>
      </rPr>
      <t xml:space="preserve">
</t>
    </r>
    <r>
      <rPr>
        <b/>
        <i/>
        <u/>
        <sz val="12"/>
        <color rgb="FF000000"/>
        <rFont val="Calibri"/>
        <family val="2"/>
        <scheme val="minor"/>
      </rPr>
      <t>General Specifications</t>
    </r>
    <r>
      <rPr>
        <sz val="12"/>
        <color rgb="FF000000"/>
        <rFont val="Calibri"/>
        <family val="2"/>
        <scheme val="minor"/>
      </rPr>
      <t xml:space="preserve">
Working height ≥ 32 m (</t>
    </r>
    <r>
      <rPr>
        <i/>
        <sz val="12"/>
        <color rgb="FF000000"/>
        <rFont val="Calibri"/>
        <family val="2"/>
        <scheme val="minor"/>
      </rPr>
      <t>mandatory requirement</t>
    </r>
    <r>
      <rPr>
        <sz val="12"/>
        <color rgb="FF000000"/>
        <rFont val="Calibri"/>
        <family val="2"/>
        <scheme val="minor"/>
      </rPr>
      <t>)
Category: N2 / N3
Wheel formula: 4×2
Cabin: Double Cab / Dual Cab, minimum 6 seats (</t>
    </r>
    <r>
      <rPr>
        <i/>
        <sz val="12"/>
        <color rgb="FF000000"/>
        <rFont val="Calibri"/>
        <family val="2"/>
        <scheme val="minor"/>
      </rPr>
      <t>mandatory requirement</t>
    </r>
    <r>
      <rPr>
        <sz val="12"/>
        <color rgb="FF000000"/>
        <rFont val="Calibri"/>
        <family val="2"/>
        <scheme val="minor"/>
      </rPr>
      <t xml:space="preserve">)
Gross vehicle weight (GVW): ≥ 10,000 kg
Drive: rear‑wheel drive
Engine: diesel, Euro 5/6, power ≥ 160 hp
Transmission: manual, 6‑speed
Brakes: dual‑circuit, ABS
Suspension: front — independent/dependent; rear — leaf‑spring
Steering: power‑assisted
</t>
    </r>
    <r>
      <rPr>
        <b/>
        <i/>
        <u/>
        <sz val="12"/>
        <color rgb="FF000000"/>
        <rFont val="Calibri"/>
        <family val="2"/>
        <scheme val="minor"/>
      </rPr>
      <t>Stabilization and Safety</t>
    </r>
    <r>
      <rPr>
        <sz val="12"/>
        <color rgb="FF000000"/>
        <rFont val="Calibri"/>
        <family val="2"/>
        <scheme val="minor"/>
      </rPr>
      <t xml:space="preserve">
4 outriggers with position sensors
Extended rear outrigger reach (DASAN‑type design)
Operation on inclined surfaces
Automatic locking of outriggers/boom
Emergency stop
Manual emergency lowering pump
Basket electrical insulation: up to 1000 V
Suoerstructure
High‑pressure filters with replacement indicator
</t>
    </r>
    <r>
      <rPr>
        <b/>
        <i/>
        <u/>
        <sz val="12"/>
        <color rgb="FF000000"/>
        <rFont val="Calibri"/>
        <family val="2"/>
        <scheme val="minor"/>
      </rPr>
      <t>Control System</t>
    </r>
    <r>
      <rPr>
        <sz val="12"/>
        <color rgb="FF000000"/>
        <rFont val="Calibri"/>
        <family val="2"/>
        <scheme val="minor"/>
      </rPr>
      <t xml:space="preserve">
Electro‑hydraulic proportional control
Joystick operation
Control panels: in the basket + on the platform
Remote control (multi‑operation, safety mode, automatic/manual)
Command duplication protection
</t>
    </r>
    <r>
      <rPr>
        <b/>
        <i/>
        <u/>
        <sz val="12"/>
        <color rgb="FF000000"/>
        <rFont val="Calibri"/>
        <family val="2"/>
        <scheme val="minor"/>
      </rPr>
      <t>Construction</t>
    </r>
    <r>
      <rPr>
        <sz val="12"/>
        <color rgb="FF000000"/>
        <rFont val="Calibri"/>
        <family val="2"/>
        <scheme val="minor"/>
      </rPr>
      <t xml:space="preserve">
Telescopic boom, pentagonal profile or equivalent
Hoses and cables routed inside the boom
Smooth start/stop function
Quick‑release basket, steel + aluminum
Basket rotation: 90° + 90°
Turret rotation: 360°
</t>
    </r>
    <r>
      <rPr>
        <b/>
        <i/>
        <u/>
        <sz val="12"/>
        <color rgb="FF000000"/>
        <rFont val="Calibri"/>
        <family val="2"/>
        <scheme val="minor"/>
      </rPr>
      <t>Operational Parameters</t>
    </r>
    <r>
      <rPr>
        <sz val="12"/>
        <color rgb="FF000000"/>
        <rFont val="Calibri"/>
        <family val="2"/>
        <scheme val="minor"/>
      </rPr>
      <t xml:space="preserve">
WORKING HEIGHT: ≥ 32 m
Basket floor height: ≥ 29 m
Horizontal outreach: ≥ 20–21 m
Basket load capacity: 300–400 kg
Boom rotation angle: 360°
Basket rotation angle: 90° + 90°
</t>
    </r>
    <r>
      <rPr>
        <b/>
        <i/>
        <u/>
        <sz val="12"/>
        <color rgb="FF000000"/>
        <rFont val="Calibri"/>
        <family val="2"/>
        <scheme val="minor"/>
      </rPr>
      <t>Basket</t>
    </r>
    <r>
      <rPr>
        <sz val="12"/>
        <color rgb="FF000000"/>
        <rFont val="Calibri"/>
        <family val="2"/>
        <scheme val="minor"/>
      </rPr>
      <t xml:space="preserve">
Material: steel + aluminum
Dimensions±: 1860–3200 × 720–1150 × 1170 mm
Safety harness attachment points
Intercom system
</t>
    </r>
    <r>
      <rPr>
        <b/>
        <i/>
        <u/>
        <sz val="12"/>
        <color rgb="FF000000"/>
        <rFont val="Calibri"/>
        <family val="2"/>
        <scheme val="minor"/>
      </rPr>
      <t>Additional Equipment</t>
    </r>
    <r>
      <rPr>
        <sz val="12"/>
        <color rgb="FF000000"/>
        <rFont val="Calibri"/>
        <family val="2"/>
        <scheme val="minor"/>
      </rPr>
      <t xml:space="preserve">
Aluminum perimeter platform
Aluminum toolboxes</t>
    </r>
  </si>
  <si>
    <r>
      <rPr>
        <b/>
        <i/>
        <sz val="12"/>
        <color rgb="FF000000"/>
        <rFont val="Calibri"/>
        <family val="2"/>
        <scheme val="minor"/>
      </rPr>
      <t>Автовишка 32 метри</t>
    </r>
    <r>
      <rPr>
        <sz val="12"/>
        <color rgb="FF000000"/>
        <rFont val="Calibri"/>
        <family val="2"/>
        <scheme val="minor"/>
      </rPr>
      <t xml:space="preserve">
</t>
    </r>
    <r>
      <rPr>
        <b/>
        <i/>
        <u/>
        <sz val="12"/>
        <color rgb="FF000000"/>
        <rFont val="Calibri"/>
        <family val="2"/>
        <scheme val="minor"/>
      </rPr>
      <t>Загальні характеристики</t>
    </r>
    <r>
      <rPr>
        <b/>
        <u/>
        <sz val="12"/>
        <color rgb="FF000000"/>
        <rFont val="Calibri"/>
        <family val="2"/>
        <scheme val="minor"/>
      </rPr>
      <t xml:space="preserve">
</t>
    </r>
    <r>
      <rPr>
        <sz val="12"/>
        <color rgb="FF000000"/>
        <rFont val="Calibri"/>
        <family val="2"/>
        <scheme val="minor"/>
      </rPr>
      <t xml:space="preserve">Робоча висота ≥ 32 м (обов'язкова вимога)
Категорія: N2 / N3
Колісна формула: 4×2
Кабіна: Double Cab / Dual Cab, не менше 6 місць (обов'зкова умова, так як працюватиме бригада з кількох людей)
Повна маса шасі: ≥ 10 000 кг
Привід: задній
Двигун: дизель, Євро 5/6, потужність ≥ 160 к.с.
КПП: механічна, 6‑ступенева
Гальма: двоконтурні, ABS
Підвіска: передня — незалежна/залежна; задня — ресорна
Рульове управління: з підсилювачем
</t>
    </r>
    <r>
      <rPr>
        <b/>
        <i/>
        <u/>
        <sz val="12"/>
        <color rgb="FF000000"/>
        <rFont val="Calibri"/>
        <family val="2"/>
        <scheme val="minor"/>
      </rPr>
      <t>Стабілізація та безпека</t>
    </r>
    <r>
      <rPr>
        <sz val="12"/>
        <color rgb="FF000000"/>
        <rFont val="Calibri"/>
        <family val="2"/>
        <scheme val="minor"/>
      </rPr>
      <t xml:space="preserve">
4 аутригери з датчиками положення
Збільшений виліт задніх опор (аналог DASAN)
Робота на похилій поверхні
Автоматичне блокування опор/стріли
Аварійна зупинка
Ручний аварійний насос
Електроізоляція люльки: до 1000 В
Фільтри високого тиску з індикатором заміни
</t>
    </r>
    <r>
      <rPr>
        <b/>
        <i/>
        <u/>
        <sz val="12"/>
        <color rgb="FF000000"/>
        <rFont val="Calibri"/>
        <family val="2"/>
        <scheme val="minor"/>
      </rPr>
      <t>Керування</t>
    </r>
    <r>
      <rPr>
        <sz val="12"/>
        <color rgb="FF000000"/>
        <rFont val="Calibri"/>
        <family val="2"/>
        <scheme val="minor"/>
      </rPr>
      <t xml:space="preserve">
Електрогідравлічне пропорційне
Джойстикове керування
Пульти: у люльці + на платформі
Дистанційний пульт (мультиопераційний, безпечний, авто/ручний)
Захист від дублювання команд
</t>
    </r>
    <r>
      <rPr>
        <b/>
        <i/>
        <u/>
        <sz val="12"/>
        <color rgb="FF000000"/>
        <rFont val="Calibri"/>
        <family val="2"/>
        <scheme val="minor"/>
      </rPr>
      <t>Конструкція</t>
    </r>
    <r>
      <rPr>
        <sz val="12"/>
        <color rgb="FF000000"/>
        <rFont val="Calibri"/>
        <family val="2"/>
        <scheme val="minor"/>
      </rPr>
      <t xml:space="preserve">
Стріла телескопічна, п’ятигранна або еквівалент
РВД та кабелі всередині стріли
Плавний старт/зупинка
Люлька швидкознімна, сталь + алюміній
Поворот люльки: 90° + 90°
Поворот колони: 360°
</t>
    </r>
    <r>
      <rPr>
        <b/>
        <i/>
        <u/>
        <sz val="12"/>
        <color rgb="FF000000"/>
        <rFont val="Calibri"/>
        <family val="2"/>
        <scheme val="minor"/>
      </rPr>
      <t>Робочі параметри</t>
    </r>
    <r>
      <rPr>
        <sz val="12"/>
        <color rgb="FF000000"/>
        <rFont val="Calibri"/>
        <family val="2"/>
        <scheme val="minor"/>
      </rPr>
      <t xml:space="preserve"> 
РОБОЧА ВИСОТА: ≥ 32 м
Висота до підлоги люльки: ≥ 29 м
Горизонтальний виліт: ≥ 20–21 м
Вантажопідйомність люльки: 300–400 кг
Кут повороту стріли: 360°
Кут повороту люльки: 90° + 90°
</t>
    </r>
    <r>
      <rPr>
        <b/>
        <i/>
        <u/>
        <sz val="12"/>
        <color rgb="FF000000"/>
        <rFont val="Calibri"/>
        <family val="2"/>
        <scheme val="minor"/>
      </rPr>
      <t>Люлька</t>
    </r>
    <r>
      <rPr>
        <sz val="12"/>
        <color rgb="FF000000"/>
        <rFont val="Calibri"/>
        <family val="2"/>
        <scheme val="minor"/>
      </rPr>
      <t xml:space="preserve">
Матеріал: сталь + алюміній
Габарити±: 1860–3200 × 720–1150 × 1170 мм
Кріплення для ременів безпеки
Переговорний пристрій
</t>
    </r>
    <r>
      <rPr>
        <b/>
        <i/>
        <u/>
        <sz val="12"/>
        <color rgb="FF000000"/>
        <rFont val="Calibri"/>
        <family val="2"/>
        <scheme val="minor"/>
      </rPr>
      <t>Додаткове оснащення</t>
    </r>
    <r>
      <rPr>
        <sz val="12"/>
        <color rgb="FF000000"/>
        <rFont val="Calibri"/>
        <family val="2"/>
        <scheme val="minor"/>
      </rPr>
      <t xml:space="preserve">
Алюмінієва бортова платформа
Алюмінієві інструментальні ящики</t>
    </r>
  </si>
  <si>
    <t>Consent to install a GPS tracker: |
Згода на встановлення GPS-трекера :</t>
  </si>
  <si>
    <r>
      <rPr>
        <b/>
        <sz val="14"/>
        <color theme="1"/>
        <rFont val="Calibri"/>
        <family val="2"/>
        <scheme val="minor"/>
      </rPr>
      <t>Core note 1:</t>
    </r>
    <r>
      <rPr>
        <sz val="14"/>
        <color theme="1"/>
        <rFont val="Calibri"/>
        <family val="2"/>
        <scheme val="minor"/>
      </rPr>
      <t xml:space="preserve"> Delivery destination - Chornomorsk. The contractual delivery address will be provided to the successful bidder in the purchase order. /
</t>
    </r>
    <r>
      <rPr>
        <b/>
        <sz val="14"/>
        <color theme="1"/>
        <rFont val="Calibri"/>
        <family val="2"/>
        <scheme val="minor"/>
      </rPr>
      <t>Основна примітка 1:</t>
    </r>
    <r>
      <rPr>
        <sz val="14"/>
        <color theme="1"/>
        <rFont val="Calibri"/>
        <family val="2"/>
        <scheme val="minor"/>
      </rPr>
      <t xml:space="preserve"> Місце доставки - м. Чорноморськ. Контрактна адреса доставки буде надана переможцю тендеру в договорі про закупівлю.
</t>
    </r>
    <r>
      <rPr>
        <b/>
        <sz val="14"/>
        <rFont val="Calibri"/>
        <family val="2"/>
        <scheme val="minor"/>
      </rPr>
      <t>Core note 2:</t>
    </r>
    <r>
      <rPr>
        <sz val="14"/>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rFont val="Calibri"/>
        <family val="2"/>
        <scheme val="minor"/>
      </rPr>
      <t>59.7091 UAH.</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rFont val="Calibri"/>
        <family val="2"/>
        <scheme val="minor"/>
      </rPr>
      <t>59.7091 грн.</t>
    </r>
    <r>
      <rPr>
        <sz val="14"/>
        <rFont val="Calibri"/>
        <family val="2"/>
        <scheme val="minor"/>
      </rPr>
      <t xml:space="preserve">
</t>
    </r>
    <r>
      <rPr>
        <sz val="14"/>
        <color theme="1"/>
        <rFont val="Calibri"/>
        <family val="2"/>
        <scheme val="minor"/>
      </rPr>
      <t xml:space="preserve">
</t>
    </r>
    <r>
      <rPr>
        <b/>
        <sz val="14"/>
        <color theme="1"/>
        <rFont val="Calibri"/>
        <family val="2"/>
        <scheme val="minor"/>
      </rPr>
      <t xml:space="preserve">General notes: / Загальні примітки:
</t>
    </r>
    <r>
      <rPr>
        <sz val="14"/>
        <color theme="1"/>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</si>
</sst>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4"/>
      <name val="Calibri"/>
      <family val="2"/>
      <scheme val="minor"/>
    </font>
    <font>
      <b/>
      <i/>
      <sz val="12"/>
      <color rgb="FF000000"/>
      <name val="Calibri"/>
      <family val="2"/>
      <scheme val="minor"/>
    </font>
    <font>
      <sz val="12"/>
      <color rgb="FF000000"/>
      <name val="Calibri"/>
      <family val="2"/>
      <scheme val="minor"/>
    </font>
    <font>
      <b/>
      <u/>
      <sz val="12"/>
      <color rgb="FF000000"/>
      <name val="Calibri"/>
      <family val="2"/>
      <scheme val="minor"/>
    </font>
    <font>
      <b/>
      <i/>
      <u/>
      <sz val="12"/>
      <color rgb="FF000000"/>
      <name val="Calibri"/>
      <family val="2"/>
      <scheme val="minor"/>
    </font>
    <font>
      <i/>
      <sz val="12"/>
      <color rgb="FF000000"/>
      <name val="Calibri"/>
      <family val="2"/>
      <scheme val="minor"/>
    </font>
    <font>
      <sz val="14"/>
      <name val="Calibri"/>
      <family val="2"/>
      <scheme val="minor"/>
    </font>
    <font>
      <b/>
      <u/>
      <sz val="14"/>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thick">
        <color auto="1"/>
      </right>
      <top/>
      <bottom/>
      <diagonal/>
    </border>
    <border>
      <left style="thick">
        <color auto="1"/>
      </left>
      <right style="thin">
        <color auto="1"/>
      </right>
      <top/>
      <bottom/>
      <diagonal/>
    </border>
    <border>
      <left style="thin">
        <color auto="1"/>
      </left>
      <right style="medium">
        <color indexed="64"/>
      </right>
      <top/>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105">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3" fillId="3" borderId="34"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0" fillId="0" borderId="19" xfId="5" applyFont="1" applyBorder="1" applyAlignment="1">
      <alignment horizontal="left" vertical="top" wrapText="1"/>
    </xf>
    <xf numFmtId="0" fontId="20" fillId="0" borderId="3" xfId="5" applyFont="1" applyBorder="1" applyAlignment="1">
      <alignment horizontal="left" vertical="top" wrapText="1"/>
    </xf>
    <xf numFmtId="0" fontId="20"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17" fillId="4" borderId="28"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4" fillId="4" borderId="11" xfId="0" applyFont="1" applyFill="1" applyBorder="1" applyAlignment="1">
      <alignment horizontal="left" vertical="top" wrapText="1"/>
    </xf>
    <xf numFmtId="0" fontId="17" fillId="4" borderId="37" xfId="0" applyFont="1" applyFill="1" applyBorder="1" applyAlignment="1">
      <alignment horizontal="left" vertical="top" wrapText="1"/>
    </xf>
    <xf numFmtId="0" fontId="17" fillId="4" borderId="30" xfId="0" applyFont="1" applyFill="1" applyBorder="1" applyAlignment="1">
      <alignment horizontal="left" vertical="top" wrapText="1"/>
    </xf>
    <xf numFmtId="0" fontId="24" fillId="4" borderId="37" xfId="0" applyFont="1" applyFill="1" applyBorder="1" applyAlignment="1">
      <alignment horizontal="left" vertical="top" wrapText="1"/>
    </xf>
    <xf numFmtId="0" fontId="17" fillId="4" borderId="31"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17" fillId="4" borderId="32"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6" fillId="3" borderId="40" xfId="1" applyNumberFormat="1" applyFont="1" applyFill="1" applyBorder="1" applyAlignment="1">
      <alignment horizontal="center" vertical="center"/>
    </xf>
    <xf numFmtId="2" fontId="16" fillId="3" borderId="33" xfId="1" applyNumberFormat="1" applyFont="1" applyFill="1" applyBorder="1" applyAlignment="1">
      <alignment horizontal="center" vertical="center"/>
    </xf>
    <xf numFmtId="2" fontId="16" fillId="3" borderId="11" xfId="1" applyNumberFormat="1" applyFont="1" applyFill="1" applyBorder="1" applyAlignment="1">
      <alignment horizontal="center" vertical="center"/>
    </xf>
    <xf numFmtId="2" fontId="16" fillId="3" borderId="37" xfId="1" applyNumberFormat="1" applyFont="1" applyFill="1" applyBorder="1" applyAlignment="1">
      <alignment horizontal="center" vertical="center"/>
    </xf>
    <xf numFmtId="2" fontId="16" fillId="3" borderId="30" xfId="1" applyNumberFormat="1" applyFont="1" applyFill="1" applyBorder="1" applyAlignment="1">
      <alignment horizontal="center" vertical="center"/>
    </xf>
    <xf numFmtId="0" fontId="17" fillId="0" borderId="11"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0" xfId="0" applyFont="1" applyBorder="1" applyAlignment="1">
      <alignment horizontal="center" vertical="center" wrapText="1"/>
    </xf>
    <xf numFmtId="0" fontId="2" fillId="3" borderId="11"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11"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30" xfId="0" applyFont="1" applyFill="1" applyBorder="1" applyAlignment="1">
      <alignment horizontal="left" vertical="top"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22" fillId="3" borderId="21"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7</xdr:col>
      <xdr:colOff>304800</xdr:colOff>
      <xdr:row>8</xdr:row>
      <xdr:rowOff>136392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5"/>
  <sheetViews>
    <sheetView tabSelected="1" zoomScale="70" zoomScaleNormal="70" zoomScaleSheetLayoutView="85" zoomScalePageLayoutView="55" workbookViewId="0">
      <selection activeCell="C4" sqref="C4:C6"/>
    </sheetView>
  </sheetViews>
  <sheetFormatPr defaultColWidth="9.109375" defaultRowHeight="13.8"/>
  <cols>
    <col min="1" max="1" width="5.6640625" style="2" customWidth="1"/>
    <col min="2" max="3" width="111.6640625" style="3" customWidth="1"/>
    <col min="4" max="4" width="30.6640625" style="4" customWidth="1"/>
    <col min="5" max="5" width="37.6640625" style="2" customWidth="1"/>
    <col min="6" max="6" width="60.6640625" style="2" customWidth="1"/>
    <col min="7" max="7" width="25.6640625" style="2" customWidth="1"/>
    <col min="8" max="8" width="25.6640625" style="6" customWidth="1"/>
    <col min="9" max="10" width="21.33203125" style="2" customWidth="1"/>
    <col min="11" max="16384" width="9.109375" style="2"/>
  </cols>
  <sheetData>
    <row r="1" spans="1:17" ht="63.75" customHeight="1">
      <c r="A1" s="53" t="s">
        <v>58</v>
      </c>
      <c r="B1" s="54"/>
      <c r="C1" s="54"/>
      <c r="D1" s="54"/>
      <c r="E1" s="54"/>
      <c r="F1" s="54"/>
      <c r="G1" s="54"/>
      <c r="H1" s="54"/>
      <c r="I1" s="54"/>
      <c r="J1" s="21"/>
    </row>
    <row r="2" spans="1:17" ht="7.5" customHeight="1">
      <c r="A2" s="22"/>
      <c r="B2" s="14"/>
      <c r="C2" s="13"/>
      <c r="D2" s="14"/>
      <c r="E2" s="14"/>
      <c r="F2" s="14"/>
      <c r="G2" s="14"/>
      <c r="H2" s="14"/>
      <c r="I2" s="15"/>
      <c r="J2" s="23"/>
    </row>
    <row r="3" spans="1:17" s="1" customFormat="1" ht="120.6" customHeight="1">
      <c r="A3" s="24" t="s">
        <v>0</v>
      </c>
      <c r="B3" s="16" t="s">
        <v>1</v>
      </c>
      <c r="C3" s="16" t="s">
        <v>2</v>
      </c>
      <c r="D3" s="16" t="s">
        <v>3</v>
      </c>
      <c r="E3" s="17" t="s">
        <v>4</v>
      </c>
      <c r="F3" s="16" t="s">
        <v>5</v>
      </c>
      <c r="G3" s="16" t="s">
        <v>6</v>
      </c>
      <c r="H3" s="18" t="s">
        <v>7</v>
      </c>
      <c r="I3" s="28" t="s">
        <v>8</v>
      </c>
      <c r="J3" s="29" t="s">
        <v>9</v>
      </c>
    </row>
    <row r="4" spans="1:17" ht="409.2" customHeight="1">
      <c r="A4" s="72">
        <v>1</v>
      </c>
      <c r="B4" s="68" t="s">
        <v>60</v>
      </c>
      <c r="C4" s="68" t="s">
        <v>61</v>
      </c>
      <c r="D4" s="65">
        <v>1</v>
      </c>
      <c r="E4" s="36"/>
      <c r="F4" s="87"/>
      <c r="G4" s="84"/>
      <c r="H4" s="81"/>
      <c r="I4" s="78">
        <v>0</v>
      </c>
      <c r="J4" s="75">
        <f>D4*I4</f>
        <v>0</v>
      </c>
    </row>
    <row r="5" spans="1:17" ht="409.2" customHeight="1">
      <c r="A5" s="73"/>
      <c r="B5" s="71"/>
      <c r="C5" s="69"/>
      <c r="D5" s="66"/>
      <c r="E5" s="37"/>
      <c r="F5" s="88"/>
      <c r="G5" s="85"/>
      <c r="H5" s="82"/>
      <c r="I5" s="79"/>
      <c r="J5" s="76"/>
    </row>
    <row r="6" spans="1:17" ht="106.95" customHeight="1">
      <c r="A6" s="74"/>
      <c r="B6" s="70"/>
      <c r="C6" s="70"/>
      <c r="D6" s="67"/>
      <c r="E6" s="38"/>
      <c r="F6" s="89"/>
      <c r="G6" s="86"/>
      <c r="H6" s="83"/>
      <c r="I6" s="80"/>
      <c r="J6" s="77"/>
    </row>
    <row r="7" spans="1:17" ht="15.6">
      <c r="A7" s="41" t="s">
        <v>10</v>
      </c>
      <c r="B7" s="42"/>
      <c r="C7" s="42"/>
      <c r="D7" s="42"/>
      <c r="E7" s="42"/>
      <c r="F7" s="42"/>
      <c r="G7" s="42"/>
      <c r="H7" s="42"/>
      <c r="I7" s="43"/>
      <c r="J7" s="25">
        <f>SUM(J4:J6)</f>
        <v>0</v>
      </c>
    </row>
    <row r="8" spans="1:17">
      <c r="A8" s="26"/>
      <c r="J8" s="27"/>
    </row>
    <row r="9" spans="1:17" ht="342" customHeight="1">
      <c r="A9" s="55" t="s">
        <v>63</v>
      </c>
      <c r="B9" s="56"/>
      <c r="C9" s="56"/>
      <c r="D9" s="56"/>
      <c r="E9" s="56"/>
      <c r="F9" s="56"/>
      <c r="G9" s="56"/>
      <c r="H9" s="56"/>
      <c r="I9" s="56"/>
      <c r="J9" s="57"/>
      <c r="N9" s="19"/>
      <c r="O9" s="19"/>
      <c r="P9" s="19"/>
      <c r="Q9" s="19"/>
    </row>
    <row r="10" spans="1:17" ht="15.6">
      <c r="A10" s="58" t="s">
        <v>11</v>
      </c>
      <c r="B10" s="59"/>
      <c r="C10" s="59"/>
      <c r="D10" s="59"/>
      <c r="E10" s="59"/>
      <c r="F10" s="59"/>
      <c r="G10" s="59"/>
      <c r="H10" s="59"/>
      <c r="I10" s="59"/>
      <c r="J10" s="60"/>
      <c r="N10" s="19"/>
      <c r="O10" s="19"/>
      <c r="P10" s="19"/>
      <c r="Q10" s="19"/>
    </row>
    <row r="11" spans="1:17" ht="37.950000000000003" customHeight="1">
      <c r="A11" s="48" t="s">
        <v>12</v>
      </c>
      <c r="B11" s="49"/>
      <c r="C11" s="49"/>
      <c r="D11" s="49"/>
      <c r="E11" s="49"/>
      <c r="F11" s="49"/>
      <c r="G11" s="49"/>
      <c r="H11" s="50"/>
      <c r="I11" s="44" t="s">
        <v>59</v>
      </c>
      <c r="J11" s="45"/>
      <c r="N11" s="20"/>
      <c r="O11" s="20"/>
      <c r="P11" s="20"/>
      <c r="Q11" s="20"/>
    </row>
    <row r="12" spans="1:17" ht="37.950000000000003" customHeight="1">
      <c r="A12" s="48" t="s">
        <v>13</v>
      </c>
      <c r="B12" s="49"/>
      <c r="C12" s="49"/>
      <c r="D12" s="49"/>
      <c r="E12" s="49"/>
      <c r="F12" s="49"/>
      <c r="G12" s="49"/>
      <c r="H12" s="50"/>
      <c r="I12" s="44"/>
      <c r="J12" s="45"/>
      <c r="N12" s="20"/>
      <c r="O12" s="20"/>
      <c r="P12" s="20"/>
      <c r="Q12" s="20"/>
    </row>
    <row r="13" spans="1:17" ht="37.950000000000003" customHeight="1">
      <c r="A13" s="93" t="s">
        <v>14</v>
      </c>
      <c r="B13" s="94"/>
      <c r="C13" s="94"/>
      <c r="D13" s="94"/>
      <c r="E13" s="94"/>
      <c r="F13" s="94"/>
      <c r="G13" s="94"/>
      <c r="H13" s="95"/>
      <c r="I13" s="61"/>
      <c r="J13" s="62"/>
      <c r="N13" s="20"/>
      <c r="O13" s="20"/>
      <c r="P13" s="20"/>
      <c r="Q13" s="20"/>
    </row>
    <row r="14" spans="1:17" ht="36.6" customHeight="1">
      <c r="A14" s="48" t="s">
        <v>15</v>
      </c>
      <c r="B14" s="49"/>
      <c r="C14" s="49"/>
      <c r="D14" s="49"/>
      <c r="E14" s="49"/>
      <c r="F14" s="49"/>
      <c r="G14" s="49"/>
      <c r="H14" s="50"/>
      <c r="I14" s="51"/>
      <c r="J14" s="52"/>
    </row>
    <row r="15" spans="1:17" ht="36.6" customHeight="1">
      <c r="A15" s="48" t="s">
        <v>62</v>
      </c>
      <c r="B15" s="49"/>
      <c r="C15" s="49"/>
      <c r="D15" s="49"/>
      <c r="E15" s="49"/>
      <c r="F15" s="49"/>
      <c r="G15" s="49"/>
      <c r="H15" s="50"/>
      <c r="I15" s="30"/>
      <c r="J15" s="31"/>
    </row>
    <row r="16" spans="1:17" ht="37.950000000000003" customHeight="1">
      <c r="A16" s="48" t="s">
        <v>16</v>
      </c>
      <c r="B16" s="49"/>
      <c r="C16" s="49"/>
      <c r="D16" s="49"/>
      <c r="E16" s="49"/>
      <c r="F16" s="49"/>
      <c r="G16" s="49"/>
      <c r="H16" s="50"/>
      <c r="I16" s="63" t="s">
        <v>17</v>
      </c>
      <c r="J16" s="64"/>
      <c r="N16" s="20"/>
      <c r="O16" s="20"/>
      <c r="P16" s="20"/>
      <c r="Q16" s="20"/>
    </row>
    <row r="17" spans="1:10" ht="36.6" customHeight="1">
      <c r="A17" s="48" t="s">
        <v>18</v>
      </c>
      <c r="B17" s="49"/>
      <c r="C17" s="49"/>
      <c r="D17" s="49"/>
      <c r="E17" s="49"/>
      <c r="F17" s="49"/>
      <c r="G17" s="49"/>
      <c r="H17" s="50"/>
      <c r="I17" s="51"/>
      <c r="J17" s="52"/>
    </row>
    <row r="18" spans="1:10" ht="33.6" customHeight="1">
      <c r="A18" s="48" t="s">
        <v>19</v>
      </c>
      <c r="B18" s="49"/>
      <c r="C18" s="49"/>
      <c r="D18" s="49"/>
      <c r="E18" s="49"/>
      <c r="F18" s="49"/>
      <c r="G18" s="49"/>
      <c r="H18" s="50"/>
      <c r="I18" s="51"/>
      <c r="J18" s="52"/>
    </row>
    <row r="19" spans="1:10" ht="37.950000000000003" customHeight="1">
      <c r="A19" s="96" t="s">
        <v>20</v>
      </c>
      <c r="B19" s="97"/>
      <c r="C19" s="97"/>
      <c r="D19" s="97"/>
      <c r="E19" s="97"/>
      <c r="F19" s="97"/>
      <c r="G19" s="97"/>
      <c r="H19" s="98"/>
      <c r="I19" s="46"/>
      <c r="J19" s="47"/>
    </row>
    <row r="20" spans="1:10" ht="108" customHeight="1">
      <c r="A20" s="48" t="s">
        <v>21</v>
      </c>
      <c r="B20" s="49"/>
      <c r="C20" s="49"/>
      <c r="D20" s="49"/>
      <c r="E20" s="49"/>
      <c r="F20" s="49"/>
      <c r="G20" s="49"/>
      <c r="H20" s="50"/>
      <c r="I20" s="44"/>
      <c r="J20" s="45"/>
    </row>
    <row r="21" spans="1:10" ht="37.950000000000003" customHeight="1">
      <c r="A21" s="96" t="s">
        <v>22</v>
      </c>
      <c r="B21" s="97"/>
      <c r="C21" s="97"/>
      <c r="D21" s="97"/>
      <c r="E21" s="97"/>
      <c r="F21" s="97"/>
      <c r="G21" s="97"/>
      <c r="H21" s="98"/>
      <c r="I21" s="46"/>
      <c r="J21" s="47"/>
    </row>
    <row r="22" spans="1:10" ht="37.950000000000003" customHeight="1">
      <c r="A22" s="48" t="s">
        <v>23</v>
      </c>
      <c r="B22" s="49"/>
      <c r="C22" s="49"/>
      <c r="D22" s="49"/>
      <c r="E22" s="49"/>
      <c r="F22" s="49"/>
      <c r="G22" s="49"/>
      <c r="H22" s="50"/>
      <c r="I22" s="44"/>
      <c r="J22" s="45"/>
    </row>
    <row r="23" spans="1:10" ht="37.950000000000003" customHeight="1">
      <c r="A23" s="96" t="s">
        <v>24</v>
      </c>
      <c r="B23" s="97"/>
      <c r="C23" s="97"/>
      <c r="D23" s="97"/>
      <c r="E23" s="97"/>
      <c r="F23" s="97"/>
      <c r="G23" s="97"/>
      <c r="H23" s="98"/>
      <c r="I23" s="46"/>
      <c r="J23" s="47"/>
    </row>
    <row r="24" spans="1:10" ht="37.950000000000003" customHeight="1">
      <c r="A24" s="99" t="s">
        <v>25</v>
      </c>
      <c r="B24" s="100"/>
      <c r="C24" s="100"/>
      <c r="D24" s="100"/>
      <c r="E24" s="100"/>
      <c r="F24" s="100"/>
      <c r="G24" s="100"/>
      <c r="H24" s="101"/>
      <c r="I24" s="39"/>
      <c r="J24" s="40"/>
    </row>
    <row r="25" spans="1:10" ht="39" customHeight="1" thickBot="1">
      <c r="A25" s="90" t="s">
        <v>26</v>
      </c>
      <c r="B25" s="91"/>
      <c r="C25" s="91"/>
      <c r="D25" s="91"/>
      <c r="E25" s="91"/>
      <c r="F25" s="91"/>
      <c r="G25" s="91"/>
      <c r="H25" s="91"/>
      <c r="I25" s="91"/>
      <c r="J25" s="92"/>
    </row>
  </sheetData>
  <protectedRanges>
    <protectedRange sqref="H4:H6" name="data_1"/>
  </protectedRanges>
  <mergeCells count="42">
    <mergeCell ref="A25:J25"/>
    <mergeCell ref="A11:H11"/>
    <mergeCell ref="A12:H12"/>
    <mergeCell ref="A13:H13"/>
    <mergeCell ref="A16:H16"/>
    <mergeCell ref="A17:H17"/>
    <mergeCell ref="A18:H18"/>
    <mergeCell ref="A19:H19"/>
    <mergeCell ref="A20:H20"/>
    <mergeCell ref="A21:H21"/>
    <mergeCell ref="A22:H22"/>
    <mergeCell ref="A23:H23"/>
    <mergeCell ref="I21:J21"/>
    <mergeCell ref="I18:J18"/>
    <mergeCell ref="A24:H24"/>
    <mergeCell ref="I11:J11"/>
    <mergeCell ref="A1:I1"/>
    <mergeCell ref="I17:J17"/>
    <mergeCell ref="A9:J9"/>
    <mergeCell ref="A10:J10"/>
    <mergeCell ref="I12:J12"/>
    <mergeCell ref="I13:J13"/>
    <mergeCell ref="I16:J16"/>
    <mergeCell ref="D4:D6"/>
    <mergeCell ref="C4:C6"/>
    <mergeCell ref="B4:B6"/>
    <mergeCell ref="A4:A6"/>
    <mergeCell ref="J4:J6"/>
    <mergeCell ref="I4:I6"/>
    <mergeCell ref="H4:H6"/>
    <mergeCell ref="G4:G6"/>
    <mergeCell ref="F4:F6"/>
    <mergeCell ref="E4:E6"/>
    <mergeCell ref="I24:J24"/>
    <mergeCell ref="A7:I7"/>
    <mergeCell ref="I22:J22"/>
    <mergeCell ref="I23:J23"/>
    <mergeCell ref="I19:J19"/>
    <mergeCell ref="I20:J20"/>
    <mergeCell ref="A15:H15"/>
    <mergeCell ref="A14:H14"/>
    <mergeCell ref="I14:J14"/>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2" t="s">
        <v>27</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28</v>
      </c>
      <c r="G14" s="10" t="s">
        <v>29</v>
      </c>
      <c r="H14" s="10" t="s">
        <v>30</v>
      </c>
      <c r="I14" s="10" t="s">
        <v>31</v>
      </c>
      <c r="J14" s="10" t="s">
        <v>32</v>
      </c>
    </row>
    <row r="15" spans="4:10" ht="172.8">
      <c r="F15" s="33" t="s">
        <v>33</v>
      </c>
      <c r="G15" s="33" t="s">
        <v>34</v>
      </c>
      <c r="H15" s="9">
        <v>22.57</v>
      </c>
      <c r="I15" s="9">
        <v>30</v>
      </c>
      <c r="J15" s="9">
        <f>H15*I15</f>
        <v>677.1</v>
      </c>
    </row>
    <row r="16" spans="4:10" ht="172.8">
      <c r="F16" s="33" t="s">
        <v>35</v>
      </c>
      <c r="G16" s="33" t="s">
        <v>36</v>
      </c>
      <c r="H16" s="9">
        <v>19.420000000000002</v>
      </c>
      <c r="I16" s="9">
        <v>150</v>
      </c>
      <c r="J16" s="9">
        <f>H16*I16</f>
        <v>2913.0000000000005</v>
      </c>
    </row>
    <row r="17" spans="10:10" ht="15.6">
      <c r="J17" s="11">
        <f>SUM(J15:J16)</f>
        <v>3590.1000000000004</v>
      </c>
    </row>
    <row r="47" spans="5:10">
      <c r="E47" s="102" t="s">
        <v>37</v>
      </c>
      <c r="F47" s="103"/>
      <c r="G47" s="103"/>
      <c r="H47" s="103"/>
      <c r="I47" s="103"/>
      <c r="J47" s="104"/>
    </row>
    <row r="48" spans="5:10">
      <c r="E48" s="5"/>
      <c r="F48" s="34" t="s">
        <v>38</v>
      </c>
      <c r="G48" s="34" t="s">
        <v>39</v>
      </c>
      <c r="H48" s="34" t="s">
        <v>40</v>
      </c>
      <c r="I48" s="34" t="s">
        <v>41</v>
      </c>
      <c r="J48" s="34" t="s">
        <v>42</v>
      </c>
    </row>
    <row r="49" spans="5:10" ht="100.8">
      <c r="E49" s="5">
        <v>227</v>
      </c>
      <c r="F49" s="35" t="s">
        <v>43</v>
      </c>
      <c r="G49" s="34" t="s">
        <v>44</v>
      </c>
      <c r="H49" s="5">
        <v>14</v>
      </c>
      <c r="I49" s="5">
        <v>188.3</v>
      </c>
      <c r="J49" s="9">
        <f>H49*I49</f>
        <v>2636.2000000000003</v>
      </c>
    </row>
    <row r="50" spans="5:10" ht="28.8">
      <c r="E50" s="5">
        <v>228</v>
      </c>
      <c r="F50" s="35" t="s">
        <v>45</v>
      </c>
      <c r="G50" s="34" t="s">
        <v>46</v>
      </c>
      <c r="H50" s="5">
        <v>510</v>
      </c>
      <c r="I50" s="5">
        <v>1.87</v>
      </c>
      <c r="J50" s="9">
        <f>H50*I50</f>
        <v>953.7</v>
      </c>
    </row>
    <row r="51" spans="5:10">
      <c r="E51" s="5"/>
      <c r="F51" s="5"/>
      <c r="G51" s="5"/>
      <c r="H51" s="5"/>
      <c r="I51" s="5"/>
      <c r="J51" s="12">
        <f>SUM(J49:J50)</f>
        <v>3589.9000000000005</v>
      </c>
    </row>
    <row r="52" spans="5:10">
      <c r="E52" s="102" t="s">
        <v>47</v>
      </c>
      <c r="F52" s="103"/>
      <c r="G52" s="103"/>
      <c r="H52" s="103"/>
      <c r="I52" s="103"/>
      <c r="J52" s="104"/>
    </row>
    <row r="53" spans="5:10" ht="57.6">
      <c r="E53" s="5">
        <v>227</v>
      </c>
      <c r="F53" s="35" t="s">
        <v>48</v>
      </c>
      <c r="G53" s="34" t="s">
        <v>49</v>
      </c>
      <c r="H53" s="5">
        <v>30</v>
      </c>
      <c r="I53" s="5">
        <v>22.57</v>
      </c>
      <c r="J53" s="9">
        <f>H53*I53</f>
        <v>677.1</v>
      </c>
    </row>
    <row r="54" spans="5:10" ht="57.6">
      <c r="E54" s="5">
        <v>228</v>
      </c>
      <c r="F54" s="35" t="s">
        <v>50</v>
      </c>
      <c r="G54" s="34" t="s">
        <v>49</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51</v>
      </c>
      <c r="F2">
        <v>411</v>
      </c>
      <c r="G2" t="s">
        <v>52</v>
      </c>
      <c r="H2" t="s">
        <v>53</v>
      </c>
    </row>
    <row r="3" spans="5:8" ht="43.2">
      <c r="E3" s="7" t="s">
        <v>54</v>
      </c>
      <c r="F3">
        <v>186</v>
      </c>
      <c r="G3" t="s">
        <v>52</v>
      </c>
      <c r="H3" t="s">
        <v>53</v>
      </c>
    </row>
    <row r="4" spans="5:8" ht="57.6">
      <c r="E4" s="7" t="s">
        <v>55</v>
      </c>
      <c r="F4">
        <v>33</v>
      </c>
      <c r="G4" t="s">
        <v>52</v>
      </c>
      <c r="H4" t="s">
        <v>53</v>
      </c>
    </row>
    <row r="5" spans="5:8" ht="43.2">
      <c r="E5" s="7" t="s">
        <v>51</v>
      </c>
      <c r="F5">
        <v>250</v>
      </c>
      <c r="G5" t="s">
        <v>52</v>
      </c>
      <c r="H5" s="7" t="s">
        <v>56</v>
      </c>
    </row>
    <row r="6" spans="5:8" ht="43.2">
      <c r="E6" s="7" t="s">
        <v>51</v>
      </c>
      <c r="F6">
        <v>300</v>
      </c>
      <c r="G6" t="s">
        <v>52</v>
      </c>
      <c r="H6" s="7" t="s">
        <v>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21D7ACC4-3813-47CE-9045-F5F77E2C8017}">
  <ds:schemaRefs>
    <ds:schemaRef ds:uri="http://purl.org/dc/terms/"/>
    <ds:schemaRef ds:uri="c7a56a3d-16e2-4b65-9c40-9ed138b763d7"/>
    <ds:schemaRef ds:uri="http://www.w3.org/XML/1998/namespace"/>
    <ds:schemaRef ds:uri="http://purl.org/dc/dcmitype/"/>
    <ds:schemaRef ds:uri="8d7096d6-fc66-4344-9e3f-2445529a09f6"/>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2026-04-21T09:04:31Z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