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abachynska_chemonics_com/Documents/Desktop/Projects/PAR 494/Furniture/Solocitation/"/>
    </mc:Choice>
  </mc:AlternateContent>
  <xr:revisionPtr revIDLastSave="1042" documentId="14_{E1CB2833-C72C-453B-AF69-FAD6CA6D2AEA}" xr6:coauthVersionLast="47" xr6:coauthVersionMax="47" xr10:uidLastSave="{B3A9BA8C-C501-4F83-BCFE-D1B93BC549EC}"/>
  <bookViews>
    <workbookView xWindow="2868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ToR!$A$3:$I$9</definedName>
    <definedName name="_xlnm.Print_Area" localSheetId="0">ToR!$A$1:$L$9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3" l="1"/>
  <c r="M8" i="13"/>
  <c r="M7" i="13"/>
  <c r="M5" i="13"/>
  <c r="M6" i="13"/>
  <c r="J55" i="15"/>
  <c r="J54" i="15"/>
  <c r="J53" i="15"/>
  <c r="J51" i="15"/>
  <c r="J50" i="15"/>
  <c r="J49" i="15"/>
  <c r="J16" i="15"/>
  <c r="J15" i="15"/>
  <c r="J17" i="15"/>
  <c r="I5" i="15"/>
  <c r="I4" i="15"/>
  <c r="E7" i="15"/>
  <c r="I6" i="15"/>
</calcChain>
</file>

<file path=xl/sharedStrings.xml><?xml version="1.0" encoding="utf-8"?>
<sst xmlns="http://schemas.openxmlformats.org/spreadsheetml/2006/main" count="89" uniqueCount="74">
  <si>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</si>
  <si>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</si>
  <si>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</si>
  <si>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</si>
  <si>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</si>
  <si>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</si>
  <si>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</si>
  <si>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</si>
  <si>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</si>
  <si>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</si>
  <si>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</si>
  <si>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</si>
  <si>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</si>
  <si>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</si>
  <si>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</si>
  <si>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</si>
  <si>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</si>
  <si>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</si>
  <si>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</si>
  <si>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</si>
  <si>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</si>
  <si>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</si>
  <si>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</si>
  <si>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</si>
  <si>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</si>
  <si>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</si>
  <si>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</si>
  <si>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</si>
  <si>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</si>
  <si>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</si>
  <si>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</si>
  <si>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</si>
  <si>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</si>
  <si>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</si>
  <si>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</si>
  <si>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</si>
  <si>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</si>
  <si>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</si>
  <si>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</si>
  <si>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</si>
  <si>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</si>
  <si>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</si>
  <si>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</si>
  <si>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</si>
  <si>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</si>
  <si>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</si>
  <si>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</si>
  <si>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</si>
  <si>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</si>
  <si>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</si>
  <si>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</si>
  <si>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</si>
  <si>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</si>
  <si>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</si>
  <si>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</si>
  <si>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</si>
  <si>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pc | шт</t>
  </si>
  <si>
    <t>UoM
|
Одиниця виміру</t>
  </si>
  <si>
    <t>Photo, picture, LINK for visualization
|
Фото, зображення, посилання для візуалізації</t>
  </si>
  <si>
    <t>LOT 1 / ЛОТ 1</t>
  </si>
  <si>
    <t>Delivery address |
Адреса доставки</t>
  </si>
  <si>
    <r>
      <rPr>
        <b/>
        <i/>
        <sz val="12"/>
        <rFont val="Calibri"/>
        <family val="2"/>
        <scheme val="minor"/>
      </rPr>
      <t>Workbench with wall cabinet Holzmann WHL 1200 or equivalent</t>
    </r>
    <r>
      <rPr>
        <sz val="12"/>
        <rFont val="Calibri"/>
        <family val="2"/>
        <scheme val="minor"/>
      </rPr>
      <t xml:space="preserve">
Technical requirements:
Rubber wood countertop
Wall cabinet with 2 compartments (maximum load - 32 kg)
Wide drawer under the countertop (maximum load - 25 kg)
3 roomy drawers on the left under the countertop
Large cabinet on the right under the countertop
All cabinets and drawers are locked with a key
Perforated wall panel with 9x9mm holes (38mm hole spacing)
The frame of the workbench is a durable metal with an anti-corrosion coating
Table height - 840 mm
Max. load in a wide box - 25 kg
Max. load in a large box - 30 kg
Max. load in the wall box - 32 kg
Dimensions of a large box 900x400x730 mm
Weight 73/82 kg
Dimensions of a small box 440x400x120 mm
Overall dimensions 1200x600x2060 mm</t>
    </r>
  </si>
  <si>
    <r>
      <rPr>
        <b/>
        <i/>
        <sz val="12"/>
        <rFont val="Calibri"/>
        <family val="2"/>
        <scheme val="minor"/>
      </rPr>
      <t>Верстак з настінною шафою Holzmann WHL 1200 або еквівалент</t>
    </r>
    <r>
      <rPr>
        <sz val="12"/>
        <rFont val="Calibri"/>
        <family val="2"/>
        <scheme val="minor"/>
      </rPr>
      <t xml:space="preserve">
Технічні вимоги:
Стільниця з каучукового дерева
Настінна шафа з 2 відділеннями (максимальне навантаження - 32 кг)
Широкий ящик під стільницею (максимальне навантаження - 25 кг)
3 місткі шухляди зліва під стільницею
Велика тумба справа під стільницею
Всі шафи і шухляди закриваються на ключ
Перфорована настінна панель з отворами 9х9 мм (відстань між отворами 38 мм)
Каркас верстака - міцний метал з антикорозійним покриттям
Висота столу  - 840 мм
Макс. навантаження в широкий ящик -  25 кг
Макс. навантаження у великий ящик - 30 кг
Макс. навантаження в настінний ящик - 32 кг
Розміри великого ящика  900x400x730 мм
Вага 73/82 кг
Розміри невеликого ящика 440x400x120 мм
Габаритні розміри 1200x600x2060 мм </t>
    </r>
  </si>
  <si>
    <t>Odessa region, Izmail |
Одеська область, м.Ізмаїл</t>
  </si>
  <si>
    <t>ITT No. PFRU2-2025-494.2 Procurement of specialized furniture | ITT № PFRU2-2025-494.2 Закупівля спеціалізованих меблів
Volume 3.1 - Terms of Reference (ToR)/Specifications | Розділ 3.1 - Технічне завдання (ТЗ)/Специфікації</t>
  </si>
  <si>
    <r>
      <rPr>
        <b/>
        <i/>
        <sz val="12"/>
        <rFont val="Calibri"/>
        <family val="2"/>
        <scheme val="minor"/>
      </rPr>
      <t>Шафа-верстак для майстерні Holzmann WESS13 або еквівалент</t>
    </r>
    <r>
      <rPr>
        <sz val="12"/>
        <rFont val="Calibri"/>
        <family val="2"/>
        <scheme val="minor"/>
      </rPr>
      <t xml:space="preserve">
Технічні вимоги:
Складається з 13 предметів:
1 шафа 762x458x1830 мм з 3 полицями
2 настінні шафи 610x280x338 мм з газовими пружинами
1 полиця 610x280x338 мм
1 нижня шафа 610x406x758мм з 4 шухлядами
1 x 610x40x758 мм базовий корпус з 2 дверима
6 перфорованих стінних модулів 610x324x24 мм
1 гумовий дерев'яний верх 1830x406x25 мм.Модульна конструкція
Матеріали високої якості
Стільниця з каучокового дерева – 1830x406x25 мм з регульованими ніжками
Нижня шафа з трьома знімними полицями
2 настінні шафи з газовими пружинами
Базова шафа з чотирма просторими шухлядами
Базова шафа з двома дверцятами
6 перфорованих модулів
Всі шафи та шухляди замкнені ключем</t>
    </r>
  </si>
  <si>
    <r>
      <t xml:space="preserve">Табурет промисловий ТКВ-2 гвинтовий або еквівалент
</t>
    </r>
    <r>
      <rPr>
        <sz val="12"/>
        <rFont val="Calibri"/>
        <family val="2"/>
        <scheme val="minor"/>
      </rPr>
      <t xml:space="preserve">Технічні вимоги:
Оббивка: без обивки
Каркас: сталь
Покриття каркасу: порошкова фарба
Розмір сидіння (діаметр): 44 см
Сидіння: лакована фанера 
Заглушки на ніжках: пластик
Максимальне навантаження: 100 кг
Вага: 5 кг </t>
    </r>
  </si>
  <si>
    <r>
      <rPr>
        <b/>
        <i/>
        <sz val="12"/>
        <rFont val="Calibri"/>
        <family val="2"/>
        <scheme val="minor"/>
      </rPr>
      <t>Workbench cabinet for the Holzmann WESS13 workshop or equivalent</t>
    </r>
    <r>
      <rPr>
        <sz val="12"/>
        <rFont val="Calibri"/>
        <family val="2"/>
        <scheme val="minor"/>
      </rPr>
      <t xml:space="preserve">
Technical requirements:
t consists of 13 subjects:
1 cabinet 762x458x1830 mm with 3 shelves
2 wall cabinets 610x280x338 mm with gas springs
1 shelf 610x280x338 mm
1 lower cabinet 610x406x758mm with 4 drawers
1 x 610x40x758 mm base body with 2 doors
6 perforated wall modules 610x324x24 mm
1 rubber wooden top 1830x406x25 mm.Modular design
High quality materials
Rubber wood worktop – 1830x406x25 mm with adjustable legs
Lower cabinet with three removable shelves
2 wall cabinets with gas springs
Basic cabinet with four spacious drawers
Basic cabinet with two doors
6 perforated modules
All cabinets and drawers are keyed</t>
    </r>
  </si>
  <si>
    <r>
      <rPr>
        <b/>
        <i/>
        <sz val="12"/>
        <rFont val="Calibri"/>
        <family val="2"/>
        <scheme val="minor"/>
      </rPr>
      <t>Industrial stool TKV-2 screw or equivalent</t>
    </r>
    <r>
      <rPr>
        <sz val="12"/>
        <rFont val="Calibri"/>
        <family val="2"/>
        <scheme val="minor"/>
      </rPr>
      <t xml:space="preserve">
Technical requirements:
Upholstery: without upholstery
Frame: Steel
Frame coating: powder paint
Seat size (diameter): 44 cm
Seat lacquered: plywood 
Plugs on the legs: plastic
Maximum load: 100 kg
Weight: 5 kg</t>
    </r>
  </si>
  <si>
    <t>Sumy |
м.Суми</t>
  </si>
  <si>
    <r>
      <rPr>
        <b/>
        <i/>
        <sz val="12"/>
        <rFont val="Calibri"/>
        <family val="2"/>
        <scheme val="minor"/>
      </rPr>
      <t>Табурет HATTA Practic чорний або еквівалент</t>
    </r>
    <r>
      <rPr>
        <sz val="12"/>
        <rFont val="Calibri"/>
        <family val="2"/>
        <scheme val="minor"/>
      </rPr>
      <t xml:space="preserve">
Технічні вимоги:
Матеріал основи: метал
Особливості конструкції: без підлокітників, спинки, на ніжках                                            Ширина: 30 см
Висота: 45 см
Висота посадки: 45 см</t>
    </r>
  </si>
  <si>
    <r>
      <rPr>
        <b/>
        <i/>
        <sz val="12"/>
        <rFont val="Calibri"/>
        <family val="2"/>
        <scheme val="minor"/>
      </rPr>
      <t>HATTA Practic stool Black or equivalent</t>
    </r>
    <r>
      <rPr>
        <sz val="12"/>
        <rFont val="Calibri"/>
        <family val="2"/>
        <scheme val="minor"/>
      </rPr>
      <t xml:space="preserve">
Technical requirements:
Base material: metal 
Design features: without armrests, backrest, on legs
Width: 30 cm
Height: 45 cm
Landinf height: 45cm</t>
    </r>
  </si>
  <si>
    <r>
      <rPr>
        <b/>
        <sz val="14"/>
        <color rgb="FF000000"/>
        <rFont val="Calibri"/>
        <family val="2"/>
        <scheme val="minor"/>
      </rPr>
      <t>Core note 1:</t>
    </r>
    <r>
      <rPr>
        <sz val="14"/>
        <color rgb="FF000000"/>
        <rFont val="Calibri"/>
        <family val="2"/>
        <scheme val="minor"/>
      </rPr>
      <t xml:space="preserve"> Delivery destination - Izmail, Sumy.The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Ізмаїл, м.Суми.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delivery/unloading/installation/carrying (if applicable) costs and local taxes, excluding VAT.  / 
3•	Ціни повинні включати відповідні витрати на доставку/розвантаження/монтаж/заніс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</si>
  <si>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Izmail | Ізмаїл
DDP Sumy | Суми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</si>
</sst>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1">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2" fontId="16" fillId="3" borderId="10"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3" xfId="0" applyFont="1" applyBorder="1" applyAlignment="1">
      <alignment vertical="top"/>
    </xf>
    <xf numFmtId="0" fontId="17" fillId="4" borderId="16" xfId="0" applyFont="1" applyFill="1" applyBorder="1" applyAlignment="1">
      <alignment horizontal="center" vertical="center" wrapText="1"/>
    </xf>
    <xf numFmtId="2" fontId="16" fillId="3" borderId="17" xfId="1" applyNumberFormat="1" applyFont="1" applyFill="1" applyBorder="1" applyAlignment="1">
      <alignment horizontal="center" vertical="center"/>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22" fillId="4" borderId="8" xfId="0" applyFont="1" applyFill="1" applyBorder="1" applyAlignment="1">
      <alignment horizontal="left" vertical="top" wrapText="1"/>
    </xf>
    <xf numFmtId="0" fontId="16" fillId="0" borderId="0" xfId="0" applyFont="1" applyAlignment="1">
      <alignment vertical="top"/>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0" borderId="8" xfId="0" applyFont="1" applyBorder="1" applyAlignment="1">
      <alignment horizontal="center" vertical="center" wrapText="1"/>
    </xf>
    <xf numFmtId="0" fontId="13" fillId="3" borderId="9" xfId="0" applyFont="1" applyFill="1" applyBorder="1" applyAlignment="1">
      <alignment horizontal="left" vertical="top" wrapText="1"/>
    </xf>
    <xf numFmtId="0" fontId="17" fillId="4" borderId="11" xfId="0" applyFont="1" applyFill="1" applyBorder="1" applyAlignment="1">
      <alignment horizontal="center" vertical="center" wrapText="1"/>
    </xf>
    <xf numFmtId="0" fontId="17" fillId="4" borderId="27" xfId="0" applyFont="1" applyFill="1" applyBorder="1" applyAlignment="1">
      <alignment horizontal="left" vertical="top" wrapText="1"/>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0" fillId="3" borderId="20"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164" fontId="9" fillId="2" borderId="30" xfId="1" applyFont="1" applyFill="1" applyBorder="1" applyAlignment="1">
      <alignment horizontal="center" vertical="center" wrapText="1"/>
    </xf>
    <xf numFmtId="164" fontId="9" fillId="2" borderId="32" xfId="1" applyFont="1" applyFill="1" applyBorder="1" applyAlignment="1">
      <alignment horizontal="center" vertical="center" wrapText="1"/>
    </xf>
    <xf numFmtId="164" fontId="9" fillId="2" borderId="31" xfId="1" applyFont="1" applyFill="1" applyBorder="1" applyAlignment="1">
      <alignment horizontal="center"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0"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3" fillId="0" borderId="18" xfId="5" applyFont="1" applyBorder="1" applyAlignment="1">
      <alignment horizontal="left" vertical="top" wrapText="1"/>
    </xf>
    <xf numFmtId="0" fontId="23" fillId="0" borderId="3" xfId="5" applyFont="1" applyBorder="1" applyAlignment="1">
      <alignment horizontal="left" vertical="top" wrapText="1"/>
    </xf>
    <xf numFmtId="0" fontId="23"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6" fillId="0" borderId="10" xfId="0" applyFont="1" applyBorder="1" applyAlignment="1">
      <alignment horizontal="center" vertical="top"/>
    </xf>
    <xf numFmtId="0" fontId="6" fillId="0" borderId="17" xfId="0" applyFont="1" applyBorder="1" applyAlignment="1">
      <alignment horizontal="center" vertical="top"/>
    </xf>
    <xf numFmtId="0" fontId="22" fillId="6" borderId="2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7" xfId="0" applyFont="1" applyFill="1" applyBorder="1" applyAlignment="1">
      <alignment horizontal="center" vertical="center" wrapText="1"/>
    </xf>
    <xf numFmtId="0" fontId="22" fillId="6" borderId="15" xfId="0" applyFont="1" applyFill="1" applyBorder="1" applyAlignment="1">
      <alignment horizontal="center" vertical="center" wrapText="1"/>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10</xdr:col>
      <xdr:colOff>304800</xdr:colOff>
      <xdr:row>10</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xdr:row>
      <xdr:rowOff>0</xdr:rowOff>
    </xdr:from>
    <xdr:to>
      <xdr:col>10</xdr:col>
      <xdr:colOff>304800</xdr:colOff>
      <xdr:row>10</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370114</xdr:colOff>
      <xdr:row>4</xdr:row>
      <xdr:rowOff>685801</xdr:rowOff>
    </xdr:from>
    <xdr:to>
      <xdr:col>4</xdr:col>
      <xdr:colOff>2071225</xdr:colOff>
      <xdr:row>4</xdr:row>
      <xdr:rowOff>3265715</xdr:rowOff>
    </xdr:to>
    <xdr:pic>
      <xdr:nvPicPr>
        <xdr:cNvPr id="45" name="Picture 44">
          <a:extLst>
            <a:ext uri="{FF2B5EF4-FFF2-40B4-BE49-F238E27FC236}">
              <a16:creationId xmlns:a16="http://schemas.microsoft.com/office/drawing/2014/main" id="{A3AFD71B-B14C-9F67-5EE2-AB86BB8BC90D}"/>
            </a:ext>
          </a:extLst>
        </xdr:cNvPr>
        <xdr:cNvPicPr>
          <a:picLocks noChangeAspect="1"/>
        </xdr:cNvPicPr>
      </xdr:nvPicPr>
      <xdr:blipFill>
        <a:blip xmlns:r="http://schemas.openxmlformats.org/officeDocument/2006/relationships" r:embed="rId1"/>
        <a:stretch>
          <a:fillRect/>
        </a:stretch>
      </xdr:blipFill>
      <xdr:spPr>
        <a:xfrm>
          <a:off x="12997543" y="3320144"/>
          <a:ext cx="1701111" cy="2579914"/>
        </a:xfrm>
        <a:prstGeom prst="rect">
          <a:avLst/>
        </a:prstGeom>
      </xdr:spPr>
    </xdr:pic>
    <xdr:clientData/>
  </xdr:twoCellAnchor>
  <xdr:twoCellAnchor editAs="oneCell">
    <xdr:from>
      <xdr:col>4</xdr:col>
      <xdr:colOff>87085</xdr:colOff>
      <xdr:row>5</xdr:row>
      <xdr:rowOff>587829</xdr:rowOff>
    </xdr:from>
    <xdr:to>
      <xdr:col>4</xdr:col>
      <xdr:colOff>2427751</xdr:colOff>
      <xdr:row>5</xdr:row>
      <xdr:rowOff>2601685</xdr:rowOff>
    </xdr:to>
    <xdr:pic>
      <xdr:nvPicPr>
        <xdr:cNvPr id="46" name="Picture 45">
          <a:extLst>
            <a:ext uri="{FF2B5EF4-FFF2-40B4-BE49-F238E27FC236}">
              <a16:creationId xmlns:a16="http://schemas.microsoft.com/office/drawing/2014/main" id="{C2B52D2B-6521-422B-80DA-1611C7358063}"/>
            </a:ext>
          </a:extLst>
        </xdr:cNvPr>
        <xdr:cNvPicPr>
          <a:picLocks noChangeAspect="1"/>
        </xdr:cNvPicPr>
      </xdr:nvPicPr>
      <xdr:blipFill>
        <a:blip xmlns:r="http://schemas.openxmlformats.org/officeDocument/2006/relationships" r:embed="rId2"/>
        <a:stretch>
          <a:fillRect/>
        </a:stretch>
      </xdr:blipFill>
      <xdr:spPr>
        <a:xfrm>
          <a:off x="12714514" y="7184572"/>
          <a:ext cx="2340666" cy="2013856"/>
        </a:xfrm>
        <a:prstGeom prst="rect">
          <a:avLst/>
        </a:prstGeom>
      </xdr:spPr>
    </xdr:pic>
    <xdr:clientData/>
  </xdr:twoCellAnchor>
  <xdr:twoCellAnchor editAs="oneCell">
    <xdr:from>
      <xdr:col>4</xdr:col>
      <xdr:colOff>555172</xdr:colOff>
      <xdr:row>6</xdr:row>
      <xdr:rowOff>152400</xdr:rowOff>
    </xdr:from>
    <xdr:to>
      <xdr:col>4</xdr:col>
      <xdr:colOff>2093566</xdr:colOff>
      <xdr:row>6</xdr:row>
      <xdr:rowOff>2002210</xdr:rowOff>
    </xdr:to>
    <xdr:pic>
      <xdr:nvPicPr>
        <xdr:cNvPr id="47" name="Picture 46">
          <a:extLst>
            <a:ext uri="{FF2B5EF4-FFF2-40B4-BE49-F238E27FC236}">
              <a16:creationId xmlns:a16="http://schemas.microsoft.com/office/drawing/2014/main" id="{26A8E7FF-5F07-3577-38F0-5A2CE36E4AC9}"/>
            </a:ext>
          </a:extLst>
        </xdr:cNvPr>
        <xdr:cNvPicPr>
          <a:picLocks noChangeAspect="1"/>
        </xdr:cNvPicPr>
      </xdr:nvPicPr>
      <xdr:blipFill>
        <a:blip xmlns:r="http://schemas.openxmlformats.org/officeDocument/2006/relationships" r:embed="rId3"/>
        <a:stretch>
          <a:fillRect/>
        </a:stretch>
      </xdr:blipFill>
      <xdr:spPr>
        <a:xfrm>
          <a:off x="13182601" y="10515600"/>
          <a:ext cx="1538394" cy="1849810"/>
        </a:xfrm>
        <a:prstGeom prst="rect">
          <a:avLst/>
        </a:prstGeom>
      </xdr:spPr>
    </xdr:pic>
    <xdr:clientData/>
  </xdr:twoCellAnchor>
  <xdr:twoCellAnchor editAs="oneCell">
    <xdr:from>
      <xdr:col>4</xdr:col>
      <xdr:colOff>631372</xdr:colOff>
      <xdr:row>7</xdr:row>
      <xdr:rowOff>207654</xdr:rowOff>
    </xdr:from>
    <xdr:to>
      <xdr:col>4</xdr:col>
      <xdr:colOff>2100942</xdr:colOff>
      <xdr:row>7</xdr:row>
      <xdr:rowOff>1868303</xdr:rowOff>
    </xdr:to>
    <xdr:pic>
      <xdr:nvPicPr>
        <xdr:cNvPr id="48" name="Picture 47">
          <a:extLst>
            <a:ext uri="{FF2B5EF4-FFF2-40B4-BE49-F238E27FC236}">
              <a16:creationId xmlns:a16="http://schemas.microsoft.com/office/drawing/2014/main" id="{021BB255-1A8E-73D6-4447-9C2C9D56D136}"/>
            </a:ext>
          </a:extLst>
        </xdr:cNvPr>
        <xdr:cNvPicPr>
          <a:picLocks noChangeAspect="1"/>
        </xdr:cNvPicPr>
      </xdr:nvPicPr>
      <xdr:blipFill>
        <a:blip xmlns:r="http://schemas.openxmlformats.org/officeDocument/2006/relationships" r:embed="rId4"/>
        <a:stretch>
          <a:fillRect/>
        </a:stretch>
      </xdr:blipFill>
      <xdr:spPr>
        <a:xfrm>
          <a:off x="13258801" y="12747997"/>
          <a:ext cx="1469570" cy="166064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
  <sheetViews>
    <sheetView tabSelected="1" topLeftCell="A3" zoomScale="70" zoomScaleNormal="70" zoomScaleSheetLayoutView="85" zoomScalePageLayoutView="55" workbookViewId="0">
      <selection activeCell="I6" sqref="I6"/>
    </sheetView>
  </sheetViews>
  <sheetFormatPr defaultColWidth="9.109375" defaultRowHeight="13.8"/>
  <cols>
    <col min="1" max="1" width="5.6640625" style="2" customWidth="1"/>
    <col min="2" max="3" width="80.77734375" style="3" customWidth="1"/>
    <col min="4" max="4" width="16.88671875" style="3" bestFit="1" customWidth="1"/>
    <col min="5" max="5" width="37.6640625" style="3" customWidth="1"/>
    <col min="6" max="6" width="29.44140625" style="3" customWidth="1"/>
    <col min="7" max="7" width="30.6640625" style="4" customWidth="1"/>
    <col min="8" max="8" width="37.6640625" style="2" customWidth="1"/>
    <col min="9" max="9" width="60.6640625" style="2" customWidth="1"/>
    <col min="10" max="10" width="29.44140625" style="3" customWidth="1"/>
    <col min="11" max="11" width="25.6640625" style="6" customWidth="1"/>
    <col min="12" max="13" width="21.33203125" style="2" customWidth="1"/>
    <col min="14" max="16384" width="9.109375" style="2"/>
  </cols>
  <sheetData>
    <row r="1" spans="1:20" ht="63.75" customHeight="1">
      <c r="A1" s="67" t="s">
        <v>64</v>
      </c>
      <c r="B1" s="68"/>
      <c r="C1" s="68"/>
      <c r="D1" s="68"/>
      <c r="E1" s="68"/>
      <c r="F1" s="68"/>
      <c r="G1" s="68"/>
      <c r="H1" s="68"/>
      <c r="I1" s="68"/>
      <c r="J1" s="68"/>
      <c r="K1" s="68"/>
      <c r="L1" s="68"/>
      <c r="M1" s="18"/>
    </row>
    <row r="2" spans="1:20" ht="7.5" customHeight="1" thickBot="1">
      <c r="A2" s="39"/>
      <c r="B2" s="40"/>
      <c r="C2" s="41"/>
      <c r="D2" s="41"/>
      <c r="E2" s="41"/>
      <c r="F2" s="41"/>
      <c r="G2" s="40"/>
      <c r="H2" s="40"/>
      <c r="I2" s="40"/>
      <c r="J2" s="41"/>
      <c r="K2" s="40"/>
      <c r="M2" s="23"/>
    </row>
    <row r="3" spans="1:20" s="1" customFormat="1" ht="120.6" customHeight="1" thickBot="1">
      <c r="A3" s="42" t="s">
        <v>0</v>
      </c>
      <c r="B3" s="43" t="s">
        <v>1</v>
      </c>
      <c r="C3" s="43" t="s">
        <v>2</v>
      </c>
      <c r="D3" s="43" t="s">
        <v>57</v>
      </c>
      <c r="E3" s="43" t="s">
        <v>58</v>
      </c>
      <c r="F3" s="43" t="s">
        <v>60</v>
      </c>
      <c r="G3" s="44" t="s">
        <v>3</v>
      </c>
      <c r="H3" s="42" t="s">
        <v>4</v>
      </c>
      <c r="I3" s="43" t="s">
        <v>5</v>
      </c>
      <c r="J3" s="43" t="s">
        <v>58</v>
      </c>
      <c r="K3" s="45" t="s">
        <v>6</v>
      </c>
      <c r="L3" s="46" t="s">
        <v>7</v>
      </c>
      <c r="M3" s="47" t="s">
        <v>8</v>
      </c>
    </row>
    <row r="4" spans="1:20" s="25" customFormat="1" ht="16.2" thickBot="1">
      <c r="A4" s="81" t="s">
        <v>59</v>
      </c>
      <c r="B4" s="82"/>
      <c r="C4" s="82"/>
      <c r="D4" s="82"/>
      <c r="E4" s="82"/>
      <c r="F4" s="82"/>
      <c r="G4" s="82"/>
      <c r="H4" s="83"/>
      <c r="I4" s="83"/>
      <c r="J4" s="83"/>
      <c r="K4" s="83"/>
      <c r="L4" s="83"/>
      <c r="M4" s="84"/>
    </row>
    <row r="5" spans="1:20" ht="312">
      <c r="A5" s="34">
        <v>1</v>
      </c>
      <c r="B5" s="35" t="s">
        <v>61</v>
      </c>
      <c r="C5" s="35" t="s">
        <v>62</v>
      </c>
      <c r="D5" s="36" t="s">
        <v>56</v>
      </c>
      <c r="E5" s="36"/>
      <c r="F5" s="36" t="s">
        <v>63</v>
      </c>
      <c r="G5" s="37">
        <v>10</v>
      </c>
      <c r="H5" s="33"/>
      <c r="I5" s="26"/>
      <c r="J5" s="32"/>
      <c r="K5" s="27"/>
      <c r="L5" s="15">
        <v>0</v>
      </c>
      <c r="M5" s="20">
        <f>G5*L5</f>
        <v>0</v>
      </c>
    </row>
    <row r="6" spans="1:20" ht="296.39999999999998">
      <c r="A6" s="19">
        <v>2</v>
      </c>
      <c r="B6" s="13" t="s">
        <v>67</v>
      </c>
      <c r="C6" s="13" t="s">
        <v>65</v>
      </c>
      <c r="D6" s="14" t="s">
        <v>56</v>
      </c>
      <c r="E6" s="14"/>
      <c r="F6" s="14" t="s">
        <v>63</v>
      </c>
      <c r="G6" s="38">
        <v>5</v>
      </c>
      <c r="H6" s="33"/>
      <c r="I6" s="26"/>
      <c r="J6" s="32"/>
      <c r="K6" s="27"/>
      <c r="L6" s="15">
        <v>0</v>
      </c>
      <c r="M6" s="20">
        <f t="shared" ref="M6" si="0">G6*L6</f>
        <v>0</v>
      </c>
    </row>
    <row r="7" spans="1:20" ht="171.6">
      <c r="A7" s="19">
        <v>3</v>
      </c>
      <c r="B7" s="13" t="s">
        <v>68</v>
      </c>
      <c r="C7" s="24" t="s">
        <v>66</v>
      </c>
      <c r="D7" s="14" t="s">
        <v>56</v>
      </c>
      <c r="E7" s="14"/>
      <c r="F7" s="14" t="s">
        <v>69</v>
      </c>
      <c r="G7" s="38">
        <v>20</v>
      </c>
      <c r="H7" s="33"/>
      <c r="I7" s="26"/>
      <c r="J7" s="32"/>
      <c r="K7" s="27"/>
      <c r="L7" s="15">
        <v>0</v>
      </c>
      <c r="M7" s="20">
        <f>G7*L7</f>
        <v>0</v>
      </c>
    </row>
    <row r="8" spans="1:20" ht="162.6" customHeight="1">
      <c r="A8" s="19">
        <v>4</v>
      </c>
      <c r="B8" s="13" t="s">
        <v>71</v>
      </c>
      <c r="C8" s="13" t="s">
        <v>70</v>
      </c>
      <c r="D8" s="14" t="s">
        <v>56</v>
      </c>
      <c r="E8" s="14"/>
      <c r="F8" s="14" t="s">
        <v>69</v>
      </c>
      <c r="G8" s="38">
        <v>25</v>
      </c>
      <c r="H8" s="33"/>
      <c r="I8" s="26"/>
      <c r="J8" s="32"/>
      <c r="K8" s="27"/>
      <c r="L8" s="15">
        <v>0</v>
      </c>
      <c r="M8" s="20">
        <f>G8*L8</f>
        <v>0</v>
      </c>
    </row>
    <row r="9" spans="1:20" ht="15.6">
      <c r="A9" s="85" t="s">
        <v>9</v>
      </c>
      <c r="B9" s="86"/>
      <c r="C9" s="86"/>
      <c r="D9" s="86"/>
      <c r="E9" s="86"/>
      <c r="F9" s="86"/>
      <c r="G9" s="86"/>
      <c r="H9" s="86"/>
      <c r="I9" s="86"/>
      <c r="J9" s="86"/>
      <c r="K9" s="86"/>
      <c r="L9" s="87"/>
      <c r="M9" s="21">
        <f>SUM(M5:M8)</f>
        <v>0</v>
      </c>
    </row>
    <row r="10" spans="1:20">
      <c r="A10" s="22"/>
      <c r="M10" s="23"/>
    </row>
    <row r="11" spans="1:20" ht="307.2" customHeight="1">
      <c r="A11" s="69" t="s">
        <v>72</v>
      </c>
      <c r="B11" s="70"/>
      <c r="C11" s="70"/>
      <c r="D11" s="70"/>
      <c r="E11" s="70"/>
      <c r="F11" s="70"/>
      <c r="G11" s="70"/>
      <c r="H11" s="70"/>
      <c r="I11" s="70"/>
      <c r="J11" s="70"/>
      <c r="K11" s="70"/>
      <c r="L11" s="70"/>
      <c r="M11" s="71"/>
      <c r="Q11" s="16"/>
      <c r="R11" s="16"/>
      <c r="S11" s="16"/>
      <c r="T11" s="16"/>
    </row>
    <row r="12" spans="1:20" ht="15.6">
      <c r="A12" s="72" t="s">
        <v>10</v>
      </c>
      <c r="B12" s="73"/>
      <c r="C12" s="73"/>
      <c r="D12" s="73"/>
      <c r="E12" s="73"/>
      <c r="F12" s="73"/>
      <c r="G12" s="73"/>
      <c r="H12" s="73"/>
      <c r="I12" s="73"/>
      <c r="J12" s="73"/>
      <c r="K12" s="73"/>
      <c r="L12" s="73"/>
      <c r="M12" s="74"/>
      <c r="Q12" s="16"/>
      <c r="R12" s="16"/>
      <c r="S12" s="16"/>
      <c r="T12" s="16"/>
    </row>
    <row r="13" spans="1:20" ht="37.950000000000003" customHeight="1">
      <c r="A13" s="51" t="s">
        <v>11</v>
      </c>
      <c r="B13" s="52"/>
      <c r="C13" s="52"/>
      <c r="D13" s="52"/>
      <c r="E13" s="52"/>
      <c r="F13" s="52"/>
      <c r="G13" s="52"/>
      <c r="H13" s="52"/>
      <c r="I13" s="52"/>
      <c r="J13" s="52"/>
      <c r="K13" s="53"/>
      <c r="L13" s="62" t="s">
        <v>73</v>
      </c>
      <c r="M13" s="61"/>
      <c r="Q13" s="17"/>
      <c r="R13" s="17"/>
      <c r="S13" s="17"/>
      <c r="T13" s="17"/>
    </row>
    <row r="14" spans="1:20" ht="37.950000000000003" customHeight="1">
      <c r="A14" s="51" t="s">
        <v>12</v>
      </c>
      <c r="B14" s="52"/>
      <c r="C14" s="52"/>
      <c r="D14" s="52"/>
      <c r="E14" s="52"/>
      <c r="F14" s="52"/>
      <c r="G14" s="52"/>
      <c r="H14" s="52"/>
      <c r="I14" s="52"/>
      <c r="J14" s="52"/>
      <c r="K14" s="53"/>
      <c r="L14" s="62"/>
      <c r="M14" s="63"/>
      <c r="Q14" s="17"/>
      <c r="R14" s="17"/>
      <c r="S14" s="17"/>
      <c r="T14" s="17"/>
    </row>
    <row r="15" spans="1:20" ht="37.950000000000003" customHeight="1">
      <c r="A15" s="54" t="s">
        <v>13</v>
      </c>
      <c r="B15" s="55"/>
      <c r="C15" s="55"/>
      <c r="D15" s="55"/>
      <c r="E15" s="55"/>
      <c r="F15" s="55"/>
      <c r="G15" s="55"/>
      <c r="H15" s="55"/>
      <c r="I15" s="55"/>
      <c r="J15" s="55"/>
      <c r="K15" s="56"/>
      <c r="L15" s="75"/>
      <c r="M15" s="76"/>
      <c r="Q15" s="17"/>
      <c r="R15" s="17"/>
      <c r="S15" s="17"/>
      <c r="T15" s="17"/>
    </row>
    <row r="16" spans="1:20" ht="37.950000000000003" customHeight="1">
      <c r="A16" s="51" t="s">
        <v>14</v>
      </c>
      <c r="B16" s="52"/>
      <c r="C16" s="52"/>
      <c r="D16" s="52"/>
      <c r="E16" s="52"/>
      <c r="F16" s="52"/>
      <c r="G16" s="52"/>
      <c r="H16" s="52"/>
      <c r="I16" s="52"/>
      <c r="J16" s="52"/>
      <c r="K16" s="53"/>
      <c r="L16" s="77" t="s">
        <v>15</v>
      </c>
      <c r="M16" s="78"/>
      <c r="Q16" s="17"/>
      <c r="R16" s="17"/>
      <c r="S16" s="17"/>
      <c r="T16" s="17"/>
    </row>
    <row r="17" spans="1:13" ht="37.950000000000003" customHeight="1">
      <c r="A17" s="51" t="s">
        <v>16</v>
      </c>
      <c r="B17" s="52"/>
      <c r="C17" s="52"/>
      <c r="D17" s="52"/>
      <c r="E17" s="52"/>
      <c r="F17" s="52"/>
      <c r="G17" s="52"/>
      <c r="H17" s="52"/>
      <c r="I17" s="52"/>
      <c r="J17" s="52"/>
      <c r="K17" s="53"/>
      <c r="L17" s="62"/>
      <c r="M17" s="63"/>
    </row>
    <row r="18" spans="1:13" ht="37.950000000000003" customHeight="1">
      <c r="A18" s="51" t="s">
        <v>17</v>
      </c>
      <c r="B18" s="52"/>
      <c r="C18" s="52"/>
      <c r="D18" s="52"/>
      <c r="E18" s="52"/>
      <c r="F18" s="52"/>
      <c r="G18" s="52"/>
      <c r="H18" s="52"/>
      <c r="I18" s="52"/>
      <c r="J18" s="52"/>
      <c r="K18" s="53"/>
      <c r="L18" s="62"/>
      <c r="M18" s="63"/>
    </row>
    <row r="19" spans="1:13" ht="37.950000000000003" customHeight="1">
      <c r="A19" s="57" t="s">
        <v>18</v>
      </c>
      <c r="B19" s="58"/>
      <c r="C19" s="58"/>
      <c r="D19" s="58"/>
      <c r="E19" s="58"/>
      <c r="F19" s="58"/>
      <c r="G19" s="58"/>
      <c r="H19" s="58"/>
      <c r="I19" s="58"/>
      <c r="J19" s="58"/>
      <c r="K19" s="59"/>
      <c r="L19" s="60"/>
      <c r="M19" s="61"/>
    </row>
    <row r="20" spans="1:13" ht="108" customHeight="1">
      <c r="A20" s="51" t="s">
        <v>19</v>
      </c>
      <c r="B20" s="52"/>
      <c r="C20" s="52"/>
      <c r="D20" s="52"/>
      <c r="E20" s="52"/>
      <c r="F20" s="52"/>
      <c r="G20" s="52"/>
      <c r="H20" s="52"/>
      <c r="I20" s="52"/>
      <c r="J20" s="52"/>
      <c r="K20" s="53"/>
      <c r="L20" s="62"/>
      <c r="M20" s="63"/>
    </row>
    <row r="21" spans="1:13" ht="37.950000000000003" customHeight="1">
      <c r="A21" s="57" t="s">
        <v>20</v>
      </c>
      <c r="B21" s="58"/>
      <c r="C21" s="58"/>
      <c r="D21" s="58"/>
      <c r="E21" s="58"/>
      <c r="F21" s="58"/>
      <c r="G21" s="58"/>
      <c r="H21" s="58"/>
      <c r="I21" s="58"/>
      <c r="J21" s="58"/>
      <c r="K21" s="59"/>
      <c r="L21" s="60"/>
      <c r="M21" s="61"/>
    </row>
    <row r="22" spans="1:13" ht="37.950000000000003" customHeight="1">
      <c r="A22" s="51" t="s">
        <v>21</v>
      </c>
      <c r="B22" s="52"/>
      <c r="C22" s="52"/>
      <c r="D22" s="52"/>
      <c r="E22" s="52"/>
      <c r="F22" s="52"/>
      <c r="G22" s="52"/>
      <c r="H22" s="52"/>
      <c r="I22" s="52"/>
      <c r="J22" s="52"/>
      <c r="K22" s="53"/>
      <c r="L22" s="62"/>
      <c r="M22" s="63"/>
    </row>
    <row r="23" spans="1:13" ht="37.950000000000003" customHeight="1">
      <c r="A23" s="57" t="s">
        <v>22</v>
      </c>
      <c r="B23" s="58"/>
      <c r="C23" s="58"/>
      <c r="D23" s="58"/>
      <c r="E23" s="58"/>
      <c r="F23" s="58"/>
      <c r="G23" s="58"/>
      <c r="H23" s="58"/>
      <c r="I23" s="58"/>
      <c r="J23" s="58"/>
      <c r="K23" s="59"/>
      <c r="L23" s="60"/>
      <c r="M23" s="61"/>
    </row>
    <row r="24" spans="1:13" ht="37.950000000000003" customHeight="1">
      <c r="A24" s="64" t="s">
        <v>23</v>
      </c>
      <c r="B24" s="65"/>
      <c r="C24" s="65"/>
      <c r="D24" s="65"/>
      <c r="E24" s="65"/>
      <c r="F24" s="65"/>
      <c r="G24" s="65"/>
      <c r="H24" s="65"/>
      <c r="I24" s="65"/>
      <c r="J24" s="65"/>
      <c r="K24" s="66"/>
      <c r="L24" s="79"/>
      <c r="M24" s="80"/>
    </row>
    <row r="25" spans="1:13" ht="39" customHeight="1" thickBot="1">
      <c r="A25" s="48" t="s">
        <v>24</v>
      </c>
      <c r="B25" s="49"/>
      <c r="C25" s="49"/>
      <c r="D25" s="49"/>
      <c r="E25" s="49"/>
      <c r="F25" s="49"/>
      <c r="G25" s="49"/>
      <c r="H25" s="49"/>
      <c r="I25" s="49"/>
      <c r="J25" s="49"/>
      <c r="K25" s="49"/>
      <c r="L25" s="49"/>
      <c r="M25" s="50"/>
    </row>
  </sheetData>
  <protectedRanges>
    <protectedRange sqref="K5:K8" name="data_1"/>
  </protectedRanges>
  <mergeCells count="30">
    <mergeCell ref="L24:M24"/>
    <mergeCell ref="A4:M4"/>
    <mergeCell ref="A9:L9"/>
    <mergeCell ref="L22:M22"/>
    <mergeCell ref="L23:M23"/>
    <mergeCell ref="L19:M19"/>
    <mergeCell ref="L20:M20"/>
    <mergeCell ref="A1:L1"/>
    <mergeCell ref="L17:M17"/>
    <mergeCell ref="A11:M11"/>
    <mergeCell ref="A12:M12"/>
    <mergeCell ref="L14:M14"/>
    <mergeCell ref="L15:M15"/>
    <mergeCell ref="L16:M16"/>
    <mergeCell ref="A25:M25"/>
    <mergeCell ref="A13:K13"/>
    <mergeCell ref="A14:K14"/>
    <mergeCell ref="A15:K15"/>
    <mergeCell ref="A16:K16"/>
    <mergeCell ref="A17:K17"/>
    <mergeCell ref="A18:K18"/>
    <mergeCell ref="A19:K19"/>
    <mergeCell ref="A20:K20"/>
    <mergeCell ref="A21:K21"/>
    <mergeCell ref="A22:K22"/>
    <mergeCell ref="A23:K23"/>
    <mergeCell ref="L21:M21"/>
    <mergeCell ref="L18:M18"/>
    <mergeCell ref="A24:K24"/>
    <mergeCell ref="L13:M1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28" t="s">
        <v>25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26</v>
      </c>
      <c r="G14" s="10" t="s">
        <v>27</v>
      </c>
      <c r="H14" s="10" t="s">
        <v>28</v>
      </c>
      <c r="I14" s="10" t="s">
        <v>29</v>
      </c>
      <c r="J14" s="10" t="s">
        <v>30</v>
      </c>
    </row>
    <row r="15" spans="4:10" ht="172.8">
      <c r="F15" s="29" t="s">
        <v>31</v>
      </c>
      <c r="G15" s="29" t="s">
        <v>32</v>
      </c>
      <c r="H15" s="9">
        <v>22.57</v>
      </c>
      <c r="I15" s="9">
        <v>30</v>
      </c>
      <c r="J15" s="9">
        <f>H15*I15</f>
        <v>677.1</v>
      </c>
    </row>
    <row r="16" spans="4:10" ht="172.8">
      <c r="F16" s="29" t="s">
        <v>33</v>
      </c>
      <c r="G16" s="29" t="s">
        <v>34</v>
      </c>
      <c r="H16" s="9">
        <v>19.420000000000002</v>
      </c>
      <c r="I16" s="9">
        <v>150</v>
      </c>
      <c r="J16" s="9">
        <f>H16*I16</f>
        <v>2913.0000000000005</v>
      </c>
    </row>
    <row r="17" spans="10:10" ht="15.6">
      <c r="J17" s="11">
        <f>SUM(J15:J16)</f>
        <v>3590.1000000000004</v>
      </c>
    </row>
    <row r="47" spans="5:10">
      <c r="E47" s="88" t="s">
        <v>35</v>
      </c>
      <c r="F47" s="89"/>
      <c r="G47" s="89"/>
      <c r="H47" s="89"/>
      <c r="I47" s="89"/>
      <c r="J47" s="90"/>
    </row>
    <row r="48" spans="5:10">
      <c r="E48" s="5"/>
      <c r="F48" s="30" t="s">
        <v>36</v>
      </c>
      <c r="G48" s="30" t="s">
        <v>37</v>
      </c>
      <c r="H48" s="30" t="s">
        <v>38</v>
      </c>
      <c r="I48" s="30" t="s">
        <v>39</v>
      </c>
      <c r="J48" s="30" t="s">
        <v>40</v>
      </c>
    </row>
    <row r="49" spans="5:10" ht="100.8">
      <c r="E49" s="5">
        <v>227</v>
      </c>
      <c r="F49" s="31" t="s">
        <v>41</v>
      </c>
      <c r="G49" s="30" t="s">
        <v>42</v>
      </c>
      <c r="H49" s="5">
        <v>14</v>
      </c>
      <c r="I49" s="5">
        <v>188.3</v>
      </c>
      <c r="J49" s="9">
        <f>H49*I49</f>
        <v>2636.2000000000003</v>
      </c>
    </row>
    <row r="50" spans="5:10" ht="28.8">
      <c r="E50" s="5">
        <v>228</v>
      </c>
      <c r="F50" s="31" t="s">
        <v>43</v>
      </c>
      <c r="G50" s="30" t="s">
        <v>44</v>
      </c>
      <c r="H50" s="5">
        <v>510</v>
      </c>
      <c r="I50" s="5">
        <v>1.87</v>
      </c>
      <c r="J50" s="9">
        <f>H50*I50</f>
        <v>953.7</v>
      </c>
    </row>
    <row r="51" spans="5:10">
      <c r="E51" s="5"/>
      <c r="F51" s="5"/>
      <c r="G51" s="5"/>
      <c r="H51" s="5"/>
      <c r="I51" s="5"/>
      <c r="J51" s="12">
        <f>SUM(J49:J50)</f>
        <v>3589.9000000000005</v>
      </c>
    </row>
    <row r="52" spans="5:10">
      <c r="E52" s="88" t="s">
        <v>45</v>
      </c>
      <c r="F52" s="89"/>
      <c r="G52" s="89"/>
      <c r="H52" s="89"/>
      <c r="I52" s="89"/>
      <c r="J52" s="90"/>
    </row>
    <row r="53" spans="5:10" ht="57.6">
      <c r="E53" s="5">
        <v>227</v>
      </c>
      <c r="F53" s="31" t="s">
        <v>46</v>
      </c>
      <c r="G53" s="30" t="s">
        <v>47</v>
      </c>
      <c r="H53" s="5">
        <v>30</v>
      </c>
      <c r="I53" s="5">
        <v>22.57</v>
      </c>
      <c r="J53" s="9">
        <f>H53*I53</f>
        <v>677.1</v>
      </c>
    </row>
    <row r="54" spans="5:10" ht="57.6">
      <c r="E54" s="5">
        <v>228</v>
      </c>
      <c r="F54" s="31" t="s">
        <v>48</v>
      </c>
      <c r="G54" s="30" t="s">
        <v>47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49</v>
      </c>
      <c r="F2">
        <v>411</v>
      </c>
      <c r="G2" t="s">
        <v>50</v>
      </c>
      <c r="H2" t="s">
        <v>51</v>
      </c>
    </row>
    <row r="3" spans="5:8" ht="43.2">
      <c r="E3" s="7" t="s">
        <v>52</v>
      </c>
      <c r="F3">
        <v>186</v>
      </c>
      <c r="G3" t="s">
        <v>50</v>
      </c>
      <c r="H3" t="s">
        <v>51</v>
      </c>
    </row>
    <row r="4" spans="5:8" ht="57.6">
      <c r="E4" s="7" t="s">
        <v>53</v>
      </c>
      <c r="F4">
        <v>33</v>
      </c>
      <c r="G4" t="s">
        <v>50</v>
      </c>
      <c r="H4" t="s">
        <v>51</v>
      </c>
    </row>
    <row r="5" spans="5:8" ht="43.2">
      <c r="E5" s="7" t="s">
        <v>49</v>
      </c>
      <c r="F5">
        <v>250</v>
      </c>
      <c r="G5" t="s">
        <v>50</v>
      </c>
      <c r="H5" s="7" t="s">
        <v>54</v>
      </c>
    </row>
    <row r="6" spans="5:8" ht="43.2">
      <c r="E6" s="7" t="s">
        <v>49</v>
      </c>
      <c r="F6">
        <v>300</v>
      </c>
      <c r="G6" t="s">
        <v>50</v>
      </c>
      <c r="H6" s="7"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openxmlformats.org/package/2006/metadata/core-properties"/>
    <ds:schemaRef ds:uri="http://purl.org/dc/dcmitype/"/>
    <ds:schemaRef ds:uri="c7a56a3d-16e2-4b65-9c40-9ed138b763d7"/>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8d7096d6-fc66-4344-9e3f-2445529a09f6"/>
    <ds:schemaRef ds:uri="http://www.w3.org/XML/1998/namespace"/>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2026-04-20T10:56:22Z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