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ІринаСак\Desktop\Процедури_GF_2026\ЗМ_231_232\"/>
    </mc:Choice>
  </mc:AlternateContent>
  <xr:revisionPtr revIDLastSave="0" documentId="13_ncr:1_{DF5E9C24-BEC2-4387-B47E-229EA8DB74A6}" xr6:coauthVersionLast="36" xr6:coauthVersionMax="47" xr10:uidLastSave="{00000000-0000-0000-0000-000000000000}"/>
  <bookViews>
    <workbookView xWindow="0" yWindow="0" windowWidth="13305" windowHeight="7890" tabRatio="922" activeTab="1" xr2:uid="{00000000-000D-0000-FFFF-FFFF00000000}"/>
  </bookViews>
  <sheets>
    <sheet name="Додаток 3.1" sheetId="112" r:id="rId1"/>
    <sheet name="Додаток 3.2" sheetId="113" r:id="rId2"/>
  </sheets>
  <definedNames>
    <definedName name="_xlnm._FilterDatabase" localSheetId="0" hidden="1">'Додаток 3.1'!$A$13:$F$28</definedName>
    <definedName name="_xlnm._FilterDatabase" localSheetId="1" hidden="1">'Додаток 3.2'!$A$13:$F$28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13" l="1"/>
  <c r="F33" i="113"/>
  <c r="D33" i="113"/>
  <c r="D32" i="113"/>
  <c r="F32" i="113" s="1"/>
  <c r="F31" i="113"/>
  <c r="F30" i="113"/>
  <c r="F29" i="113"/>
  <c r="F28" i="113"/>
  <c r="D27" i="113"/>
  <c r="F27" i="113" s="1"/>
  <c r="D26" i="113"/>
  <c r="F26" i="113" s="1"/>
  <c r="F25" i="113"/>
  <c r="F24" i="113"/>
  <c r="F23" i="113"/>
  <c r="F22" i="113"/>
  <c r="D21" i="113"/>
  <c r="F21" i="113" s="1"/>
  <c r="D20" i="113"/>
  <c r="F20" i="113" s="1"/>
  <c r="D19" i="113"/>
  <c r="F19" i="113" s="1"/>
  <c r="F18" i="113"/>
  <c r="F17" i="113"/>
  <c r="F16" i="113"/>
  <c r="F15" i="113"/>
  <c r="D15" i="113"/>
  <c r="F35" i="113" l="1"/>
  <c r="F16" i="112"/>
  <c r="F17" i="112"/>
  <c r="F18" i="112"/>
  <c r="F19" i="112"/>
  <c r="F20" i="112"/>
  <c r="F21" i="112"/>
  <c r="F22" i="112"/>
  <c r="F23" i="112"/>
  <c r="F24" i="112"/>
  <c r="F25" i="112"/>
  <c r="F26" i="112"/>
  <c r="F27" i="112"/>
  <c r="F28" i="112"/>
  <c r="F29" i="112"/>
  <c r="F30" i="112"/>
  <c r="F31" i="112"/>
  <c r="F32" i="112"/>
  <c r="F33" i="112"/>
  <c r="F34" i="112"/>
  <c r="F15" i="112"/>
  <c r="D33" i="112"/>
  <c r="D32" i="112"/>
  <c r="D21" i="112"/>
  <c r="D20" i="112"/>
  <c r="D15" i="112"/>
  <c r="D19" i="112"/>
  <c r="F35" i="112" l="1"/>
</calcChain>
</file>

<file path=xl/sharedStrings.xml><?xml version="1.0" encoding="utf-8"?>
<sst xmlns="http://schemas.openxmlformats.org/spreadsheetml/2006/main" count="154" uniqueCount="72">
  <si>
    <t>№ з/п</t>
  </si>
  <si>
    <t>Кількість одиниць *</t>
  </si>
  <si>
    <t>порція</t>
  </si>
  <si>
    <t>шт.</t>
  </si>
  <si>
    <t>Дата проведення:</t>
  </si>
  <si>
    <t>Місце проведення:</t>
  </si>
  <si>
    <t>Кількість учасників:</t>
  </si>
  <si>
    <t>(або уповноважена особа)</t>
  </si>
  <si>
    <t>Прізвище, ініціали</t>
  </si>
  <si>
    <t xml:space="preserve">Розрахунок до тендерної пропозиції </t>
  </si>
  <si>
    <t>Одномісний номер на добу зі сніданками</t>
  </si>
  <si>
    <t>5.1</t>
  </si>
  <si>
    <t>6.1</t>
  </si>
  <si>
    <t>4.1</t>
  </si>
  <si>
    <t>1.1</t>
  </si>
  <si>
    <t>3.1</t>
  </si>
  <si>
    <t>2</t>
  </si>
  <si>
    <t>3</t>
  </si>
  <si>
    <t>2.1</t>
  </si>
  <si>
    <t>6</t>
  </si>
  <si>
    <t>5</t>
  </si>
  <si>
    <t>5.2</t>
  </si>
  <si>
    <t xml:space="preserve">Керівник </t>
  </si>
  <si>
    <t>Тривалість заходу:</t>
  </si>
  <si>
    <t>послуга</t>
  </si>
  <si>
    <t>3.3</t>
  </si>
  <si>
    <t>Вид послуги</t>
  </si>
  <si>
    <t>Назва одиниці виміру</t>
  </si>
  <si>
    <t xml:space="preserve">Організація проживання </t>
  </si>
  <si>
    <t>Кулькові ручки</t>
  </si>
  <si>
    <r>
      <t xml:space="preserve">м. Київ,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</si>
  <si>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t>Послуги оренди конференц-зали</t>
  </si>
  <si>
    <t>Послуги харчування учасників</t>
  </si>
  <si>
    <t>Послуги організації проїзду учасників</t>
  </si>
  <si>
    <t>Блокнот для фліпчарту та маркери (чотири кольори)</t>
  </si>
  <si>
    <t>Блокноти на пружині</t>
  </si>
  <si>
    <t>Послуги дизайну та друку</t>
  </si>
  <si>
    <t>день</t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</si>
  <si>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України (до місця проведення заходу)</t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</si>
  <si>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України (від місця проведення заходу)</t>
  </si>
  <si>
    <t>доба</t>
  </si>
  <si>
    <t>2 дні</t>
  </si>
  <si>
    <t>3.2</t>
  </si>
  <si>
    <t>4.2</t>
  </si>
  <si>
    <t>5.3</t>
  </si>
  <si>
    <t>5.4</t>
  </si>
  <si>
    <t xml:space="preserve">Розробка дизайн макету та друк бейджів </t>
  </si>
  <si>
    <t>Кава-перерва</t>
  </si>
  <si>
    <t>Обіди у  ресторані готелю</t>
  </si>
  <si>
    <t>Вечері у ресторані готелю</t>
  </si>
  <si>
    <r>
      <t xml:space="preserve">Ми, </t>
    </r>
    <r>
      <rPr>
        <sz val="12"/>
        <color rgb="FFFF0000"/>
        <rFont val="Times New Roman"/>
        <family val="1"/>
        <charset val="204"/>
      </rPr>
      <t>___________________________________________________________________________ (найменування Учасника)</t>
    </r>
    <r>
      <rPr>
        <sz val="12"/>
        <color theme="1"/>
        <rFont val="Times New Roman"/>
        <family val="1"/>
        <charset val="204"/>
      </rPr>
      <t xml:space="preserve"> надаємо свою тендерну пропозицію щодо участі у процедурі закупівлі.
Ціна пропозиції становить:</t>
    </r>
    <r>
      <rPr>
        <sz val="12"/>
        <color rgb="FFFF0000"/>
        <rFont val="Times New Roman"/>
        <family val="1"/>
        <charset val="204"/>
      </rPr>
      <t xml:space="preserve"> ___________________ грн (_______________________ _________________________ гривень _____ коп.)</t>
    </r>
    <r>
      <rPr>
        <sz val="12"/>
        <color theme="1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 xml:space="preserve">  без  урахування  податку на додану вартість (без ПДВ) </t>
    </r>
    <r>
      <rPr>
        <sz val="12"/>
        <color theme="1"/>
        <rFont val="Times New Roman"/>
        <family val="1"/>
        <charset val="204"/>
      </rPr>
      <t>(зазначається Учасником цифрами та словами). 
Тендерна пропозиція включає в себе:</t>
    </r>
  </si>
  <si>
    <t>Ціна за одиницю, грн. (без ПДВ)</t>
  </si>
  <si>
    <t>Загальна вартість, грн. (без ПДВ)</t>
  </si>
  <si>
    <t>Всього без ПДВ, грн.:</t>
  </si>
  <si>
    <t>6.2</t>
  </si>
  <si>
    <t>6.3</t>
  </si>
  <si>
    <t xml:space="preserve">Друк (чорно-білий) роздаткових матеріалів  </t>
  </si>
  <si>
    <t>аркуш</t>
  </si>
  <si>
    <t xml:space="preserve">Друк (кольоровий) роздаткових матеріалів </t>
  </si>
  <si>
    <t xml:space="preserve">Питна газована вода у пляшках </t>
  </si>
  <si>
    <t xml:space="preserve">Питна негазована вода у пляшках </t>
  </si>
  <si>
    <t>5.5</t>
  </si>
  <si>
    <t xml:space="preserve">Послуги будуть надаватись до 15 грудня 2026 року </t>
  </si>
  <si>
    <t>Оренда конференц зали,  укомплектована ноутбуком, радіосистемами (2 шт.), звуковою системою, проекційним екраном (1 шт.), плазмовою панеллю (1 шт.), мультимедійним проектором (1 шт),  фліпчартом, з організацією онлайн трансляції в програмі Zoom. Формат розсадки "острівками" за круглими столами</t>
  </si>
  <si>
    <r>
      <t xml:space="preserve">м. Ужгород, </t>
    </r>
    <r>
      <rPr>
        <b/>
        <sz val="12"/>
        <color rgb="FFFF0000"/>
        <rFont val="Times New Roman"/>
        <family val="1"/>
        <charset val="204"/>
      </rPr>
      <t>вказати назву та адресу готелю, який відповідає вимогам Тендерної документації</t>
    </r>
  </si>
  <si>
    <t xml:space="preserve">Оренда конференц зали,  укомплектована ноутбуком, радіосистемами (2 шт.), звуковою системою, проекційним екраном (1 шт.), плазмовою панеллю (1 шт.), мультимедійним проектором (1 шт),  фліпчартом, з організацією онлайн трансляції в програмі Zoom. Формат розсадки "острівцями" або "театром" </t>
  </si>
  <si>
    <t>Послуги з організації та проведення тренінгу для керівників регіональних фтизіопульмонологічних центрів з нагоди Всесвітнього дня боротьби з туберкульозом із розбудови потенціалу закладів та стратегічного планування                                                                                 згідно коду ДК 021:2015 - 55120000-7 - Послуги з організації зустрічей і конференцій у готелях</t>
  </si>
  <si>
    <t>Послуги з організації та проведення тренінгу для медичних лідерів з фтизіатрії щодо розбудови інституційної спроможності закладів охорони здоров'я до впровадження оновлених Стандартів медичної допомоги "Туберкульоз"                                                                                      згідно коду ДК 021:2015 - 55120000-7 - Послуги з організації зустрічей і конференцій у готелях</t>
  </si>
  <si>
    <t>Послуги забезпечення учасників заходу питною водою, кульковими ручками та блокнотами</t>
  </si>
  <si>
    <t>* Обсяг послуг може бути зменшений в ході виконання сторонами умов договору. Кількість учасників та дати проведення заходів є орієнтовними та остаточно будуть повідомлені Замовником в письмовій формі при подачі заявки на проведення заходу.</t>
  </si>
  <si>
    <t>Додаток № 3.1.
до Тендерної документації</t>
  </si>
  <si>
    <t>Додаток № 3.2.
до Тендерної документації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</si>
</sst>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2" fillId="0" borderId="3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2" fillId="0" borderId="2" xfId="0" applyNumberFormat="1" applyFont="1" applyBorder="1" applyAlignment="1" applyProtection="1">
      <alignment vertical="center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 applyProtection="1">
      <alignment vertical="center"/>
      <protection locked="0"/>
    </xf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7" fillId="0" borderId="1" xfId="0" applyFont="1" applyBorder="1" applyAlignment="1">
      <alignment horizontal="center" vertical="center"/>
    </xf>
    <xf numFmtId="49" fontId="2" fillId="0" borderId="0" xfId="0" applyNumberFormat="1" applyFont="1"/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59B4-B705-47A5-9928-185FA649E6B8}">
  <dimension ref="A1:F45"/>
  <sheetViews>
    <sheetView zoomScale="95" zoomScaleNormal="95" workbookViewId="0">
      <selection activeCell="C12" sqref="C12:F12"/>
    </sheetView>
  </sheetViews>
  <sheetFormatPr defaultColWidth="11" defaultRowHeight="15.75" x14ac:dyDescent="0.25"/>
  <cols>
    <col min="1" max="1" width="4.625" style="24" customWidth="1"/>
    <col min="2" max="2" width="45.625" style="25" customWidth="1"/>
    <col min="3" max="3" width="13.875" style="24" customWidth="1"/>
    <col min="4" max="4" width="14.375" style="24" customWidth="1"/>
    <col min="5" max="5" width="14.875" style="24" customWidth="1"/>
    <col min="6" max="6" width="16" style="24" customWidth="1"/>
    <col min="7" max="7" width="32.625" style="24" customWidth="1"/>
    <col min="8" max="16384" width="11" style="24"/>
  </cols>
  <sheetData>
    <row r="1" spans="1:6" x14ac:dyDescent="0.25">
      <c r="A1" s="54" t="s">
        <v>70</v>
      </c>
      <c r="B1" s="54"/>
      <c r="C1" s="54"/>
      <c r="D1" s="54"/>
      <c r="E1" s="54"/>
      <c r="F1" s="54"/>
    </row>
    <row r="2" spans="1:6" x14ac:dyDescent="0.25">
      <c r="A2" s="54"/>
      <c r="B2" s="54"/>
      <c r="C2" s="54"/>
      <c r="D2" s="54"/>
      <c r="E2" s="54"/>
      <c r="F2" s="54"/>
    </row>
    <row r="3" spans="1:6" x14ac:dyDescent="0.25">
      <c r="A3" s="47"/>
      <c r="B3" s="47"/>
      <c r="C3" s="47"/>
      <c r="D3" s="47"/>
      <c r="E3" s="47"/>
      <c r="F3" s="47"/>
    </row>
    <row r="4" spans="1:6" x14ac:dyDescent="0.25">
      <c r="A4" s="55" t="s">
        <v>9</v>
      </c>
      <c r="B4" s="56"/>
      <c r="C4" s="56"/>
      <c r="D4" s="56"/>
      <c r="E4" s="56"/>
      <c r="F4" s="56"/>
    </row>
    <row r="5" spans="1:6" x14ac:dyDescent="0.25">
      <c r="A5" s="57" t="s">
        <v>66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27" customHeight="1" x14ac:dyDescent="0.25">
      <c r="A7" s="57"/>
      <c r="B7" s="57"/>
      <c r="C7" s="57"/>
      <c r="D7" s="57"/>
      <c r="E7" s="57"/>
      <c r="F7" s="57"/>
    </row>
    <row r="8" spans="1:6" ht="83.25" customHeight="1" x14ac:dyDescent="0.25">
      <c r="A8" s="58" t="s">
        <v>50</v>
      </c>
      <c r="B8" s="58"/>
      <c r="C8" s="58"/>
      <c r="D8" s="58"/>
      <c r="E8" s="58"/>
      <c r="F8" s="58"/>
    </row>
    <row r="9" spans="1:6" ht="15.6" customHeight="1" x14ac:dyDescent="0.25">
      <c r="A9" s="59" t="s">
        <v>4</v>
      </c>
      <c r="B9" s="59"/>
      <c r="C9" s="59" t="s">
        <v>62</v>
      </c>
      <c r="D9" s="59"/>
      <c r="E9" s="59"/>
      <c r="F9" s="59"/>
    </row>
    <row r="10" spans="1:6" ht="19.5" customHeight="1" x14ac:dyDescent="0.25">
      <c r="A10" s="63" t="s">
        <v>23</v>
      </c>
      <c r="B10" s="64"/>
      <c r="C10" s="65" t="s">
        <v>41</v>
      </c>
      <c r="D10" s="66"/>
      <c r="E10" s="66"/>
      <c r="F10" s="67"/>
    </row>
    <row r="11" spans="1:6" ht="32.25" customHeight="1" x14ac:dyDescent="0.25">
      <c r="A11" s="59" t="s">
        <v>5</v>
      </c>
      <c r="B11" s="59"/>
      <c r="C11" s="59" t="s">
        <v>30</v>
      </c>
      <c r="D11" s="59"/>
      <c r="E11" s="59"/>
      <c r="F11" s="59"/>
    </row>
    <row r="12" spans="1:6" x14ac:dyDescent="0.25">
      <c r="A12" s="59" t="s">
        <v>6</v>
      </c>
      <c r="B12" s="59"/>
      <c r="C12" s="59">
        <v>45</v>
      </c>
      <c r="D12" s="59"/>
      <c r="E12" s="59"/>
      <c r="F12" s="59"/>
    </row>
    <row r="13" spans="1:6" s="27" customFormat="1" ht="47.25" x14ac:dyDescent="0.25">
      <c r="A13" s="1" t="s">
        <v>0</v>
      </c>
      <c r="B13" s="1" t="s">
        <v>26</v>
      </c>
      <c r="C13" s="1" t="s">
        <v>27</v>
      </c>
      <c r="D13" s="1" t="s">
        <v>1</v>
      </c>
      <c r="E13" s="31" t="s">
        <v>51</v>
      </c>
      <c r="F13" s="31" t="s">
        <v>52</v>
      </c>
    </row>
    <row r="14" spans="1:6" x14ac:dyDescent="0.25">
      <c r="A14" s="2">
        <v>1</v>
      </c>
      <c r="B14" s="3" t="s">
        <v>28</v>
      </c>
      <c r="C14" s="36"/>
      <c r="D14" s="36"/>
      <c r="E14" s="4"/>
      <c r="F14" s="5"/>
    </row>
    <row r="15" spans="1:6" x14ac:dyDescent="0.25">
      <c r="A15" s="6" t="s">
        <v>14</v>
      </c>
      <c r="B15" s="7" t="s">
        <v>10</v>
      </c>
      <c r="C15" s="8" t="s">
        <v>40</v>
      </c>
      <c r="D15" s="8">
        <f>37*2</f>
        <v>74</v>
      </c>
      <c r="E15" s="9"/>
      <c r="F15" s="10" t="str">
        <f>IF(OR(ISBLANK(D15),ISBLANK(E15)),"",D15*E15)</f>
        <v/>
      </c>
    </row>
    <row r="16" spans="1:6" x14ac:dyDescent="0.25">
      <c r="A16" s="11" t="s">
        <v>16</v>
      </c>
      <c r="B16" s="12" t="s">
        <v>31</v>
      </c>
      <c r="C16" s="35"/>
      <c r="D16" s="35"/>
      <c r="E16" s="14"/>
      <c r="F16" s="10" t="str">
        <f t="shared" ref="F16:F34" si="0">IF(OR(ISBLANK(D16),ISBLANK(E16)),"",D16*E16)</f>
        <v/>
      </c>
    </row>
    <row r="17" spans="1:6" ht="136.9" customHeight="1" x14ac:dyDescent="0.25">
      <c r="A17" s="6" t="s">
        <v>18</v>
      </c>
      <c r="B17" s="16" t="s">
        <v>63</v>
      </c>
      <c r="C17" s="8" t="s">
        <v>37</v>
      </c>
      <c r="D17" s="8">
        <v>2</v>
      </c>
      <c r="E17" s="9"/>
      <c r="F17" s="10" t="str">
        <f t="shared" si="0"/>
        <v/>
      </c>
    </row>
    <row r="18" spans="1:6" x14ac:dyDescent="0.25">
      <c r="A18" s="11" t="s">
        <v>17</v>
      </c>
      <c r="B18" s="12" t="s">
        <v>32</v>
      </c>
      <c r="C18" s="37"/>
      <c r="D18" s="37"/>
      <c r="E18" s="15"/>
      <c r="F18" s="10" t="str">
        <f t="shared" si="0"/>
        <v/>
      </c>
    </row>
    <row r="19" spans="1:6" x14ac:dyDescent="0.25">
      <c r="A19" s="6" t="s">
        <v>15</v>
      </c>
      <c r="B19" s="16" t="s">
        <v>48</v>
      </c>
      <c r="C19" s="8" t="s">
        <v>2</v>
      </c>
      <c r="D19" s="17">
        <f>45*2</f>
        <v>90</v>
      </c>
      <c r="E19" s="9"/>
      <c r="F19" s="10" t="str">
        <f t="shared" si="0"/>
        <v/>
      </c>
    </row>
    <row r="20" spans="1:6" x14ac:dyDescent="0.25">
      <c r="A20" s="6" t="s">
        <v>42</v>
      </c>
      <c r="B20" s="38" t="s">
        <v>49</v>
      </c>
      <c r="C20" s="8" t="s">
        <v>2</v>
      </c>
      <c r="D20" s="39">
        <f>37*1</f>
        <v>37</v>
      </c>
      <c r="E20" s="26"/>
      <c r="F20" s="10" t="str">
        <f t="shared" si="0"/>
        <v/>
      </c>
    </row>
    <row r="21" spans="1:6" x14ac:dyDescent="0.25">
      <c r="A21" s="6" t="s">
        <v>25</v>
      </c>
      <c r="B21" s="16" t="s">
        <v>47</v>
      </c>
      <c r="C21" s="8" t="s">
        <v>2</v>
      </c>
      <c r="D21" s="17">
        <f>45*3</f>
        <v>135</v>
      </c>
      <c r="E21" s="26"/>
      <c r="F21" s="10" t="str">
        <f t="shared" si="0"/>
        <v/>
      </c>
    </row>
    <row r="22" spans="1:6" x14ac:dyDescent="0.25">
      <c r="A22" s="11">
        <v>4</v>
      </c>
      <c r="B22" s="12" t="s">
        <v>33</v>
      </c>
      <c r="C22" s="35"/>
      <c r="D22" s="40"/>
      <c r="E22" s="14"/>
      <c r="F22" s="10" t="str">
        <f t="shared" si="0"/>
        <v/>
      </c>
    </row>
    <row r="23" spans="1:6" ht="78.75" x14ac:dyDescent="0.25">
      <c r="A23" s="6" t="s">
        <v>13</v>
      </c>
      <c r="B23" s="18" t="s">
        <v>38</v>
      </c>
      <c r="C23" s="8" t="s">
        <v>24</v>
      </c>
      <c r="D23" s="41">
        <v>37</v>
      </c>
      <c r="E23" s="9"/>
      <c r="F23" s="10" t="str">
        <f t="shared" si="0"/>
        <v/>
      </c>
    </row>
    <row r="24" spans="1:6" ht="78.75" x14ac:dyDescent="0.25">
      <c r="A24" s="6" t="s">
        <v>43</v>
      </c>
      <c r="B24" s="18" t="s">
        <v>39</v>
      </c>
      <c r="C24" s="8" t="s">
        <v>24</v>
      </c>
      <c r="D24" s="41">
        <v>37</v>
      </c>
      <c r="E24" s="9"/>
      <c r="F24" s="10" t="str">
        <f t="shared" si="0"/>
        <v/>
      </c>
    </row>
    <row r="25" spans="1:6" ht="31.5" x14ac:dyDescent="0.25">
      <c r="A25" s="11" t="s">
        <v>20</v>
      </c>
      <c r="B25" s="19" t="s">
        <v>68</v>
      </c>
      <c r="C25" s="13"/>
      <c r="D25" s="14"/>
      <c r="E25" s="14"/>
      <c r="F25" s="10" t="str">
        <f t="shared" si="0"/>
        <v/>
      </c>
    </row>
    <row r="26" spans="1:6" x14ac:dyDescent="0.25">
      <c r="A26" s="6" t="s">
        <v>11</v>
      </c>
      <c r="B26" s="16" t="s">
        <v>59</v>
      </c>
      <c r="C26" s="8" t="s">
        <v>3</v>
      </c>
      <c r="D26" s="20">
        <v>45</v>
      </c>
      <c r="E26" s="9"/>
      <c r="F26" s="10" t="str">
        <f t="shared" si="0"/>
        <v/>
      </c>
    </row>
    <row r="27" spans="1:6" x14ac:dyDescent="0.25">
      <c r="A27" s="6" t="s">
        <v>21</v>
      </c>
      <c r="B27" s="16" t="s">
        <v>60</v>
      </c>
      <c r="C27" s="8" t="s">
        <v>3</v>
      </c>
      <c r="D27" s="20">
        <v>45</v>
      </c>
      <c r="E27" s="9"/>
      <c r="F27" s="10" t="str">
        <f t="shared" si="0"/>
        <v/>
      </c>
    </row>
    <row r="28" spans="1:6" x14ac:dyDescent="0.25">
      <c r="A28" s="6" t="s">
        <v>44</v>
      </c>
      <c r="B28" s="16" t="s">
        <v>29</v>
      </c>
      <c r="C28" s="39" t="s">
        <v>3</v>
      </c>
      <c r="D28" s="20">
        <v>45</v>
      </c>
      <c r="E28" s="9"/>
      <c r="F28" s="10" t="str">
        <f t="shared" si="0"/>
        <v/>
      </c>
    </row>
    <row r="29" spans="1:6" ht="22.15" customHeight="1" x14ac:dyDescent="0.25">
      <c r="A29" s="6" t="s">
        <v>45</v>
      </c>
      <c r="B29" s="34" t="s">
        <v>34</v>
      </c>
      <c r="C29" s="42" t="s">
        <v>3</v>
      </c>
      <c r="D29" s="42">
        <v>1</v>
      </c>
      <c r="E29" s="26"/>
      <c r="F29" s="10" t="str">
        <f t="shared" si="0"/>
        <v/>
      </c>
    </row>
    <row r="30" spans="1:6" x14ac:dyDescent="0.25">
      <c r="A30" s="6" t="s">
        <v>61</v>
      </c>
      <c r="B30" s="16" t="s">
        <v>35</v>
      </c>
      <c r="C30" s="39" t="s">
        <v>3</v>
      </c>
      <c r="D30" s="20">
        <v>45</v>
      </c>
      <c r="E30" s="26"/>
      <c r="F30" s="10" t="str">
        <f t="shared" si="0"/>
        <v/>
      </c>
    </row>
    <row r="31" spans="1:6" x14ac:dyDescent="0.25">
      <c r="A31" s="11" t="s">
        <v>19</v>
      </c>
      <c r="B31" s="12" t="s">
        <v>36</v>
      </c>
      <c r="C31" s="13"/>
      <c r="D31" s="14"/>
      <c r="E31" s="45"/>
      <c r="F31" s="10" t="str">
        <f t="shared" si="0"/>
        <v/>
      </c>
    </row>
    <row r="32" spans="1:6" x14ac:dyDescent="0.25">
      <c r="A32" s="6" t="s">
        <v>12</v>
      </c>
      <c r="B32" s="52" t="s">
        <v>56</v>
      </c>
      <c r="C32" s="48" t="s">
        <v>57</v>
      </c>
      <c r="D32" s="53">
        <f>15*45</f>
        <v>675</v>
      </c>
      <c r="E32" s="9"/>
      <c r="F32" s="10" t="str">
        <f t="shared" si="0"/>
        <v/>
      </c>
    </row>
    <row r="33" spans="1:6" x14ac:dyDescent="0.25">
      <c r="A33" s="6" t="s">
        <v>54</v>
      </c>
      <c r="B33" s="52" t="s">
        <v>58</v>
      </c>
      <c r="C33" s="48" t="s">
        <v>57</v>
      </c>
      <c r="D33" s="53">
        <f>10*45</f>
        <v>450</v>
      </c>
      <c r="E33" s="9"/>
      <c r="F33" s="10" t="str">
        <f t="shared" si="0"/>
        <v/>
      </c>
    </row>
    <row r="34" spans="1:6" x14ac:dyDescent="0.25">
      <c r="A34" s="49" t="s">
        <v>55</v>
      </c>
      <c r="B34" s="50" t="s">
        <v>46</v>
      </c>
      <c r="C34" s="51" t="s">
        <v>3</v>
      </c>
      <c r="D34" s="8">
        <v>45</v>
      </c>
      <c r="E34" s="9"/>
      <c r="F34" s="10" t="str">
        <f t="shared" si="0"/>
        <v/>
      </c>
    </row>
    <row r="35" spans="1:6" x14ac:dyDescent="0.25">
      <c r="A35" s="44">
        <v>7</v>
      </c>
      <c r="B35" s="32" t="s">
        <v>53</v>
      </c>
      <c r="C35" s="21"/>
      <c r="D35" s="21"/>
      <c r="E35" s="33"/>
      <c r="F35" s="43">
        <f>SUM(F14:F34)</f>
        <v>0</v>
      </c>
    </row>
    <row r="36" spans="1:6" ht="15" customHeight="1" x14ac:dyDescent="0.25">
      <c r="A36" s="28"/>
      <c r="B36" s="29"/>
      <c r="C36" s="46"/>
      <c r="D36" s="46"/>
      <c r="E36" s="46"/>
      <c r="F36" s="30"/>
    </row>
    <row r="37" spans="1:6" x14ac:dyDescent="0.25">
      <c r="A37" s="60" t="s">
        <v>69</v>
      </c>
      <c r="B37" s="60"/>
      <c r="C37" s="60"/>
      <c r="D37" s="60"/>
      <c r="E37" s="60"/>
      <c r="F37" s="60"/>
    </row>
    <row r="38" spans="1:6" x14ac:dyDescent="0.25">
      <c r="A38" s="60"/>
      <c r="B38" s="60"/>
      <c r="C38" s="60"/>
      <c r="D38" s="60"/>
      <c r="E38" s="60"/>
      <c r="F38" s="60"/>
    </row>
    <row r="39" spans="1:6" x14ac:dyDescent="0.25">
      <c r="A39" s="60"/>
      <c r="B39" s="60"/>
      <c r="C39" s="60"/>
      <c r="D39" s="60"/>
      <c r="E39" s="60"/>
      <c r="F39" s="60"/>
    </row>
    <row r="40" spans="1:6" x14ac:dyDescent="0.25">
      <c r="A40" s="60"/>
      <c r="B40" s="60"/>
      <c r="C40" s="60"/>
      <c r="D40" s="60"/>
      <c r="E40" s="60"/>
      <c r="F40" s="60"/>
    </row>
    <row r="41" spans="1:6" x14ac:dyDescent="0.25">
      <c r="A41" s="22"/>
      <c r="B41" s="23"/>
      <c r="C41" s="22"/>
      <c r="D41" s="22"/>
      <c r="E41" s="22"/>
      <c r="F41" s="22"/>
    </row>
    <row r="42" spans="1:6" x14ac:dyDescent="0.25">
      <c r="A42" s="61" t="s">
        <v>22</v>
      </c>
      <c r="B42" s="61"/>
      <c r="C42" s="61"/>
      <c r="D42" s="62" t="s">
        <v>8</v>
      </c>
      <c r="E42" s="62"/>
      <c r="F42" s="62"/>
    </row>
    <row r="43" spans="1:6" x14ac:dyDescent="0.25">
      <c r="A43" s="22"/>
      <c r="B43" s="23"/>
      <c r="C43" s="22"/>
      <c r="D43" s="22"/>
      <c r="E43" s="22"/>
      <c r="F43" s="22"/>
    </row>
    <row r="44" spans="1:6" x14ac:dyDescent="0.25">
      <c r="A44" s="61" t="s">
        <v>7</v>
      </c>
      <c r="B44" s="61"/>
      <c r="C44" s="61"/>
      <c r="D44" s="22"/>
      <c r="E44" s="22"/>
      <c r="F44" s="22"/>
    </row>
    <row r="45" spans="1:6" x14ac:dyDescent="0.25">
      <c r="A45" s="22"/>
      <c r="B45" s="23"/>
      <c r="C45" s="22"/>
      <c r="D45" s="22"/>
      <c r="E45" s="22"/>
      <c r="F45" s="22"/>
    </row>
  </sheetData>
  <sheetProtection formatCells="0" formatColumns="0" formatRows="0" deleteColumns="0" deleteRows="0"/>
  <autoFilter ref="A13:F28" xr:uid="{00000000-0009-0000-0000-000000000000}"/>
  <mergeCells count="16">
    <mergeCell ref="A37:F40"/>
    <mergeCell ref="A42:C42"/>
    <mergeCell ref="D42:F42"/>
    <mergeCell ref="A44:C44"/>
    <mergeCell ref="A10:B10"/>
    <mergeCell ref="C10:F10"/>
    <mergeCell ref="A11:B11"/>
    <mergeCell ref="C11:F11"/>
    <mergeCell ref="A12:B12"/>
    <mergeCell ref="C12:F12"/>
    <mergeCell ref="A1:F2"/>
    <mergeCell ref="A4:F4"/>
    <mergeCell ref="A5:F7"/>
    <mergeCell ref="A8:F8"/>
    <mergeCell ref="A9:B9"/>
    <mergeCell ref="C9:F9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BA59-CDB1-4601-AADD-500130FBD053}">
  <dimension ref="A1:F45"/>
  <sheetViews>
    <sheetView tabSelected="1" zoomScale="95" zoomScaleNormal="95" workbookViewId="0">
      <selection activeCell="A5" sqref="A5:F7"/>
    </sheetView>
  </sheetViews>
  <sheetFormatPr defaultColWidth="11" defaultRowHeight="15.75" x14ac:dyDescent="0.25"/>
  <cols>
    <col min="1" max="1" width="4.625" style="24" customWidth="1"/>
    <col min="2" max="2" width="45.625" style="25" customWidth="1"/>
    <col min="3" max="3" width="13.875" style="24" customWidth="1"/>
    <col min="4" max="4" width="14.375" style="24" customWidth="1"/>
    <col min="5" max="5" width="14.875" style="24" customWidth="1"/>
    <col min="6" max="6" width="16" style="24" customWidth="1"/>
    <col min="7" max="7" width="32.625" style="24" customWidth="1"/>
    <col min="8" max="16384" width="11" style="24"/>
  </cols>
  <sheetData>
    <row r="1" spans="1:6" x14ac:dyDescent="0.25">
      <c r="A1" s="54" t="s">
        <v>71</v>
      </c>
      <c r="B1" s="54"/>
      <c r="C1" s="54"/>
      <c r="D1" s="54"/>
      <c r="E1" s="54"/>
      <c r="F1" s="54"/>
    </row>
    <row r="2" spans="1:6" x14ac:dyDescent="0.25">
      <c r="A2" s="54"/>
      <c r="B2" s="54"/>
      <c r="C2" s="54"/>
      <c r="D2" s="54"/>
      <c r="E2" s="54"/>
      <c r="F2" s="54"/>
    </row>
    <row r="3" spans="1:6" x14ac:dyDescent="0.25">
      <c r="A3" s="47"/>
      <c r="B3" s="47"/>
      <c r="C3" s="47"/>
      <c r="D3" s="47"/>
      <c r="E3" s="47"/>
      <c r="F3" s="47"/>
    </row>
    <row r="4" spans="1:6" x14ac:dyDescent="0.25">
      <c r="A4" s="55" t="s">
        <v>9</v>
      </c>
      <c r="B4" s="56"/>
      <c r="C4" s="56"/>
      <c r="D4" s="56"/>
      <c r="E4" s="56"/>
      <c r="F4" s="56"/>
    </row>
    <row r="5" spans="1:6" x14ac:dyDescent="0.25">
      <c r="A5" s="57" t="s">
        <v>67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19.5" customHeight="1" x14ac:dyDescent="0.25">
      <c r="A7" s="57"/>
      <c r="B7" s="57"/>
      <c r="C7" s="57"/>
      <c r="D7" s="57"/>
      <c r="E7" s="57"/>
      <c r="F7" s="57"/>
    </row>
    <row r="8" spans="1:6" ht="83.25" customHeight="1" x14ac:dyDescent="0.25">
      <c r="A8" s="58" t="s">
        <v>50</v>
      </c>
      <c r="B8" s="58"/>
      <c r="C8" s="58"/>
      <c r="D8" s="58"/>
      <c r="E8" s="58"/>
      <c r="F8" s="58"/>
    </row>
    <row r="9" spans="1:6" x14ac:dyDescent="0.25">
      <c r="A9" s="59" t="s">
        <v>4</v>
      </c>
      <c r="B9" s="59"/>
      <c r="C9" s="59" t="s">
        <v>62</v>
      </c>
      <c r="D9" s="59"/>
      <c r="E9" s="59"/>
      <c r="F9" s="59"/>
    </row>
    <row r="10" spans="1:6" ht="19.5" customHeight="1" x14ac:dyDescent="0.25">
      <c r="A10" s="63" t="s">
        <v>23</v>
      </c>
      <c r="B10" s="64"/>
      <c r="C10" s="65" t="s">
        <v>41</v>
      </c>
      <c r="D10" s="66"/>
      <c r="E10" s="66"/>
      <c r="F10" s="67"/>
    </row>
    <row r="11" spans="1:6" ht="32.25" customHeight="1" x14ac:dyDescent="0.25">
      <c r="A11" s="59" t="s">
        <v>5</v>
      </c>
      <c r="B11" s="59"/>
      <c r="C11" s="59" t="s">
        <v>64</v>
      </c>
      <c r="D11" s="59"/>
      <c r="E11" s="59"/>
      <c r="F11" s="59"/>
    </row>
    <row r="12" spans="1:6" x14ac:dyDescent="0.25">
      <c r="A12" s="59" t="s">
        <v>6</v>
      </c>
      <c r="B12" s="59"/>
      <c r="C12" s="59">
        <v>55</v>
      </c>
      <c r="D12" s="59"/>
      <c r="E12" s="59"/>
      <c r="F12" s="59"/>
    </row>
    <row r="13" spans="1:6" s="27" customFormat="1" ht="47.25" x14ac:dyDescent="0.25">
      <c r="A13" s="1" t="s">
        <v>0</v>
      </c>
      <c r="B13" s="1" t="s">
        <v>26</v>
      </c>
      <c r="C13" s="1" t="s">
        <v>27</v>
      </c>
      <c r="D13" s="1" t="s">
        <v>1</v>
      </c>
      <c r="E13" s="31" t="s">
        <v>51</v>
      </c>
      <c r="F13" s="31" t="s">
        <v>52</v>
      </c>
    </row>
    <row r="14" spans="1:6" x14ac:dyDescent="0.25">
      <c r="A14" s="2">
        <v>1</v>
      </c>
      <c r="B14" s="3" t="s">
        <v>28</v>
      </c>
      <c r="C14" s="36"/>
      <c r="D14" s="36"/>
      <c r="E14" s="4"/>
      <c r="F14" s="5"/>
    </row>
    <row r="15" spans="1:6" x14ac:dyDescent="0.25">
      <c r="A15" s="6" t="s">
        <v>14</v>
      </c>
      <c r="B15" s="7" t="s">
        <v>10</v>
      </c>
      <c r="C15" s="8" t="s">
        <v>40</v>
      </c>
      <c r="D15" s="8">
        <f>55*2</f>
        <v>110</v>
      </c>
      <c r="E15" s="9"/>
      <c r="F15" s="10" t="str">
        <f>IF(OR(ISBLANK(D15),ISBLANK(E15)),"",D15*E15)</f>
        <v/>
      </c>
    </row>
    <row r="16" spans="1:6" x14ac:dyDescent="0.25">
      <c r="A16" s="11" t="s">
        <v>16</v>
      </c>
      <c r="B16" s="12" t="s">
        <v>31</v>
      </c>
      <c r="C16" s="35"/>
      <c r="D16" s="35"/>
      <c r="E16" s="14"/>
      <c r="F16" s="10" t="str">
        <f t="shared" ref="F16:F34" si="0">IF(OR(ISBLANK(D16),ISBLANK(E16)),"",D16*E16)</f>
        <v/>
      </c>
    </row>
    <row r="17" spans="1:6" ht="110.25" x14ac:dyDescent="0.25">
      <c r="A17" s="6" t="s">
        <v>18</v>
      </c>
      <c r="B17" s="16" t="s">
        <v>65</v>
      </c>
      <c r="C17" s="8" t="s">
        <v>37</v>
      </c>
      <c r="D17" s="8">
        <v>2</v>
      </c>
      <c r="E17" s="9"/>
      <c r="F17" s="10" t="str">
        <f t="shared" si="0"/>
        <v/>
      </c>
    </row>
    <row r="18" spans="1:6" x14ac:dyDescent="0.25">
      <c r="A18" s="11" t="s">
        <v>17</v>
      </c>
      <c r="B18" s="12" t="s">
        <v>32</v>
      </c>
      <c r="C18" s="37"/>
      <c r="D18" s="37"/>
      <c r="E18" s="15"/>
      <c r="F18" s="10" t="str">
        <f t="shared" si="0"/>
        <v/>
      </c>
    </row>
    <row r="19" spans="1:6" x14ac:dyDescent="0.25">
      <c r="A19" s="6" t="s">
        <v>15</v>
      </c>
      <c r="B19" s="16" t="s">
        <v>48</v>
      </c>
      <c r="C19" s="8" t="s">
        <v>2</v>
      </c>
      <c r="D19" s="17">
        <f>55*2</f>
        <v>110</v>
      </c>
      <c r="E19" s="9"/>
      <c r="F19" s="10" t="str">
        <f t="shared" si="0"/>
        <v/>
      </c>
    </row>
    <row r="20" spans="1:6" x14ac:dyDescent="0.25">
      <c r="A20" s="6" t="s">
        <v>42</v>
      </c>
      <c r="B20" s="38" t="s">
        <v>49</v>
      </c>
      <c r="C20" s="8" t="s">
        <v>2</v>
      </c>
      <c r="D20" s="39">
        <f>55*2</f>
        <v>110</v>
      </c>
      <c r="E20" s="26"/>
      <c r="F20" s="10" t="str">
        <f t="shared" si="0"/>
        <v/>
      </c>
    </row>
    <row r="21" spans="1:6" x14ac:dyDescent="0.25">
      <c r="A21" s="6" t="s">
        <v>25</v>
      </c>
      <c r="B21" s="16" t="s">
        <v>47</v>
      </c>
      <c r="C21" s="8" t="s">
        <v>2</v>
      </c>
      <c r="D21" s="17">
        <f>55*4</f>
        <v>220</v>
      </c>
      <c r="E21" s="26"/>
      <c r="F21" s="10" t="str">
        <f t="shared" si="0"/>
        <v/>
      </c>
    </row>
    <row r="22" spans="1:6" x14ac:dyDescent="0.25">
      <c r="A22" s="11">
        <v>4</v>
      </c>
      <c r="B22" s="12" t="s">
        <v>33</v>
      </c>
      <c r="C22" s="35"/>
      <c r="D22" s="40"/>
      <c r="E22" s="14"/>
      <c r="F22" s="10" t="str">
        <f t="shared" si="0"/>
        <v/>
      </c>
    </row>
    <row r="23" spans="1:6" ht="78.75" x14ac:dyDescent="0.25">
      <c r="A23" s="6" t="s">
        <v>13</v>
      </c>
      <c r="B23" s="18" t="s">
        <v>38</v>
      </c>
      <c r="C23" s="8" t="s">
        <v>24</v>
      </c>
      <c r="D23" s="41">
        <v>55</v>
      </c>
      <c r="E23" s="9"/>
      <c r="F23" s="10" t="str">
        <f t="shared" si="0"/>
        <v/>
      </c>
    </row>
    <row r="24" spans="1:6" ht="78.75" x14ac:dyDescent="0.25">
      <c r="A24" s="6" t="s">
        <v>43</v>
      </c>
      <c r="B24" s="18" t="s">
        <v>39</v>
      </c>
      <c r="C24" s="8" t="s">
        <v>24</v>
      </c>
      <c r="D24" s="41">
        <v>55</v>
      </c>
      <c r="E24" s="9"/>
      <c r="F24" s="10" t="str">
        <f t="shared" si="0"/>
        <v/>
      </c>
    </row>
    <row r="25" spans="1:6" ht="31.5" x14ac:dyDescent="0.25">
      <c r="A25" s="11" t="s">
        <v>20</v>
      </c>
      <c r="B25" s="19" t="s">
        <v>68</v>
      </c>
      <c r="C25" s="13"/>
      <c r="D25" s="14"/>
      <c r="E25" s="14"/>
      <c r="F25" s="10" t="str">
        <f t="shared" si="0"/>
        <v/>
      </c>
    </row>
    <row r="26" spans="1:6" x14ac:dyDescent="0.25">
      <c r="A26" s="6" t="s">
        <v>11</v>
      </c>
      <c r="B26" s="16" t="s">
        <v>59</v>
      </c>
      <c r="C26" s="8" t="s">
        <v>3</v>
      </c>
      <c r="D26" s="20">
        <f>55*1</f>
        <v>55</v>
      </c>
      <c r="E26" s="9"/>
      <c r="F26" s="10" t="str">
        <f t="shared" si="0"/>
        <v/>
      </c>
    </row>
    <row r="27" spans="1:6" x14ac:dyDescent="0.25">
      <c r="A27" s="6" t="s">
        <v>21</v>
      </c>
      <c r="B27" s="16" t="s">
        <v>60</v>
      </c>
      <c r="C27" s="8" t="s">
        <v>3</v>
      </c>
      <c r="D27" s="20">
        <f>55*1</f>
        <v>55</v>
      </c>
      <c r="E27" s="9"/>
      <c r="F27" s="10" t="str">
        <f t="shared" si="0"/>
        <v/>
      </c>
    </row>
    <row r="28" spans="1:6" x14ac:dyDescent="0.25">
      <c r="A28" s="6" t="s">
        <v>44</v>
      </c>
      <c r="B28" s="16" t="s">
        <v>29</v>
      </c>
      <c r="C28" s="39" t="s">
        <v>3</v>
      </c>
      <c r="D28" s="20">
        <v>55</v>
      </c>
      <c r="E28" s="9"/>
      <c r="F28" s="10" t="str">
        <f t="shared" si="0"/>
        <v/>
      </c>
    </row>
    <row r="29" spans="1:6" ht="22.15" customHeight="1" x14ac:dyDescent="0.25">
      <c r="A29" s="6" t="s">
        <v>45</v>
      </c>
      <c r="B29" s="34" t="s">
        <v>34</v>
      </c>
      <c r="C29" s="42" t="s">
        <v>3</v>
      </c>
      <c r="D29" s="42">
        <v>1</v>
      </c>
      <c r="E29" s="26"/>
      <c r="F29" s="10" t="str">
        <f t="shared" si="0"/>
        <v/>
      </c>
    </row>
    <row r="30" spans="1:6" x14ac:dyDescent="0.25">
      <c r="A30" s="6" t="s">
        <v>61</v>
      </c>
      <c r="B30" s="16" t="s">
        <v>35</v>
      </c>
      <c r="C30" s="39" t="s">
        <v>3</v>
      </c>
      <c r="D30" s="20">
        <v>55</v>
      </c>
      <c r="E30" s="26"/>
      <c r="F30" s="10" t="str">
        <f t="shared" si="0"/>
        <v/>
      </c>
    </row>
    <row r="31" spans="1:6" x14ac:dyDescent="0.25">
      <c r="A31" s="11" t="s">
        <v>19</v>
      </c>
      <c r="B31" s="12" t="s">
        <v>36</v>
      </c>
      <c r="C31" s="13"/>
      <c r="D31" s="14"/>
      <c r="E31" s="45"/>
      <c r="F31" s="10" t="str">
        <f t="shared" si="0"/>
        <v/>
      </c>
    </row>
    <row r="32" spans="1:6" x14ac:dyDescent="0.25">
      <c r="A32" s="6" t="s">
        <v>12</v>
      </c>
      <c r="B32" s="52" t="s">
        <v>56</v>
      </c>
      <c r="C32" s="48" t="s">
        <v>57</v>
      </c>
      <c r="D32" s="53">
        <f>15*55</f>
        <v>825</v>
      </c>
      <c r="E32" s="9"/>
      <c r="F32" s="10" t="str">
        <f t="shared" si="0"/>
        <v/>
      </c>
    </row>
    <row r="33" spans="1:6" x14ac:dyDescent="0.25">
      <c r="A33" s="6" t="s">
        <v>54</v>
      </c>
      <c r="B33" s="52" t="s">
        <v>58</v>
      </c>
      <c r="C33" s="48" t="s">
        <v>57</v>
      </c>
      <c r="D33" s="53">
        <f>10*55</f>
        <v>550</v>
      </c>
      <c r="E33" s="9"/>
      <c r="F33" s="10" t="str">
        <f t="shared" si="0"/>
        <v/>
      </c>
    </row>
    <row r="34" spans="1:6" x14ac:dyDescent="0.25">
      <c r="A34" s="49" t="s">
        <v>55</v>
      </c>
      <c r="B34" s="50" t="s">
        <v>46</v>
      </c>
      <c r="C34" s="51" t="s">
        <v>3</v>
      </c>
      <c r="D34" s="8">
        <v>55</v>
      </c>
      <c r="E34" s="9"/>
      <c r="F34" s="10" t="str">
        <f t="shared" si="0"/>
        <v/>
      </c>
    </row>
    <row r="35" spans="1:6" x14ac:dyDescent="0.25">
      <c r="A35" s="44">
        <v>7</v>
      </c>
      <c r="B35" s="32" t="s">
        <v>53</v>
      </c>
      <c r="C35" s="21"/>
      <c r="D35" s="21"/>
      <c r="E35" s="33"/>
      <c r="F35" s="43">
        <f>SUM(F14:F34)</f>
        <v>0</v>
      </c>
    </row>
    <row r="36" spans="1:6" ht="15" customHeight="1" x14ac:dyDescent="0.25">
      <c r="A36" s="28"/>
      <c r="B36" s="29"/>
      <c r="C36" s="46"/>
      <c r="D36" s="46"/>
      <c r="E36" s="46"/>
      <c r="F36" s="30"/>
    </row>
    <row r="37" spans="1:6" x14ac:dyDescent="0.25">
      <c r="A37" s="60" t="s">
        <v>69</v>
      </c>
      <c r="B37" s="60"/>
      <c r="C37" s="60"/>
      <c r="D37" s="60"/>
      <c r="E37" s="60"/>
      <c r="F37" s="60"/>
    </row>
    <row r="38" spans="1:6" x14ac:dyDescent="0.25">
      <c r="A38" s="60"/>
      <c r="B38" s="60"/>
      <c r="C38" s="60"/>
      <c r="D38" s="60"/>
      <c r="E38" s="60"/>
      <c r="F38" s="60"/>
    </row>
    <row r="39" spans="1:6" x14ac:dyDescent="0.25">
      <c r="A39" s="60"/>
      <c r="B39" s="60"/>
      <c r="C39" s="60"/>
      <c r="D39" s="60"/>
      <c r="E39" s="60"/>
      <c r="F39" s="60"/>
    </row>
    <row r="40" spans="1:6" x14ac:dyDescent="0.25">
      <c r="A40" s="60"/>
      <c r="B40" s="60"/>
      <c r="C40" s="60"/>
      <c r="D40" s="60"/>
      <c r="E40" s="60"/>
      <c r="F40" s="60"/>
    </row>
    <row r="41" spans="1:6" x14ac:dyDescent="0.25">
      <c r="A41" s="22"/>
      <c r="B41" s="23"/>
      <c r="C41" s="22"/>
      <c r="D41" s="22"/>
      <c r="E41" s="22"/>
      <c r="F41" s="22"/>
    </row>
    <row r="42" spans="1:6" x14ac:dyDescent="0.25">
      <c r="A42" s="61" t="s">
        <v>22</v>
      </c>
      <c r="B42" s="61"/>
      <c r="C42" s="61"/>
      <c r="D42" s="62" t="s">
        <v>8</v>
      </c>
      <c r="E42" s="62"/>
      <c r="F42" s="62"/>
    </row>
    <row r="43" spans="1:6" x14ac:dyDescent="0.25">
      <c r="A43" s="22"/>
      <c r="B43" s="23"/>
      <c r="C43" s="22"/>
      <c r="D43" s="22"/>
      <c r="E43" s="22"/>
      <c r="F43" s="22"/>
    </row>
    <row r="44" spans="1:6" x14ac:dyDescent="0.25">
      <c r="A44" s="61" t="s">
        <v>7</v>
      </c>
      <c r="B44" s="61"/>
      <c r="C44" s="61"/>
      <c r="D44" s="22"/>
      <c r="E44" s="22"/>
      <c r="F44" s="22"/>
    </row>
    <row r="45" spans="1:6" x14ac:dyDescent="0.25">
      <c r="A45" s="22"/>
      <c r="B45" s="23"/>
      <c r="C45" s="22"/>
      <c r="D45" s="22"/>
      <c r="E45" s="22"/>
      <c r="F45" s="22"/>
    </row>
  </sheetData>
  <sheetProtection formatCells="0" formatColumns="0" formatRows="0" deleteColumns="0" deleteRows="0"/>
  <autoFilter ref="A13:F28" xr:uid="{00000000-0009-0000-0000-000000000000}"/>
  <mergeCells count="16">
    <mergeCell ref="A1:F2"/>
    <mergeCell ref="A4:F4"/>
    <mergeCell ref="A5:F7"/>
    <mergeCell ref="A8:F8"/>
    <mergeCell ref="A9:B9"/>
    <mergeCell ref="C9:F9"/>
    <mergeCell ref="A37:F40"/>
    <mergeCell ref="A42:C42"/>
    <mergeCell ref="D42:F42"/>
    <mergeCell ref="A44:C44"/>
    <mergeCell ref="A10:B10"/>
    <mergeCell ref="C10:F10"/>
    <mergeCell ref="A11:B11"/>
    <mergeCell ref="C11:F11"/>
    <mergeCell ref="A12:B12"/>
    <mergeCell ref="C12:F1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3.1</vt:lpstr>
      <vt:lpstr>Додаток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Mykhailo Riabinchuk</dc:creator>
  <cp:lastModifiedBy>Ірина Сак</cp:lastModifiedBy>
  <cp:lastPrinted>2026-03-13T13:30:08Z</cp:lastPrinted>
  <dcterms:created xsi:type="dcterms:W3CDTF">2019-02-04T20:55:14Z</dcterms:created>
  <dcterms:modified xsi:type="dcterms:W3CDTF">2026-03-13T13:30:14Z</dcterms:modified>
</cp:coreProperties>
</file>