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chemonics-my.sharepoint.com/personal/oveitsel_chemonics_com/Documents/Desktop/PAR/PFRU2-2025-392_409_Specialized vehicles_ITT/02 Solicitation/To be published/"/>
    </mc:Choice>
  </mc:AlternateContent>
  <xr:revisionPtr revIDLastSave="347" documentId="6_{80C86804-721C-4D60-B8DC-6DA0827E8964}" xr6:coauthVersionLast="47" xr6:coauthVersionMax="47" xr10:uidLastSave="{48A5C7DE-7101-459F-B18D-B22546EA9CCF}"/>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ToR!$A$3:$F$9</definedName>
    <definedName name="_xlnm.Print_Area" localSheetId="0">ToR!$A$1:$J$9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3" l="1"/>
  <c r="K4" i="13"/>
  <c r="K9"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<sst xmlns="http://schemas.openxmlformats.org/spreadsheetml/2006/main" count="82" uniqueCount="73">
  <si>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</si>
  <si>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</si>
  <si>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</si>
  <si>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</si>
  <si>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</si>
  <si>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</si>
  <si>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</si>
  <si>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</si>
  <si>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</si>
  <si>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</si>
  <si>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</si>
  <si>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</si>
  <si>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</si>
  <si>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</si>
  <si>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</si>
  <si>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</si>
  <si>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</si>
  <si>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</si>
  <si>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</si>
  <si>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</si>
  <si>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</si>
  <si>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</si>
  <si>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</si>
  <si>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</si>
  <si>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</si>
  <si>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</si>
  <si>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</si>
  <si>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</si>
  <si>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</si>
  <si>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</si>
  <si>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</si>
  <si>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</si>
  <si>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</si>
  <si>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</si>
  <si>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</si>
  <si>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</si>
  <si>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</si>
  <si>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</si>
  <si>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</si>
  <si>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</si>
  <si>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</si>
  <si>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</si>
  <si>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</si>
  <si>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</si>
  <si>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</si>
  <si>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</si>
  <si>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</si>
  <si>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</si>
  <si>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</si>
  <si>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</si>
  <si>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</si>
  <si>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</si>
  <si>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</si>
  <si>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</si>
  <si>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</si>
  <si>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</si>
  <si>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</si>
  <si>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</si>
  <si>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</si>
  <si>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</si>
  <si>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</si>
  <si>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ITT No. PFRU2-2025-392 Procurement of a crawler bulldozer and a truck-mounted aerial platform | ITT № PFRU2-2025-392 Закупівля гусеничного бульдозера та автовишки
Volume 3 - Terms of Reference (ToR)/Specifications | Розділ 3 - Технічне завдання (ТЗ)/Специфікації</t>
  </si>
  <si>
    <r>
      <rPr>
        <b/>
        <sz val="14"/>
        <rFont val="Calibri"/>
        <family val="2"/>
        <scheme val="minor"/>
      </rPr>
      <t xml:space="preserve">Core note 1: </t>
    </r>
    <r>
      <rPr>
        <sz val="14"/>
        <rFont val="Calibri"/>
        <family val="2"/>
        <scheme val="minor"/>
      </rPr>
      <t>Delivery destination - Kharkiv region, Sumy Region.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 xml:space="preserve">Місце доставки - Харківська область, Сумська область. Контрактна адреса доставки буде надана переможцю тендеру в тристоронньому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59.0475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 xml:space="preserve">59.0475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</si>
  <si>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r>
      <rPr>
        <b/>
        <i/>
        <sz val="12"/>
        <color rgb="FF000000"/>
        <rFont val="Calibri"/>
        <family val="2"/>
      </rPr>
      <t xml:space="preserve">Бульдозер гусеничний SINOMACH GTY160 </t>
    </r>
    <r>
      <rPr>
        <b/>
        <i/>
        <u/>
        <sz val="12"/>
        <color rgb="FF000000"/>
        <rFont val="Calibri"/>
        <family val="2"/>
      </rPr>
      <t>або еквівалент відповідно до характеристик:</t>
    </r>
    <r>
      <rPr>
        <i/>
        <sz val="12"/>
        <color rgb="FF000000"/>
        <rFont val="Calibri"/>
        <family val="2"/>
      </rPr>
      <t xml:space="preserve">
Стан - новий, рік виробництва: 2025-2026
Тиск на ґрунт ±:  67 кПа 
Потужність двигуна ±: 178 к.с. 
Відвал типу: S - прямого типу з гідроперекосом
Обсяг відвалу ±: 4,55 м3
Ширина відвалу ±: 3,5 м 
Висота відвалу ±: 1,20 м 
Максимальна глибина занурення відвалу ±: 540 мм 
Максимальна висота підйому відвалу ±: 1100 мм
Наявність рихлителя
Максимальна глибина занурення зубів рихлителя ± : 572 мм
Максимальний підйом рихлителя ± : 592 мм</t>
    </r>
  </si>
  <si>
    <r>
      <rPr>
        <b/>
        <i/>
        <sz val="12"/>
        <color rgb="FF000000"/>
        <rFont val="Calibri"/>
        <family val="2"/>
      </rPr>
      <t xml:space="preserve">Dozer tracked SINOMACH GTY160 </t>
    </r>
    <r>
      <rPr>
        <b/>
        <i/>
        <u/>
        <sz val="12"/>
        <color rgb="FF000000"/>
        <rFont val="Calibri"/>
        <family val="2"/>
      </rPr>
      <t xml:space="preserve">or equivalent in terms of characteristics: </t>
    </r>
    <r>
      <rPr>
        <i/>
        <sz val="12"/>
        <color rgb="FF000000"/>
        <rFont val="Calibri"/>
      </rPr>
      <t xml:space="preserve">
Condition - new, year of manufacture: 2025-2026
Pressure on the ground ±: 67 kPa 
Engine power ±: 178 hp
Blade type: S - straight type with hydraulic skew/
Dump volume ±: 4,55 м3 
Width of the dump ±: 3,5 м 
Heap height ±: 1,20 м 
Maximum dumping depth of the heap ±: 540 mm 
Maximum lifting height of the blade ±: 1100 mm
Availability of a ripper 
Maximum immersion depth of the ripper teeth ± : 572 mm
Maximum lifting height of the ripper ± : 592 mm</t>
    </r>
  </si>
  <si>
    <r>
      <rPr>
        <b/>
        <i/>
        <sz val="12"/>
        <color rgb="FF000000"/>
        <rFont val="Calibri"/>
        <family val="2"/>
      </rPr>
      <t xml:space="preserve">Підйомна платформа, що забезпечує робочу висоту 24,0 (Автовишка) </t>
    </r>
    <r>
      <rPr>
        <b/>
        <i/>
        <u/>
        <sz val="12"/>
        <color rgb="FF000000"/>
        <rFont val="Calibri"/>
        <family val="2"/>
      </rPr>
      <t xml:space="preserve"> або еквівалент відповідно до характеристик:</t>
    </r>
    <r>
      <rPr>
        <i/>
        <sz val="12"/>
        <color rgb="FF000000"/>
        <rFont val="Calibri"/>
        <family val="2"/>
      </rPr>
      <t xml:space="preserve">
</t>
    </r>
  </si>
  <si>
    <r>
      <rPr>
        <b/>
        <i/>
        <sz val="12"/>
        <color rgb="FF000000"/>
        <rFont val="Calibri"/>
        <family val="2"/>
      </rPr>
      <t xml:space="preserve">The aerial platform provides a working height of 24.0 m (Auto Lift) </t>
    </r>
    <r>
      <rPr>
        <b/>
        <i/>
        <u/>
        <sz val="12"/>
        <color rgb="FF000000"/>
        <rFont val="Calibri"/>
        <family val="2"/>
      </rPr>
      <t xml:space="preserve">or equivalent in terms of characteristics: </t>
    </r>
    <r>
      <rPr>
        <i/>
        <sz val="12"/>
        <color rgb="FF000000"/>
        <rFont val="Calibri"/>
        <family val="2"/>
      </rPr>
      <t xml:space="preserve">
</t>
    </r>
  </si>
  <si>
    <t xml:space="preserve">1. Загальні характеристики шасі
Категорія: N2
Колісна формула / привід: 4×2, задній привід
Схема компонування: переднє, поздовжнє розташування двигуна
Кількість дверей: 4
Кількість місць: 3 (перед) / 4 (зад)
Маси
Повна маса: 6 000 кг
Споряджена маса: 2 761 кг
Максимальне навантаження на осі
Передня вісь: 2 300 кг
Задня вісь: 4 650 кг
2. Силовий агрегат
Двигун: FPT Industrial S.p.A. F1CFL411C
Тип: чотиритактний дизель, турбонаддув, проміжне охолодження
Екологічний стандарт: Євро 6
Робочий об’єм: 2 998 см³
Потужність: 118 кВт (160 к.с.) при 3 500 об/хв
3. Трансмісія
Коробка передач: FPT Industrial FT50.6M
Тип: механічна, 6-ступінчаста
4. Ходова частина
Підвіска
Передня: незалежна, торсіонна, з телескопічними амортизаторами та стабілізатором
</t>
  </si>
  <si>
    <t xml:space="preserve">1. Chassis General Characteristics
Category: N2
Wheel configuration / drive: 4×2, rear-wheel drive
Engine layout: front, longitudinal
Number of doors: 4
Seating capacity: 3 (front) / 4 (rear)
Weights
Gross vehicle weight: 6,000 kg
Curb weight: 2,761 kg
Axle load limits
Front axle: 2,300 kg
Rear axle: 4,650 kg
2. Powertrain
Engine: FPT Industrial S.p.A. F1CFL411C
Type: four-stroke diesel, turbocharged, intercooled
Emission standard: Euro 6
Displacement: 2,998 cm³
Max power: 118 kW (160 hp) at 3,500 rpm
3. Transmission
Gearbox: FPT Industrial FT50.6M
Type: 6-speed manual
4. Running Gear
Suspension
Front: independent torsion bar suspension with telescopic shock absorbers and stabilizer bar
</t>
  </si>
  <si>
    <t xml:space="preserve">Задня: залежна, ресорна, на напівеліптичних ресорах з амортизаторами
Рульове управління
З електропідсилювачем
Гальмівна система
Гідравлічна, двоконтурна, з вакуумним підсилювачем
Дискові гальма на всіх колесах
Шин 225/75 R16"
5. Експлуатаційні параметри
Технологічний пробіг: до 3 000 км
6. Комплектація автопідйомника
Безпека та стабілізація
4 аутригери з датчиками положення
Система візуального контролю стабілізації шасі
Автоматичне блокування опор / стріли
Аварійна зупинка двигуна
Ручний аварійний насос для опускання люльки
Кріплення для ременів безпеки в люльці
Електроізоляція люльки — 1000 В
Управління
Електрогідравлічне пропорційне управління (з землі та люльки)
Джойстикове керування
Два пульти:
у люльці
на платформі
</t>
  </si>
  <si>
    <t>Конструктивні особливості
Люлька алюмінієва
Поворот люльки: 90° + 90°
Обертання колони: 360°
РВД і кабелі всередині стріл
Переговорний пристрій
Лічильник мотогодин у кабіні
Клапани максимального робочого тиску"
Додаткове оснащення
Бортова алюмінієва платформа по периметру надрамника
Додаткові алюмінієві ящики для інструментів"
7. Параметри стріли та робочої зони
Конструкція стріли: комбінована (ричажно-телескопічна), коробчастий профіль
Матеріал: високоміцна сталь Strenx 700 MC
Розміщення комунікацій: всередині стріли (захист від пошкоджень)
Робочі характеристики
Робоча висота: 24,0 м
Горизонтальний виліт: 11,0 м
Вантажопідйомність люльки: 300 кг
Кут повороту стріли: 360°
Кут повороту люльки: 90° + 90°
Електроізоляція: 1000 В
8. Габарити люльки
Довжина: 1400 мм
Ширина: 700 мм
Висота: 1100 мм"</t>
  </si>
  <si>
    <t xml:space="preserve">Rear: dependent leaf-spring suspension with hydraulic shock absorbers and stabilizer bar
Steering
Electric power steering
Braking system
Hydraulic, dual-circuit with vacuum booster
Disc brakes on all wheels
Tyres 225/75 R16"
5. Operational Parameters
Delivery mileage: up to 3,000 km
6. Aerial Platform Equipment
Safety and Stabilisation
4 outriggers with position sensors
Visual chassis stabilisation monitoring system
Automatic interlock between outriggers and boom
Emergency engine stop system
Manual emergency pump for basket lowering
Safety harness anchor points in basket
Electrical insulation of basket: 1,000 V
Control System
Electro-hydraulic proportional control (ground and basket operation)
Joystick control
Two control panels:
Basket-mounted control panel
</t>
  </si>
  <si>
    <t>Ground control panel
Design Features
Aluminium basket
Basket rotation: 90° + 90°
Column rotation: 360°
Hydraulic hoses and cables routed inside the boom
Intercom system
Hour meter in cabin
Maximum pressure safety valves in hydraulic system"
Additional Equipment
Aluminium perimeter platform on subframe
Additional rear aluminium toolboxes"
7. Boom and Working Envelope
Boom type: combined articulated-telescopic, box-section design
Material: high-strength structural steel Strenx 700 MC
Internal routing: hydraulic cylinders, cables, and hoses routed inside boom for protection
Working Parameters
Working height: 24.0 m
Horizontal outreach: 11.0 m
Basket payload: 300 kg
Boom rotation: 360°
Basket rotation: 90° + 90°
Electrical insulation: 1,000 V
8. Basket Dimensions
Length: 1,400 mm
Width: 700 mm
Height: 1,100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</si>
</sst>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i/>
      <sz val="12"/>
      <color rgb="FF000000"/>
      <name val="Calibri"/>
      <family val="2"/>
    </font>
    <font>
      <sz val="14"/>
      <name val="Calibri"/>
      <family val="2"/>
      <scheme val="minor"/>
    </font>
    <font>
      <b/>
      <u/>
      <sz val="14"/>
      <name val="Calibri"/>
      <family val="2"/>
      <scheme val="minor"/>
    </font>
    <font>
      <i/>
      <sz val="12"/>
      <color rgb="FF000000"/>
      <name val="Calibri"/>
    </font>
    <font>
      <i/>
      <sz val="12"/>
      <color rgb="FF000000"/>
      <name val="Calibri"/>
      <family val="2"/>
    </font>
    <font>
      <b/>
      <i/>
      <u/>
      <sz val="12"/>
      <color rgb="FF000000"/>
      <name val="Calibri"/>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thick">
        <color auto="1"/>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style="thick">
        <color auto="1"/>
      </left>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7" fillId="0" borderId="8" xfId="0" applyFont="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8" fillId="4" borderId="8" xfId="0" applyFont="1" applyFill="1" applyBorder="1" applyAlignment="1">
      <alignment horizontal="left"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5"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2" fontId="15" fillId="2" borderId="16" xfId="1" applyNumberFormat="1" applyFont="1" applyFill="1" applyBorder="1" applyAlignment="1">
      <alignment horizontal="center" vertical="center"/>
    </xf>
    <xf numFmtId="0" fontId="10" fillId="3" borderId="21" xfId="0" applyFont="1" applyFill="1" applyBorder="1" applyAlignment="1">
      <alignment horizontal="centerContinuous" vertical="center" wrapText="1"/>
    </xf>
    <xf numFmtId="0" fontId="7" fillId="3" borderId="0" xfId="0" applyFont="1" applyFill="1" applyBorder="1" applyAlignment="1">
      <alignment horizontal="centerContinuous" vertical="center"/>
    </xf>
    <xf numFmtId="0" fontId="10" fillId="3" borderId="0" xfId="0" applyFont="1" applyFill="1" applyBorder="1" applyAlignment="1">
      <alignment horizontal="centerContinuous" vertical="center" wrapText="1"/>
    </xf>
    <xf numFmtId="0" fontId="6" fillId="0" borderId="0" xfId="0" applyFont="1" applyBorder="1" applyAlignment="1">
      <alignment vertical="top"/>
    </xf>
    <xf numFmtId="0" fontId="9" fillId="2" borderId="12"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30" xfId="1" applyFont="1" applyFill="1" applyBorder="1" applyAlignment="1">
      <alignment horizontal="center" vertical="center" wrapText="1"/>
    </xf>
    <xf numFmtId="164" fontId="9" fillId="2" borderId="31" xfId="1" applyFont="1" applyFill="1" applyBorder="1" applyAlignment="1">
      <alignment horizontal="center" vertical="center" wrapText="1"/>
    </xf>
    <xf numFmtId="0" fontId="17" fillId="4" borderId="32" xfId="0" applyFont="1" applyFill="1" applyBorder="1" applyAlignment="1">
      <alignment horizontal="center" vertical="top" wrapText="1"/>
    </xf>
    <xf numFmtId="0" fontId="28" fillId="4" borderId="33" xfId="0" applyFont="1" applyFill="1" applyBorder="1" applyAlignment="1">
      <alignment horizontal="left" vertical="top" wrapText="1"/>
    </xf>
    <xf numFmtId="0" fontId="17" fillId="4" borderId="33" xfId="0" applyFont="1" applyFill="1" applyBorder="1" applyAlignment="1">
      <alignment horizontal="center" vertical="top" wrapText="1"/>
    </xf>
    <xf numFmtId="0" fontId="13" fillId="3" borderId="34" xfId="0" applyFont="1" applyFill="1" applyBorder="1" applyAlignment="1">
      <alignment horizontal="left" vertical="top" wrapText="1"/>
    </xf>
    <xf numFmtId="0" fontId="2" fillId="3" borderId="33" xfId="0" applyFont="1" applyFill="1" applyBorder="1" applyAlignment="1">
      <alignment horizontal="left" vertical="top" wrapText="1"/>
    </xf>
    <xf numFmtId="0" fontId="17" fillId="0" borderId="33" xfId="0" applyFont="1" applyBorder="1" applyAlignment="1">
      <alignment horizontal="center" vertical="top" wrapText="1"/>
    </xf>
    <xf numFmtId="2" fontId="16" fillId="3" borderId="26" xfId="1" applyNumberFormat="1" applyFont="1" applyFill="1" applyBorder="1" applyAlignment="1">
      <alignment horizontal="center" vertical="top"/>
    </xf>
    <xf numFmtId="2" fontId="16" fillId="3" borderId="27" xfId="1" applyNumberFormat="1" applyFont="1" applyFill="1" applyBorder="1" applyAlignment="1">
      <alignment horizontal="center" vertical="top"/>
    </xf>
    <xf numFmtId="39" fontId="15" fillId="2" borderId="15" xfId="1" applyNumberFormat="1" applyFont="1" applyFill="1" applyBorder="1" applyAlignment="1">
      <alignment horizontal="right" vertical="center"/>
    </xf>
    <xf numFmtId="0" fontId="17" fillId="4" borderId="12" xfId="0" applyFont="1" applyFill="1" applyBorder="1" applyAlignment="1">
      <alignment horizontal="center" vertical="top" wrapText="1"/>
    </xf>
    <xf numFmtId="0" fontId="28" fillId="4" borderId="28" xfId="0" applyFont="1" applyFill="1" applyBorder="1" applyAlignment="1">
      <alignment horizontal="left" vertical="top" wrapText="1"/>
    </xf>
    <xf numFmtId="0" fontId="17" fillId="4" borderId="28" xfId="0" applyFont="1" applyFill="1" applyBorder="1" applyAlignment="1">
      <alignment horizontal="center" vertical="top" wrapText="1"/>
    </xf>
    <xf numFmtId="0" fontId="13" fillId="3" borderId="29" xfId="0" applyFont="1" applyFill="1" applyBorder="1" applyAlignment="1">
      <alignment horizontal="left" vertical="top" wrapText="1"/>
    </xf>
    <xf numFmtId="0" fontId="2" fillId="3" borderId="28" xfId="0" applyFont="1" applyFill="1" applyBorder="1" applyAlignment="1">
      <alignment horizontal="left" vertical="top" wrapText="1"/>
    </xf>
    <xf numFmtId="0" fontId="17" fillId="0" borderId="28" xfId="0" applyFont="1" applyBorder="1" applyAlignment="1">
      <alignment horizontal="center" vertical="top" wrapText="1"/>
    </xf>
    <xf numFmtId="2" fontId="16" fillId="3" borderId="30" xfId="1" applyNumberFormat="1" applyFont="1" applyFill="1" applyBorder="1" applyAlignment="1">
      <alignment horizontal="center" vertical="top"/>
    </xf>
    <xf numFmtId="2" fontId="16" fillId="3" borderId="31" xfId="1" applyNumberFormat="1" applyFont="1" applyFill="1" applyBorder="1" applyAlignment="1">
      <alignment horizontal="center" vertical="top"/>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0" borderId="33" xfId="0" applyFont="1" applyBorder="1" applyAlignment="1">
      <alignment horizontal="center" vertical="center" wrapText="1"/>
    </xf>
    <xf numFmtId="2" fontId="16" fillId="3" borderId="26" xfId="1" applyNumberFormat="1" applyFont="1" applyFill="1" applyBorder="1" applyAlignment="1">
      <alignment horizontal="center" vertical="center"/>
    </xf>
    <xf numFmtId="2" fontId="16" fillId="3" borderId="27" xfId="1" applyNumberFormat="1" applyFont="1" applyFill="1" applyBorder="1" applyAlignment="1">
      <alignment horizontal="center" vertic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304800</xdr:colOff>
      <xdr:row>10</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9</xdr:row>
      <xdr:rowOff>0</xdr:rowOff>
    </xdr:from>
    <xdr:to>
      <xdr:col>8</xdr:col>
      <xdr:colOff>304800</xdr:colOff>
      <xdr:row>10</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7"/>
  <sheetViews>
    <sheetView tabSelected="1" topLeftCell="C3" zoomScale="70" zoomScaleNormal="70" zoomScaleSheetLayoutView="85" zoomScalePageLayoutView="55" workbookViewId="0">
      <selection activeCell="F6" sqref="F6"/>
    </sheetView>
  </sheetViews>
  <sheetFormatPr defaultColWidth="9.140625" defaultRowHeight="12.75"/>
  <cols>
    <col min="1" max="1" width="5.7109375" style="2" customWidth="1"/>
    <col min="2" max="2" width="65" style="3" customWidth="1"/>
    <col min="3" max="3" width="75.140625"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43" t="s">
        <v>61</v>
      </c>
      <c r="B1" s="44"/>
      <c r="C1" s="44"/>
      <c r="D1" s="44"/>
      <c r="E1" s="44"/>
      <c r="F1" s="44"/>
      <c r="G1" s="44"/>
      <c r="H1" s="44"/>
      <c r="I1" s="44"/>
      <c r="J1" s="44"/>
      <c r="K1" s="18"/>
    </row>
    <row r="2" spans="1:18" ht="7.5" customHeight="1" thickBot="1">
      <c r="A2" s="73"/>
      <c r="B2" s="74"/>
      <c r="C2" s="75"/>
      <c r="D2" s="74"/>
      <c r="E2" s="74"/>
      <c r="F2" s="74"/>
      <c r="G2" s="74"/>
      <c r="H2" s="74"/>
      <c r="I2" s="74"/>
      <c r="J2" s="76"/>
      <c r="K2" s="22"/>
    </row>
    <row r="3" spans="1:18" s="1" customFormat="1" ht="120.6" customHeight="1">
      <c r="A3" s="77" t="s">
        <v>0</v>
      </c>
      <c r="B3" s="78" t="s">
        <v>1</v>
      </c>
      <c r="C3" s="78" t="s">
        <v>2</v>
      </c>
      <c r="D3" s="78" t="s">
        <v>3</v>
      </c>
      <c r="E3" s="79" t="s">
        <v>4</v>
      </c>
      <c r="F3" s="78" t="s">
        <v>5</v>
      </c>
      <c r="G3" s="78" t="s">
        <v>6</v>
      </c>
      <c r="H3" s="78" t="s">
        <v>7</v>
      </c>
      <c r="I3" s="80" t="s">
        <v>8</v>
      </c>
      <c r="J3" s="81" t="s">
        <v>9</v>
      </c>
      <c r="K3" s="82" t="s">
        <v>10</v>
      </c>
    </row>
    <row r="4" spans="1:18" ht="221.25" thickBot="1">
      <c r="A4" s="83">
        <v>1</v>
      </c>
      <c r="B4" s="84" t="s">
        <v>64</v>
      </c>
      <c r="C4" s="84" t="s">
        <v>63</v>
      </c>
      <c r="D4" s="85">
        <v>1</v>
      </c>
      <c r="E4" s="86"/>
      <c r="F4" s="87"/>
      <c r="G4" s="87"/>
      <c r="H4" s="88"/>
      <c r="I4" s="88"/>
      <c r="J4" s="89">
        <v>0</v>
      </c>
      <c r="K4" s="90">
        <f>H4*J4</f>
        <v>0</v>
      </c>
    </row>
    <row r="5" spans="1:18" ht="47.25">
      <c r="A5" s="92">
        <v>2</v>
      </c>
      <c r="B5" s="93" t="s">
        <v>66</v>
      </c>
      <c r="C5" s="93" t="s">
        <v>65</v>
      </c>
      <c r="D5" s="94">
        <v>1</v>
      </c>
      <c r="E5" s="95"/>
      <c r="F5" s="96"/>
      <c r="G5" s="96"/>
      <c r="H5" s="97"/>
      <c r="I5" s="97"/>
      <c r="J5" s="98">
        <v>0</v>
      </c>
      <c r="K5" s="99">
        <f>H5*J5</f>
        <v>0</v>
      </c>
    </row>
    <row r="6" spans="1:18" ht="409.5">
      <c r="A6" s="19"/>
      <c r="B6" s="31" t="s">
        <v>68</v>
      </c>
      <c r="C6" s="31" t="s">
        <v>67</v>
      </c>
      <c r="D6" s="13"/>
      <c r="E6" s="14"/>
      <c r="F6" s="26"/>
      <c r="G6" s="26"/>
      <c r="H6" s="23"/>
      <c r="I6" s="23"/>
      <c r="J6" s="15"/>
      <c r="K6" s="20"/>
    </row>
    <row r="7" spans="1:18" ht="409.5">
      <c r="A7" s="19"/>
      <c r="B7" s="31" t="s">
        <v>71</v>
      </c>
      <c r="C7" s="31" t="s">
        <v>69</v>
      </c>
      <c r="D7" s="13"/>
      <c r="E7" s="14"/>
      <c r="F7" s="26"/>
      <c r="G7" s="26"/>
      <c r="H7" s="23"/>
      <c r="I7" s="23"/>
      <c r="J7" s="15"/>
      <c r="K7" s="20"/>
    </row>
    <row r="8" spans="1:18" ht="409.6" thickBot="1">
      <c r="A8" s="100"/>
      <c r="B8" s="84" t="s">
        <v>72</v>
      </c>
      <c r="C8" s="84" t="s">
        <v>70</v>
      </c>
      <c r="D8" s="101"/>
      <c r="E8" s="86"/>
      <c r="F8" s="87"/>
      <c r="G8" s="87"/>
      <c r="H8" s="102"/>
      <c r="I8" s="102"/>
      <c r="J8" s="103"/>
      <c r="K8" s="104"/>
    </row>
    <row r="9" spans="1:18" ht="15.75">
      <c r="A9" s="91" t="s">
        <v>11</v>
      </c>
      <c r="B9" s="70"/>
      <c r="C9" s="70"/>
      <c r="D9" s="70"/>
      <c r="E9" s="70"/>
      <c r="F9" s="70"/>
      <c r="G9" s="70"/>
      <c r="H9" s="70"/>
      <c r="I9" s="70"/>
      <c r="J9" s="71"/>
      <c r="K9" s="72">
        <f>SUM(K4:K5)</f>
        <v>0</v>
      </c>
    </row>
    <row r="10" spans="1:18">
      <c r="A10" s="21"/>
      <c r="K10" s="22"/>
    </row>
    <row r="11" spans="1:18" ht="332.25" customHeight="1">
      <c r="A11" s="45" t="s">
        <v>62</v>
      </c>
      <c r="B11" s="46"/>
      <c r="C11" s="46"/>
      <c r="D11" s="46"/>
      <c r="E11" s="46"/>
      <c r="F11" s="46"/>
      <c r="G11" s="46"/>
      <c r="H11" s="46"/>
      <c r="I11" s="46"/>
      <c r="J11" s="46"/>
      <c r="K11" s="47"/>
      <c r="O11" s="16"/>
      <c r="P11" s="16"/>
      <c r="Q11" s="16"/>
      <c r="R11" s="16"/>
    </row>
    <row r="12" spans="1:18" ht="15.75">
      <c r="A12" s="48" t="s">
        <v>12</v>
      </c>
      <c r="B12" s="49"/>
      <c r="C12" s="49"/>
      <c r="D12" s="49"/>
      <c r="E12" s="49"/>
      <c r="F12" s="49"/>
      <c r="G12" s="49"/>
      <c r="H12" s="49"/>
      <c r="I12" s="49"/>
      <c r="J12" s="49"/>
      <c r="K12" s="50"/>
      <c r="O12" s="16"/>
      <c r="P12" s="16"/>
      <c r="Q12" s="16"/>
      <c r="R12" s="16"/>
    </row>
    <row r="13" spans="1:18" ht="18.75">
      <c r="A13" s="40" t="s">
        <v>13</v>
      </c>
      <c r="B13" s="41"/>
      <c r="C13" s="41"/>
      <c r="D13" s="41"/>
      <c r="E13" s="41"/>
      <c r="F13" s="41"/>
      <c r="G13" s="41"/>
      <c r="H13" s="41"/>
      <c r="I13" s="42"/>
      <c r="J13" s="34" t="s">
        <v>60</v>
      </c>
      <c r="K13" s="37"/>
      <c r="O13" s="17"/>
      <c r="P13" s="17"/>
      <c r="Q13" s="17"/>
      <c r="R13" s="17"/>
    </row>
    <row r="14" spans="1:18" ht="37.9" customHeight="1">
      <c r="A14" s="40" t="s">
        <v>14</v>
      </c>
      <c r="B14" s="41"/>
      <c r="C14" s="41"/>
      <c r="D14" s="41"/>
      <c r="E14" s="41"/>
      <c r="F14" s="41"/>
      <c r="G14" s="41"/>
      <c r="H14" s="41"/>
      <c r="I14" s="42"/>
      <c r="J14" s="34"/>
      <c r="K14" s="35"/>
      <c r="O14" s="17"/>
      <c r="P14" s="17"/>
      <c r="Q14" s="17"/>
      <c r="R14" s="17"/>
    </row>
    <row r="15" spans="1:18" ht="37.9" customHeight="1">
      <c r="A15" s="58" t="s">
        <v>15</v>
      </c>
      <c r="B15" s="59"/>
      <c r="C15" s="59"/>
      <c r="D15" s="59"/>
      <c r="E15" s="59"/>
      <c r="F15" s="59"/>
      <c r="G15" s="59"/>
      <c r="H15" s="59"/>
      <c r="I15" s="60"/>
      <c r="J15" s="51"/>
      <c r="K15" s="52"/>
      <c r="O15" s="17"/>
      <c r="P15" s="17"/>
      <c r="Q15" s="17"/>
      <c r="R15" s="17"/>
    </row>
    <row r="16" spans="1:18" ht="36.6" customHeight="1">
      <c r="A16" s="40" t="s">
        <v>16</v>
      </c>
      <c r="B16" s="41"/>
      <c r="C16" s="41"/>
      <c r="D16" s="41"/>
      <c r="E16" s="41"/>
      <c r="F16" s="41"/>
      <c r="G16" s="41"/>
      <c r="H16" s="41"/>
      <c r="I16" s="42"/>
      <c r="J16" s="38"/>
      <c r="K16" s="39"/>
    </row>
    <row r="17" spans="1:18" ht="36.6" customHeight="1">
      <c r="A17" s="40" t="s">
        <v>17</v>
      </c>
      <c r="B17" s="41"/>
      <c r="C17" s="41"/>
      <c r="D17" s="41"/>
      <c r="E17" s="41"/>
      <c r="F17" s="41"/>
      <c r="G17" s="41"/>
      <c r="H17" s="41"/>
      <c r="I17" s="42"/>
      <c r="J17" s="24"/>
      <c r="K17" s="25"/>
    </row>
    <row r="18" spans="1:18" ht="37.9" customHeight="1">
      <c r="A18" s="40" t="s">
        <v>18</v>
      </c>
      <c r="B18" s="41"/>
      <c r="C18" s="41"/>
      <c r="D18" s="41"/>
      <c r="E18" s="41"/>
      <c r="F18" s="41"/>
      <c r="G18" s="41"/>
      <c r="H18" s="41"/>
      <c r="I18" s="42"/>
      <c r="J18" s="53" t="s">
        <v>19</v>
      </c>
      <c r="K18" s="54"/>
      <c r="O18" s="17"/>
      <c r="P18" s="17"/>
      <c r="Q18" s="17"/>
      <c r="R18" s="17"/>
    </row>
    <row r="19" spans="1:18" ht="37.9" customHeight="1">
      <c r="A19" s="40" t="s">
        <v>20</v>
      </c>
      <c r="B19" s="41"/>
      <c r="C19" s="41"/>
      <c r="D19" s="41"/>
      <c r="E19" s="41"/>
      <c r="F19" s="41"/>
      <c r="G19" s="41"/>
      <c r="H19" s="41"/>
      <c r="I19" s="42"/>
      <c r="J19" s="34"/>
      <c r="K19" s="35"/>
    </row>
    <row r="20" spans="1:18" ht="37.9" customHeight="1">
      <c r="A20" s="40" t="s">
        <v>21</v>
      </c>
      <c r="B20" s="41"/>
      <c r="C20" s="41"/>
      <c r="D20" s="41"/>
      <c r="E20" s="41"/>
      <c r="F20" s="41"/>
      <c r="G20" s="41"/>
      <c r="H20" s="41"/>
      <c r="I20" s="42"/>
      <c r="J20" s="34"/>
      <c r="K20" s="35"/>
    </row>
    <row r="21" spans="1:18" ht="37.9" customHeight="1">
      <c r="A21" s="61" t="s">
        <v>22</v>
      </c>
      <c r="B21" s="62"/>
      <c r="C21" s="62"/>
      <c r="D21" s="62"/>
      <c r="E21" s="62"/>
      <c r="F21" s="62"/>
      <c r="G21" s="62"/>
      <c r="H21" s="62"/>
      <c r="I21" s="63"/>
      <c r="J21" s="36"/>
      <c r="K21" s="37"/>
    </row>
    <row r="22" spans="1:18" ht="108" customHeight="1">
      <c r="A22" s="40" t="s">
        <v>23</v>
      </c>
      <c r="B22" s="41"/>
      <c r="C22" s="41"/>
      <c r="D22" s="41"/>
      <c r="E22" s="41"/>
      <c r="F22" s="41"/>
      <c r="G22" s="41"/>
      <c r="H22" s="41"/>
      <c r="I22" s="42"/>
      <c r="J22" s="34"/>
      <c r="K22" s="35"/>
    </row>
    <row r="23" spans="1:18" ht="37.9" customHeight="1">
      <c r="A23" s="61" t="s">
        <v>24</v>
      </c>
      <c r="B23" s="62"/>
      <c r="C23" s="62"/>
      <c r="D23" s="62"/>
      <c r="E23" s="62"/>
      <c r="F23" s="62"/>
      <c r="G23" s="62"/>
      <c r="H23" s="62"/>
      <c r="I23" s="63"/>
      <c r="J23" s="36"/>
      <c r="K23" s="37"/>
    </row>
    <row r="24" spans="1:18" ht="37.9" customHeight="1">
      <c r="A24" s="40" t="s">
        <v>25</v>
      </c>
      <c r="B24" s="41"/>
      <c r="C24" s="41"/>
      <c r="D24" s="41"/>
      <c r="E24" s="41"/>
      <c r="F24" s="41"/>
      <c r="G24" s="41"/>
      <c r="H24" s="41"/>
      <c r="I24" s="42"/>
      <c r="J24" s="34"/>
      <c r="K24" s="35"/>
    </row>
    <row r="25" spans="1:18" ht="37.9" customHeight="1">
      <c r="A25" s="61" t="s">
        <v>26</v>
      </c>
      <c r="B25" s="62"/>
      <c r="C25" s="62"/>
      <c r="D25" s="62"/>
      <c r="E25" s="62"/>
      <c r="F25" s="62"/>
      <c r="G25" s="62"/>
      <c r="H25" s="62"/>
      <c r="I25" s="63"/>
      <c r="J25" s="36"/>
      <c r="K25" s="37"/>
    </row>
    <row r="26" spans="1:18" ht="37.9" customHeight="1">
      <c r="A26" s="64" t="s">
        <v>27</v>
      </c>
      <c r="B26" s="65"/>
      <c r="C26" s="65"/>
      <c r="D26" s="65"/>
      <c r="E26" s="65"/>
      <c r="F26" s="65"/>
      <c r="G26" s="65"/>
      <c r="H26" s="65"/>
      <c r="I26" s="66"/>
      <c r="J26" s="32"/>
      <c r="K26" s="33"/>
    </row>
    <row r="27" spans="1:18" ht="39" customHeight="1" thickBot="1">
      <c r="A27" s="55" t="s">
        <v>28</v>
      </c>
      <c r="B27" s="56"/>
      <c r="C27" s="56"/>
      <c r="D27" s="56"/>
      <c r="E27" s="56"/>
      <c r="F27" s="56"/>
      <c r="G27" s="56"/>
      <c r="H27" s="56"/>
      <c r="I27" s="56"/>
      <c r="J27" s="56"/>
      <c r="K27" s="57"/>
    </row>
  </sheetData>
  <mergeCells count="32">
    <mergeCell ref="A27:K27"/>
    <mergeCell ref="A13:I13"/>
    <mergeCell ref="A14:I14"/>
    <mergeCell ref="A15:I15"/>
    <mergeCell ref="A18:I18"/>
    <mergeCell ref="A19:I19"/>
    <mergeCell ref="A20:I20"/>
    <mergeCell ref="A21:I21"/>
    <mergeCell ref="A22:I22"/>
    <mergeCell ref="A23:I23"/>
    <mergeCell ref="A24:I24"/>
    <mergeCell ref="A25:I25"/>
    <mergeCell ref="J23:K23"/>
    <mergeCell ref="J20:K20"/>
    <mergeCell ref="A26:I26"/>
    <mergeCell ref="J13:K13"/>
    <mergeCell ref="A1:J1"/>
    <mergeCell ref="J19:K19"/>
    <mergeCell ref="A11:K11"/>
    <mergeCell ref="A12:K12"/>
    <mergeCell ref="J14:K14"/>
    <mergeCell ref="J15:K15"/>
    <mergeCell ref="J18:K18"/>
    <mergeCell ref="A17:I17"/>
    <mergeCell ref="J26:K26"/>
    <mergeCell ref="A9:J9"/>
    <mergeCell ref="J24:K24"/>
    <mergeCell ref="J25:K25"/>
    <mergeCell ref="J21:K21"/>
    <mergeCell ref="J22:K22"/>
    <mergeCell ref="J16:K16"/>
    <mergeCell ref="A16:I16"/>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7"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80">
      <c r="F15" s="28" t="s">
        <v>35</v>
      </c>
      <c r="G15" s="28" t="s">
        <v>36</v>
      </c>
      <c r="H15" s="9">
        <v>22.57</v>
      </c>
      <c r="I15" s="9">
        <v>30</v>
      </c>
      <c r="J15" s="9">
        <f>H15*I15</f>
        <v>677.1</v>
      </c>
    </row>
    <row r="16" spans="4:10" ht="180">
      <c r="F16" s="28" t="s">
        <v>37</v>
      </c>
      <c r="G16" s="28" t="s">
        <v>38</v>
      </c>
      <c r="H16" s="9">
        <v>19.420000000000002</v>
      </c>
      <c r="I16" s="9">
        <v>150</v>
      </c>
      <c r="J16" s="9">
        <f>H16*I16</f>
        <v>2913.0000000000005</v>
      </c>
    </row>
    <row r="17" spans="10:10" ht="15.75">
      <c r="J17" s="11">
        <f>SUM(J15:J16)</f>
        <v>3590.1000000000004</v>
      </c>
    </row>
    <row r="47" spans="5:10">
      <c r="E47" s="67" t="s">
        <v>39</v>
      </c>
      <c r="F47" s="68"/>
      <c r="G47" s="68"/>
      <c r="H47" s="68"/>
      <c r="I47" s="68"/>
      <c r="J47" s="69"/>
    </row>
    <row r="48" spans="5:10">
      <c r="E48" s="5"/>
      <c r="F48" s="29" t="s">
        <v>40</v>
      </c>
      <c r="G48" s="29" t="s">
        <v>41</v>
      </c>
      <c r="H48" s="29" t="s">
        <v>42</v>
      </c>
      <c r="I48" s="29" t="s">
        <v>43</v>
      </c>
      <c r="J48" s="29" t="s">
        <v>44</v>
      </c>
    </row>
    <row r="49" spans="5:10" ht="120">
      <c r="E49" s="5">
        <v>227</v>
      </c>
      <c r="F49" s="30" t="s">
        <v>45</v>
      </c>
      <c r="G49" s="29" t="s">
        <v>46</v>
      </c>
      <c r="H49" s="5">
        <v>14</v>
      </c>
      <c r="I49" s="5">
        <v>188.3</v>
      </c>
      <c r="J49" s="9">
        <f>H49*I49</f>
        <v>2636.2000000000003</v>
      </c>
    </row>
    <row r="50" spans="5:10" ht="45">
      <c r="E50" s="5">
        <v>228</v>
      </c>
      <c r="F50" s="30" t="s">
        <v>47</v>
      </c>
      <c r="G50" s="29" t="s">
        <v>48</v>
      </c>
      <c r="H50" s="5">
        <v>510</v>
      </c>
      <c r="I50" s="5">
        <v>1.87</v>
      </c>
      <c r="J50" s="9">
        <f>H50*I50</f>
        <v>953.7</v>
      </c>
    </row>
    <row r="51" spans="5:10">
      <c r="E51" s="5"/>
      <c r="F51" s="5"/>
      <c r="G51" s="5"/>
      <c r="H51" s="5"/>
      <c r="I51" s="5"/>
      <c r="J51" s="12">
        <f>SUM(J49:J50)</f>
        <v>3589.9000000000005</v>
      </c>
    </row>
    <row r="52" spans="5:10">
      <c r="E52" s="67" t="s">
        <v>49</v>
      </c>
      <c r="F52" s="68"/>
      <c r="G52" s="68"/>
      <c r="H52" s="68"/>
      <c r="I52" s="68"/>
      <c r="J52" s="69"/>
    </row>
    <row r="53" spans="5:10" ht="60">
      <c r="E53" s="5">
        <v>227</v>
      </c>
      <c r="F53" s="30" t="s">
        <v>50</v>
      </c>
      <c r="G53" s="29" t="s">
        <v>51</v>
      </c>
      <c r="H53" s="5">
        <v>30</v>
      </c>
      <c r="I53" s="5">
        <v>22.57</v>
      </c>
      <c r="J53" s="9">
        <f>H53*I53</f>
        <v>677.1</v>
      </c>
    </row>
    <row r="54" spans="5:10" ht="75">
      <c r="E54" s="5">
        <v>228</v>
      </c>
      <c r="F54" s="30" t="s">
        <v>52</v>
      </c>
      <c r="G54" s="29"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53</v>
      </c>
      <c r="F2">
        <v>411</v>
      </c>
      <c r="G2" t="s">
        <v>54</v>
      </c>
      <c r="H2" t="s">
        <v>55</v>
      </c>
    </row>
    <row r="3" spans="5:8" ht="45">
      <c r="E3" s="7" t="s">
        <v>56</v>
      </c>
      <c r="F3">
        <v>186</v>
      </c>
      <c r="G3" t="s">
        <v>54</v>
      </c>
      <c r="H3" t="s">
        <v>55</v>
      </c>
    </row>
    <row r="4" spans="5:8" ht="60">
      <c r="E4" s="7" t="s">
        <v>57</v>
      </c>
      <c r="F4">
        <v>33</v>
      </c>
      <c r="G4" t="s">
        <v>54</v>
      </c>
      <c r="H4" t="s">
        <v>55</v>
      </c>
    </row>
    <row r="5" spans="5:8" ht="45">
      <c r="E5" s="7" t="s">
        <v>53</v>
      </c>
      <c r="F5">
        <v>250</v>
      </c>
      <c r="G5" t="s">
        <v>54</v>
      </c>
      <c r="H5" s="7" t="s">
        <v>58</v>
      </c>
    </row>
    <row r="6" spans="5:8" ht="45">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purl.org/dc/dcmitype/"/>
    <ds:schemaRef ds:uri="8d7096d6-fc66-4344-9e3f-2445529a09f6"/>
    <ds:schemaRef ds:uri="http://www.w3.org/XML/1998/namespace"/>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2026-03-17T07:17:25Z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