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my.sharepoint.com/personal/abachynska_chemonics_com/Documents/Desktop/Projects/Vehicle_291/Solicitation/To be published/"/>
    </mc:Choice>
  </mc:AlternateContent>
  <xr:revisionPtr revIDLastSave="0" documentId="8_{142C3B39-9CEF-46F7-B8FD-352E36A333F6}" xr6:coauthVersionLast="47" xr6:coauthVersionMax="47" xr10:uidLastSave="{00000000-0000-0000-0000-000000000000}"/>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ToR!$A$1:$I$6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6"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<sst xmlns="http://schemas.openxmlformats.org/spreadsheetml/2006/main" count="73" uniqueCount="64">
  <si>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</si>
  <si>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</si>
  <si>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</si>
  <si>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</si>
  <si>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</si>
  <si>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</si>
  <si>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</si>
  <si>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</si>
  <si>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</si>
  <si>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</si>
  <si>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</si>
  <si>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</si>
  <si>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</si>
  <si>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</si>
  <si>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</si>
  <si>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</si>
  <si>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</si>
  <si>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</si>
  <si>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</si>
  <si>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</si>
  <si>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</si>
  <si>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</si>
  <si>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</si>
  <si>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</si>
  <si>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</si>
  <si>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</si>
  <si>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</si>
  <si>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</si>
  <si>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</si>
  <si>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</si>
  <si>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</si>
  <si>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</si>
  <si>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</si>
  <si>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</si>
  <si>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</si>
  <si>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</si>
  <si>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</si>
  <si>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</si>
  <si>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</si>
  <si>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</si>
  <si>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</si>
  <si>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</si>
  <si>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</si>
  <si>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</si>
  <si>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</si>
  <si>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</si>
  <si>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</si>
  <si>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</si>
  <si>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</si>
  <si>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</si>
  <si>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</si>
  <si>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</si>
  <si>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</si>
  <si>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</si>
  <si>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</si>
  <si>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</si>
  <si>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</si>
  <si>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</si>
  <si>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</si>
  <si>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 Kyiv | DDP Київ</t>
  </si>
  <si>
    <r>
      <rPr>
        <b/>
        <sz val="14"/>
        <color theme="1"/>
        <rFont val="Calibri"/>
        <family val="2"/>
        <scheme val="minor"/>
      </rPr>
      <t>Core note 1:</t>
    </r>
    <r>
      <rPr>
        <sz val="14"/>
        <color theme="1"/>
        <rFont val="Calibri"/>
        <family val="2"/>
        <scheme val="minor"/>
      </rPr>
      <t xml:space="preserve"> Delivery destination - Kyiv.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Київ.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scheme val="minor"/>
      </rPr>
      <t>58.8207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scheme val="minor"/>
      </rPr>
      <t>58.8207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</si>
  <si>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r>
      <rPr>
        <b/>
        <i/>
        <sz val="12"/>
        <color rgb="FF000000"/>
        <rFont val="Calibri"/>
        <family val="2"/>
        <scheme val="minor"/>
      </rPr>
      <t>Автомобіль типу пасажирський фургон</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 xml:space="preserve">1) Тип кузова: пасажирський фургон; 
2) Двигун: дизельний, екологічний стандарт не нижче EURO 6; 
3) Потужність двигуна: не менше 165 к.с.;
4) Робочий об’єм двигуна: не менше 1,9 л.;
5) Коробка передач: автоматична;
6) Тип приводу: передній;
7) </t>
    </r>
    <r>
      <rPr>
        <u/>
        <sz val="12"/>
        <color rgb="FF000000"/>
        <rFont val="Calibri"/>
        <family val="2"/>
        <scheme val="minor"/>
      </rPr>
      <t>Системи активної безпеки: Антиблокувальна система гальмування (ABS). Система стабілізації автомобіля.
Протибуксувальна система. Система допомоги рушанню на підйомі (HSA). Система контролю тиску в шинах
Система попередження про загрозу фронтального зіткнення з функцією автоматичного гальмування. Система моніторингу «сліпих» зон</t>
    </r>
    <r>
      <rPr>
        <sz val="12"/>
        <color rgb="FF000000"/>
        <rFont val="Calibri"/>
        <family val="2"/>
        <scheme val="minor"/>
      </rPr>
      <t xml:space="preserve">;
8) </t>
    </r>
    <r>
      <rPr>
        <u/>
        <sz val="12"/>
        <color rgb="FF000000"/>
        <rFont val="Calibri"/>
        <family val="2"/>
        <scheme val="minor"/>
      </rPr>
      <t>Системи пасивної безпеки: Подушки безпеки: фронтальні — для водія та переднього пасажира; бокові — для водія та переднього пасажира; захисні шторки — для всіх рядів сидінь</t>
    </r>
    <r>
      <rPr>
        <sz val="12"/>
        <color rgb="FF000000"/>
        <rFont val="Calibri"/>
        <family val="2"/>
        <scheme val="minor"/>
      </rPr>
      <t xml:space="preserve">;
9) Салон та компонування: Кількість посадкових місць: 8, включно з водієм. Схема розташування сидінь: 2–3–3. Сидіння водія: одномісне, з підлокітником. Переднє пасажирське сидіння: одномісне. Другий ряд сидінь: тримісний
з поздовжнім регулюванням положення у співвідношенні 2/3 : 1/3 з індивідуальними спинками, що складаються.
Третій ряд сидінь: тримісний (з поздовжнім регулюванням положення у співвідношенні 2/3 : 1/3, з індивідуальними спинками, що складаються).
10) Можливість трансформації салону з метою збільшення багажного відділення без зменшення кількості посадкових місць;
11) Додатковий (другий) опалювач / кондиціонер пасажирського салону.
</t>
    </r>
    <r>
      <rPr>
        <sz val="12"/>
        <color rgb="FFFF0000"/>
        <rFont val="Calibri"/>
        <family val="2"/>
        <scheme val="minor"/>
      </rPr>
      <t xml:space="preserve">
</t>
    </r>
    <r>
      <rPr>
        <b/>
        <u/>
        <sz val="12"/>
        <color rgb="FF000000"/>
        <rFont val="Calibri"/>
        <family val="2"/>
        <scheme val="minor"/>
      </rPr>
      <t xml:space="preserve">Мінімальні вимоги до гарантії:
</t>
    </r>
    <r>
      <rPr>
        <sz val="12"/>
        <color rgb="FF000000"/>
        <rFont val="Calibri"/>
        <family val="2"/>
        <scheme val="minor"/>
      </rPr>
      <t xml:space="preserve">3 роки або 100 000 км пробігу.
Наявність офіційних станцій технічного обслуговування: в кожному обласному центрі України — не менше 1, у місті Київ — не менше 1.
</t>
    </r>
  </si>
  <si>
    <r>
      <rPr>
        <b/>
        <i/>
        <sz val="12"/>
        <color rgb="FF000000"/>
        <rFont val="Calibri"/>
        <family val="2"/>
        <scheme val="minor"/>
      </rPr>
      <t xml:space="preserve">Passenger van-type vehicle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 xml:space="preserve">1) Body type – passenger van; 
2) Diesel engine with emission standard not lower than EURO 6; 
3) Engine power not less than 165 hp; 
4) Engine displacement not less than 1,9 L; 
5) Automatic transmission;
6) Front-wheel drive;
7) </t>
    </r>
    <r>
      <rPr>
        <u/>
        <sz val="12"/>
        <color rgb="FF000000"/>
        <rFont val="Calibri"/>
        <family val="2"/>
        <scheme val="minor"/>
      </rPr>
      <t xml:space="preserve">Active safety systems: Anti-lock Braking System (ABS), Electronic Stability Control, Traction Control System, Hill Start Assist (HSA), Forward Collision Warning system with Automatic Emergency Braking, Blind Spot Monitoring system; 
</t>
    </r>
    <r>
      <rPr>
        <sz val="12"/>
        <color rgb="FF000000"/>
        <rFont val="Calibri"/>
        <family val="2"/>
        <scheme val="minor"/>
      </rPr>
      <t xml:space="preserve">8) </t>
    </r>
    <r>
      <rPr>
        <u/>
        <sz val="12"/>
        <color rgb="FF000000"/>
        <rFont val="Calibri"/>
        <family val="2"/>
        <scheme val="minor"/>
      </rPr>
      <t>Passive safety systems: airbags including front airbags for the driver and front passenger, side airbags for the driver and front passenger, and curtain airbags for all seating rows</t>
    </r>
    <r>
      <rPr>
        <sz val="12"/>
        <color rgb="FF000000"/>
        <rFont val="Calibri"/>
        <family val="2"/>
        <scheme val="minor"/>
      </rPr>
      <t xml:space="preserve">. 
9) Seating capacity – 8 seats including the driver; seating configuration – 2–3–3; driver’s seat – single seat with armrest; front passenger seat – single seat; second row – three-seat bench with longitudinal adjustment in a 2/3 : 1/3 split and individually folding seatbacks; third row – three-seat bench with longitudinal adjustment in a 2/3 : 1/3 split and individually folding seatbacks. 
10) The vehicle shall allow interior transformation to increase luggage compartment capacity without reducing the number of seating positions;
11) The vehicle shall be equipped with an auxiliary (second) heater and air conditioning system for the passenger compartment.
</t>
    </r>
    <r>
      <rPr>
        <b/>
        <u/>
        <sz val="12"/>
        <color rgb="FF000000"/>
        <rFont val="Calibri"/>
        <family val="2"/>
        <scheme val="minor"/>
      </rPr>
      <t xml:space="preserve">Minimum warranty requirements:
</t>
    </r>
    <r>
      <rPr>
        <sz val="12"/>
        <color rgb="FF000000"/>
        <rFont val="Calibri"/>
        <family val="2"/>
        <scheme val="minor"/>
      </rPr>
      <t xml:space="preserve">3 years or 100 000 km mileage.
Availability of official service stations – at least one in each regional centre of Ukraine and at least one in the city of Kyiv.
</t>
    </r>
  </si>
  <si>
    <t>ITT No. PFRU2-2025-291.1 Procurement of vehicle (Passenger van-type vehicle)| ITT № PFRU2-2025-291.1 Закупівля транспортного засобу (Пасажирський фургон)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</si>
</sst>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b/>
      <u/>
      <sz val="12"/>
      <color rgb="FF000000"/>
      <name val="Calibri"/>
      <family val="2"/>
      <scheme val="minor"/>
    </font>
    <font>
      <sz val="12"/>
      <color rgb="FFFF0000"/>
      <name val="Calibri"/>
      <family val="2"/>
      <scheme val="minor"/>
    </font>
    <font>
      <b/>
      <u/>
      <sz val="14"/>
      <color theme="1"/>
      <name val="Calibri"/>
      <family val="2"/>
      <scheme val="minor"/>
    </font>
    <font>
      <u/>
      <sz val="12"/>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19" xfId="5" applyFont="1" applyBorder="1" applyAlignment="1">
      <alignment horizontal="left" vertical="top" wrapText="1"/>
    </xf>
    <xf numFmtId="0" fontId="20" fillId="0" borderId="3" xfId="5" applyFont="1" applyBorder="1" applyAlignment="1">
      <alignment horizontal="left" vertical="top" wrapText="1"/>
    </xf>
    <xf numFmtId="0" fontId="20"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11" xfId="0" applyFont="1" applyFill="1" applyBorder="1" applyAlignment="1">
      <alignment horizontal="left" vertical="top" wrapText="1"/>
    </xf>
    <xf numFmtId="0" fontId="17" fillId="4" borderId="30" xfId="0" applyFont="1" applyFill="1" applyBorder="1" applyAlignment="1">
      <alignment horizontal="left" vertical="top" wrapText="1"/>
    </xf>
    <xf numFmtId="0" fontId="24" fillId="4" borderId="1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2" fontId="16" fillId="3" borderId="11"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17" fillId="0" borderId="30" xfId="0" applyFont="1" applyBorder="1" applyAlignment="1">
      <alignment horizontal="center" vertical="center" wrapText="1"/>
    </xf>
    <xf numFmtId="0" fontId="2" fillId="3" borderId="11" xfId="0" applyFont="1" applyFill="1" applyBorder="1" applyAlignment="1">
      <alignment horizontal="center" vertical="top" wrapText="1"/>
    </xf>
    <xf numFmtId="0" fontId="2" fillId="3" borderId="30" xfId="0" applyFont="1" applyFill="1" applyBorder="1" applyAlignment="1">
      <alignment horizontal="center"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304800</xdr:colOff>
      <xdr:row>7</xdr:row>
      <xdr:rowOff>136391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tabSelected="1" topLeftCell="A4" zoomScale="70" zoomScaleNormal="70" zoomScaleSheetLayoutView="85" zoomScalePageLayoutView="55" workbookViewId="0">
      <selection activeCell="C4" sqref="C4:C5"/>
    </sheetView>
  </sheetViews>
  <sheetFormatPr defaultColWidth="9.109375" defaultRowHeight="13.8"/>
  <cols>
    <col min="1" max="1" width="5.6640625" style="2" customWidth="1"/>
    <col min="2" max="3" width="111.6640625" style="3" customWidth="1"/>
    <col min="4" max="4" width="30.6640625" style="4" customWidth="1"/>
    <col min="5" max="5" width="37.6640625" style="2" customWidth="1"/>
    <col min="6" max="6" width="60.6640625" style="2" customWidth="1"/>
    <col min="7" max="7" width="25.6640625" style="2" customWidth="1"/>
    <col min="8" max="8" width="25.6640625" style="6" customWidth="1"/>
    <col min="9" max="10" width="21.33203125" style="2" customWidth="1"/>
    <col min="11" max="16384" width="9.109375" style="2"/>
  </cols>
  <sheetData>
    <row r="1" spans="1:17" ht="63.75" customHeight="1">
      <c r="A1" s="52" t="s">
        <v>63</v>
      </c>
      <c r="B1" s="53"/>
      <c r="C1" s="53"/>
      <c r="D1" s="53"/>
      <c r="E1" s="53"/>
      <c r="F1" s="53"/>
      <c r="G1" s="53"/>
      <c r="H1" s="53"/>
      <c r="I1" s="53"/>
      <c r="J1" s="21"/>
    </row>
    <row r="2" spans="1:17" ht="7.5" customHeight="1">
      <c r="A2" s="22"/>
      <c r="B2" s="14"/>
      <c r="C2" s="13"/>
      <c r="D2" s="14"/>
      <c r="E2" s="14"/>
      <c r="F2" s="14"/>
      <c r="G2" s="14"/>
      <c r="H2" s="14"/>
      <c r="I2" s="15"/>
      <c r="J2" s="23"/>
    </row>
    <row r="3" spans="1:17" s="1" customFormat="1" ht="120.6" customHeight="1">
      <c r="A3" s="24" t="s">
        <v>0</v>
      </c>
      <c r="B3" s="16" t="s">
        <v>1</v>
      </c>
      <c r="C3" s="16" t="s">
        <v>2</v>
      </c>
      <c r="D3" s="16" t="s">
        <v>3</v>
      </c>
      <c r="E3" s="17" t="s">
        <v>4</v>
      </c>
      <c r="F3" s="16" t="s">
        <v>5</v>
      </c>
      <c r="G3" s="16" t="s">
        <v>6</v>
      </c>
      <c r="H3" s="18" t="s">
        <v>7</v>
      </c>
      <c r="I3" s="28" t="s">
        <v>8</v>
      </c>
      <c r="J3" s="29" t="s">
        <v>9</v>
      </c>
    </row>
    <row r="4" spans="1:17" ht="409.2" customHeight="1">
      <c r="A4" s="69">
        <v>1</v>
      </c>
      <c r="B4" s="68" t="s">
        <v>62</v>
      </c>
      <c r="C4" s="66" t="s">
        <v>61</v>
      </c>
      <c r="D4" s="64">
        <v>1</v>
      </c>
      <c r="E4" s="36"/>
      <c r="F4" s="77"/>
      <c r="G4" s="77"/>
      <c r="H4" s="75"/>
      <c r="I4" s="73">
        <v>0</v>
      </c>
      <c r="J4" s="71">
        <f>D4*I4</f>
        <v>0</v>
      </c>
    </row>
    <row r="5" spans="1:17" ht="43.95" customHeight="1">
      <c r="A5" s="70"/>
      <c r="B5" s="67"/>
      <c r="C5" s="67"/>
      <c r="D5" s="65"/>
      <c r="E5" s="37"/>
      <c r="F5" s="78"/>
      <c r="G5" s="78"/>
      <c r="H5" s="76"/>
      <c r="I5" s="74"/>
      <c r="J5" s="72"/>
    </row>
    <row r="6" spans="1:17" ht="15.6">
      <c r="A6" s="40" t="s">
        <v>10</v>
      </c>
      <c r="B6" s="41"/>
      <c r="C6" s="41"/>
      <c r="D6" s="41"/>
      <c r="E6" s="41"/>
      <c r="F6" s="41"/>
      <c r="G6" s="41"/>
      <c r="H6" s="41"/>
      <c r="I6" s="42"/>
      <c r="J6" s="25">
        <f>SUM(J4:J5)</f>
        <v>0</v>
      </c>
    </row>
    <row r="7" spans="1:17">
      <c r="A7" s="26"/>
      <c r="J7" s="27"/>
    </row>
    <row r="8" spans="1:17" ht="342" customHeight="1">
      <c r="A8" s="54" t="s">
        <v>60</v>
      </c>
      <c r="B8" s="55"/>
      <c r="C8" s="55"/>
      <c r="D8" s="55"/>
      <c r="E8" s="55"/>
      <c r="F8" s="55"/>
      <c r="G8" s="55"/>
      <c r="H8" s="55"/>
      <c r="I8" s="55"/>
      <c r="J8" s="56"/>
      <c r="N8" s="19"/>
      <c r="O8" s="19"/>
      <c r="P8" s="19"/>
      <c r="Q8" s="19"/>
    </row>
    <row r="9" spans="1:17" ht="15.6">
      <c r="A9" s="57" t="s">
        <v>11</v>
      </c>
      <c r="B9" s="58"/>
      <c r="C9" s="58"/>
      <c r="D9" s="58"/>
      <c r="E9" s="58"/>
      <c r="F9" s="58"/>
      <c r="G9" s="58"/>
      <c r="H9" s="58"/>
      <c r="I9" s="58"/>
      <c r="J9" s="59"/>
      <c r="N9" s="19"/>
      <c r="O9" s="19"/>
      <c r="P9" s="19"/>
      <c r="Q9" s="19"/>
    </row>
    <row r="10" spans="1:17" ht="37.950000000000003" customHeight="1">
      <c r="A10" s="47" t="s">
        <v>12</v>
      </c>
      <c r="B10" s="48"/>
      <c r="C10" s="48"/>
      <c r="D10" s="48"/>
      <c r="E10" s="48"/>
      <c r="F10" s="48"/>
      <c r="G10" s="48"/>
      <c r="H10" s="49"/>
      <c r="I10" s="45" t="s">
        <v>59</v>
      </c>
      <c r="J10" s="46"/>
      <c r="N10" s="20"/>
      <c r="O10" s="20"/>
      <c r="P10" s="20"/>
      <c r="Q10" s="20"/>
    </row>
    <row r="11" spans="1:17" ht="37.950000000000003" customHeight="1">
      <c r="A11" s="47" t="s">
        <v>13</v>
      </c>
      <c r="B11" s="48"/>
      <c r="C11" s="48"/>
      <c r="D11" s="48"/>
      <c r="E11" s="48"/>
      <c r="F11" s="48"/>
      <c r="G11" s="48"/>
      <c r="H11" s="49"/>
      <c r="I11" s="43"/>
      <c r="J11" s="44"/>
      <c r="N11" s="20"/>
      <c r="O11" s="20"/>
      <c r="P11" s="20"/>
      <c r="Q11" s="20"/>
    </row>
    <row r="12" spans="1:17" ht="37.950000000000003" customHeight="1">
      <c r="A12" s="82" t="s">
        <v>14</v>
      </c>
      <c r="B12" s="83"/>
      <c r="C12" s="83"/>
      <c r="D12" s="83"/>
      <c r="E12" s="83"/>
      <c r="F12" s="83"/>
      <c r="G12" s="83"/>
      <c r="H12" s="84"/>
      <c r="I12" s="60"/>
      <c r="J12" s="61"/>
      <c r="N12" s="20"/>
      <c r="O12" s="20"/>
      <c r="P12" s="20"/>
      <c r="Q12" s="20"/>
    </row>
    <row r="13" spans="1:17" ht="36.6" customHeight="1">
      <c r="A13" s="47" t="s">
        <v>15</v>
      </c>
      <c r="B13" s="48"/>
      <c r="C13" s="48"/>
      <c r="D13" s="48"/>
      <c r="E13" s="48"/>
      <c r="F13" s="48"/>
      <c r="G13" s="48"/>
      <c r="H13" s="49"/>
      <c r="I13" s="50"/>
      <c r="J13" s="51"/>
    </row>
    <row r="14" spans="1:17" ht="36.6" customHeight="1">
      <c r="A14" s="47" t="s">
        <v>16</v>
      </c>
      <c r="B14" s="48"/>
      <c r="C14" s="48"/>
      <c r="D14" s="48"/>
      <c r="E14" s="48"/>
      <c r="F14" s="48"/>
      <c r="G14" s="48"/>
      <c r="H14" s="49"/>
      <c r="I14" s="30"/>
      <c r="J14" s="31"/>
    </row>
    <row r="15" spans="1:17" ht="37.950000000000003" customHeight="1">
      <c r="A15" s="47" t="s">
        <v>17</v>
      </c>
      <c r="B15" s="48"/>
      <c r="C15" s="48"/>
      <c r="D15" s="48"/>
      <c r="E15" s="48"/>
      <c r="F15" s="48"/>
      <c r="G15" s="48"/>
      <c r="H15" s="49"/>
      <c r="I15" s="62" t="s">
        <v>18</v>
      </c>
      <c r="J15" s="63"/>
      <c r="N15" s="20"/>
      <c r="O15" s="20"/>
      <c r="P15" s="20"/>
      <c r="Q15" s="20"/>
    </row>
    <row r="16" spans="1:17" ht="36.6" customHeight="1">
      <c r="A16" s="47" t="s">
        <v>19</v>
      </c>
      <c r="B16" s="48"/>
      <c r="C16" s="48"/>
      <c r="D16" s="48"/>
      <c r="E16" s="48"/>
      <c r="F16" s="48"/>
      <c r="G16" s="48"/>
      <c r="H16" s="49"/>
      <c r="I16" s="50"/>
      <c r="J16" s="51"/>
    </row>
    <row r="17" spans="1:10" ht="33.6" customHeight="1">
      <c r="A17" s="47" t="s">
        <v>20</v>
      </c>
      <c r="B17" s="48"/>
      <c r="C17" s="48"/>
      <c r="D17" s="48"/>
      <c r="E17" s="48"/>
      <c r="F17" s="48"/>
      <c r="G17" s="48"/>
      <c r="H17" s="49"/>
      <c r="I17" s="50"/>
      <c r="J17" s="51"/>
    </row>
    <row r="18" spans="1:10" ht="37.950000000000003" customHeight="1">
      <c r="A18" s="85" t="s">
        <v>21</v>
      </c>
      <c r="B18" s="86"/>
      <c r="C18" s="86"/>
      <c r="D18" s="86"/>
      <c r="E18" s="86"/>
      <c r="F18" s="86"/>
      <c r="G18" s="86"/>
      <c r="H18" s="87"/>
      <c r="I18" s="45"/>
      <c r="J18" s="46"/>
    </row>
    <row r="19" spans="1:10" ht="108" customHeight="1">
      <c r="A19" s="47" t="s">
        <v>22</v>
      </c>
      <c r="B19" s="48"/>
      <c r="C19" s="48"/>
      <c r="D19" s="48"/>
      <c r="E19" s="48"/>
      <c r="F19" s="48"/>
      <c r="G19" s="48"/>
      <c r="H19" s="49"/>
      <c r="I19" s="43"/>
      <c r="J19" s="44"/>
    </row>
    <row r="20" spans="1:10" ht="37.950000000000003" customHeight="1">
      <c r="A20" s="85" t="s">
        <v>23</v>
      </c>
      <c r="B20" s="86"/>
      <c r="C20" s="86"/>
      <c r="D20" s="86"/>
      <c r="E20" s="86"/>
      <c r="F20" s="86"/>
      <c r="G20" s="86"/>
      <c r="H20" s="87"/>
      <c r="I20" s="45"/>
      <c r="J20" s="46"/>
    </row>
    <row r="21" spans="1:10" ht="37.950000000000003" customHeight="1">
      <c r="A21" s="47" t="s">
        <v>24</v>
      </c>
      <c r="B21" s="48"/>
      <c r="C21" s="48"/>
      <c r="D21" s="48"/>
      <c r="E21" s="48"/>
      <c r="F21" s="48"/>
      <c r="G21" s="48"/>
      <c r="H21" s="49"/>
      <c r="I21" s="43"/>
      <c r="J21" s="44"/>
    </row>
    <row r="22" spans="1:10" ht="37.950000000000003" customHeight="1">
      <c r="A22" s="85" t="s">
        <v>25</v>
      </c>
      <c r="B22" s="86"/>
      <c r="C22" s="86"/>
      <c r="D22" s="86"/>
      <c r="E22" s="86"/>
      <c r="F22" s="86"/>
      <c r="G22" s="86"/>
      <c r="H22" s="87"/>
      <c r="I22" s="45"/>
      <c r="J22" s="46"/>
    </row>
    <row r="23" spans="1:10" ht="37.950000000000003" customHeight="1">
      <c r="A23" s="88" t="s">
        <v>26</v>
      </c>
      <c r="B23" s="89"/>
      <c r="C23" s="89"/>
      <c r="D23" s="89"/>
      <c r="E23" s="89"/>
      <c r="F23" s="89"/>
      <c r="G23" s="89"/>
      <c r="H23" s="90"/>
      <c r="I23" s="38"/>
      <c r="J23" s="39"/>
    </row>
    <row r="24" spans="1:10" ht="39" customHeight="1" thickBot="1">
      <c r="A24" s="79" t="s">
        <v>27</v>
      </c>
      <c r="B24" s="80"/>
      <c r="C24" s="80"/>
      <c r="D24" s="80"/>
      <c r="E24" s="80"/>
      <c r="F24" s="80"/>
      <c r="G24" s="80"/>
      <c r="H24" s="80"/>
      <c r="I24" s="80"/>
      <c r="J24" s="81"/>
    </row>
  </sheetData>
  <protectedRanges>
    <protectedRange sqref="H4:H5" name="data_1"/>
  </protectedRanges>
  <mergeCells count="42">
    <mergeCell ref="A24:J24"/>
    <mergeCell ref="A10:H10"/>
    <mergeCell ref="A11:H11"/>
    <mergeCell ref="A12:H12"/>
    <mergeCell ref="A15:H15"/>
    <mergeCell ref="A16:H16"/>
    <mergeCell ref="A17:H17"/>
    <mergeCell ref="A18:H18"/>
    <mergeCell ref="A19:H19"/>
    <mergeCell ref="A20:H20"/>
    <mergeCell ref="A21:H21"/>
    <mergeCell ref="A22:H22"/>
    <mergeCell ref="I20:J20"/>
    <mergeCell ref="I17:J17"/>
    <mergeCell ref="A23:H23"/>
    <mergeCell ref="I10:J10"/>
    <mergeCell ref="A1:I1"/>
    <mergeCell ref="I16:J16"/>
    <mergeCell ref="A8:J8"/>
    <mergeCell ref="A9:J9"/>
    <mergeCell ref="I11:J11"/>
    <mergeCell ref="I12:J12"/>
    <mergeCell ref="I15:J15"/>
    <mergeCell ref="D4:D5"/>
    <mergeCell ref="C4:C5"/>
    <mergeCell ref="B4:B5"/>
    <mergeCell ref="A4:A5"/>
    <mergeCell ref="J4:J5"/>
    <mergeCell ref="I4:I5"/>
    <mergeCell ref="H4:H5"/>
    <mergeCell ref="G4:G5"/>
    <mergeCell ref="F4:F5"/>
    <mergeCell ref="E4:E5"/>
    <mergeCell ref="I23:J23"/>
    <mergeCell ref="A6:I6"/>
    <mergeCell ref="I21:J21"/>
    <mergeCell ref="I22:J22"/>
    <mergeCell ref="I18:J18"/>
    <mergeCell ref="I19:J19"/>
    <mergeCell ref="A14:H14"/>
    <mergeCell ref="A13:H13"/>
    <mergeCell ref="I13:J1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33" t="s">
        <v>34</v>
      </c>
      <c r="G15" s="33" t="s">
        <v>35</v>
      </c>
      <c r="H15" s="9">
        <v>22.57</v>
      </c>
      <c r="I15" s="9">
        <v>30</v>
      </c>
      <c r="J15" s="9">
        <f>H15*I15</f>
        <v>677.1</v>
      </c>
    </row>
    <row r="16" spans="4:10" ht="172.8">
      <c r="F16" s="33" t="s">
        <v>36</v>
      </c>
      <c r="G16" s="33" t="s">
        <v>37</v>
      </c>
      <c r="H16" s="9">
        <v>19.420000000000002</v>
      </c>
      <c r="I16" s="9">
        <v>150</v>
      </c>
      <c r="J16" s="9">
        <f>H16*I16</f>
        <v>2913.0000000000005</v>
      </c>
    </row>
    <row r="17" spans="10:10" ht="15.6">
      <c r="J17" s="11">
        <f>SUM(J15:J16)</f>
        <v>3590.1000000000004</v>
      </c>
    </row>
    <row r="47" spans="5:10">
      <c r="E47" s="91" t="s">
        <v>38</v>
      </c>
      <c r="F47" s="92"/>
      <c r="G47" s="92"/>
      <c r="H47" s="92"/>
      <c r="I47" s="92"/>
      <c r="J47" s="93"/>
    </row>
    <row r="48" spans="5:10">
      <c r="E48" s="5"/>
      <c r="F48" s="34" t="s">
        <v>39</v>
      </c>
      <c r="G48" s="34" t="s">
        <v>40</v>
      </c>
      <c r="H48" s="34" t="s">
        <v>41</v>
      </c>
      <c r="I48" s="34" t="s">
        <v>42</v>
      </c>
      <c r="J48" s="34" t="s">
        <v>43</v>
      </c>
    </row>
    <row r="49" spans="5:10" ht="100.8">
      <c r="E49" s="5">
        <v>227</v>
      </c>
      <c r="F49" s="35" t="s">
        <v>44</v>
      </c>
      <c r="G49" s="34" t="s">
        <v>45</v>
      </c>
      <c r="H49" s="5">
        <v>14</v>
      </c>
      <c r="I49" s="5">
        <v>188.3</v>
      </c>
      <c r="J49" s="9">
        <f>H49*I49</f>
        <v>2636.2000000000003</v>
      </c>
    </row>
    <row r="50" spans="5:10" ht="28.8">
      <c r="E50" s="5">
        <v>228</v>
      </c>
      <c r="F50" s="35" t="s">
        <v>46</v>
      </c>
      <c r="G50" s="34" t="s">
        <v>47</v>
      </c>
      <c r="H50" s="5">
        <v>510</v>
      </c>
      <c r="I50" s="5">
        <v>1.87</v>
      </c>
      <c r="J50" s="9">
        <f>H50*I50</f>
        <v>953.7</v>
      </c>
    </row>
    <row r="51" spans="5:10">
      <c r="E51" s="5"/>
      <c r="F51" s="5"/>
      <c r="G51" s="5"/>
      <c r="H51" s="5"/>
      <c r="I51" s="5"/>
      <c r="J51" s="12">
        <f>SUM(J49:J50)</f>
        <v>3589.9000000000005</v>
      </c>
    </row>
    <row r="52" spans="5:10">
      <c r="E52" s="91" t="s">
        <v>48</v>
      </c>
      <c r="F52" s="92"/>
      <c r="G52" s="92"/>
      <c r="H52" s="92"/>
      <c r="I52" s="92"/>
      <c r="J52" s="93"/>
    </row>
    <row r="53" spans="5:10" ht="57.6">
      <c r="E53" s="5">
        <v>227</v>
      </c>
      <c r="F53" s="35" t="s">
        <v>49</v>
      </c>
      <c r="G53" s="34" t="s">
        <v>50</v>
      </c>
      <c r="H53" s="5">
        <v>30</v>
      </c>
      <c r="I53" s="5">
        <v>22.57</v>
      </c>
      <c r="J53" s="9">
        <f>H53*I53</f>
        <v>677.1</v>
      </c>
    </row>
    <row r="54" spans="5:10" ht="57.6">
      <c r="E54" s="5">
        <v>228</v>
      </c>
      <c r="F54" s="35" t="s">
        <v>51</v>
      </c>
      <c r="G54" s="34"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purl.org/dc/terms/"/>
    <ds:schemaRef ds:uri="c7a56a3d-16e2-4b65-9c40-9ed138b763d7"/>
    <ds:schemaRef ds:uri="http://www.w3.org/XML/1998/namespace"/>
    <ds:schemaRef ds:uri="http://purl.org/dc/dcmitype/"/>
    <ds:schemaRef ds:uri="8d7096d6-fc66-4344-9e3f-2445529a09f6"/>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2026-03-12T13:11:37Z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