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chemonics-my.sharepoint.com/personal/oveitsel_chemonics_com/Documents/Desktop/PAR/PFRU2-2025-385_Surveillance System_ITT/02 Solicitation/To be published/"/>
    </mc:Choice>
  </mc:AlternateContent>
  <xr:revisionPtr revIDLastSave="607" documentId="6_{80C86804-721C-4D60-B8DC-6DA0827E8964}" xr6:coauthVersionLast="47" xr6:coauthVersionMax="47" xr10:uidLastSave="{070EA986-6882-467D-9302-2DC1EB255AD7}"/>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ToR!$A$3:$L$13</definedName>
    <definedName name="_xlnm.Print_Area" localSheetId="0">ToR!$A$1:$K$13</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3" l="1"/>
  <c r="L11" i="13"/>
  <c r="L10" i="13"/>
  <c r="L9" i="13"/>
  <c r="L8" i="13"/>
  <c r="L7" i="13"/>
  <c r="L6" i="13"/>
  <c r="L5" i="13"/>
  <c r="L4" i="13" l="1"/>
  <c r="L13" i="13" s="1"/>
  <c r="J55" i="15" l="1"/>
  <c r="J54" i="15"/>
  <c r="J53" i="15"/>
  <c r="J51" i="15"/>
  <c r="J50" i="15"/>
  <c r="J49" i="15"/>
  <c r="J16" i="15"/>
  <c r="J15" i="15"/>
  <c r="J17" i="15"/>
  <c r="I5" i="15"/>
  <c r="I4" i="15"/>
  <c r="E7" i="15"/>
  <c r="I6" i="15"/>
</calcChain>
</file>

<file path=xl/sharedStrings.xml><?xml version="1.0" encoding="utf-8"?>
<sst xmlns="http://schemas.openxmlformats.org/spreadsheetml/2006/main" count="99" uniqueCount="83">
  <si>
    <t xml:space="preserve">Lot
|
Лот </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</si>
  <si>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</si>
  <si>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</si>
  <si>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</si>
  <si>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</si>
  <si>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Delivery destination(address): 
| 
Місце постачання (адрес):</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</si>
  <si>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</si>
  <si>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</si>
  <si>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Delivery time - calendar days (after PO signing) 
|
Термін поставки - календарні дні (після підписання Договору на поставку)</t>
  </si>
  <si>
    <t>Total amount VAT excl. |
Загальна сума без ПДВ</t>
  </si>
  <si>
    <t>Bidder to complete | Для заповненя постачальнику:</t>
  </si>
  <si>
    <t>Delivery Terms (INCOTERMS 2020): | 
Умови постачання (ІНКОТЕРМС 2020):</t>
  </si>
  <si>
    <t>DDP</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</si>
  <si>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</si>
  <si>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</si>
  <si>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</si>
  <si>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</si>
  <si>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</si>
  <si>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</si>
  <si>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</si>
  <si>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</si>
  <si>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</si>
  <si>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</si>
  <si>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</si>
  <si>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</si>
  <si>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</si>
  <si>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</si>
  <si>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</si>
  <si>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</si>
  <si>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</si>
  <si>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</si>
  <si>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</si>
  <si>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</si>
  <si>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</si>
  <si>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</si>
  <si>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</si>
  <si>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</si>
  <si>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</si>
  <si>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</si>
  <si>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</si>
  <si>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</si>
  <si>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</si>
  <si>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</si>
  <si>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</si>
  <si>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</si>
  <si>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</si>
  <si>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</si>
  <si>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</si>
  <si>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</si>
  <si>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</si>
  <si>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</si>
  <si>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</si>
  <si>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</si>
  <si>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</si>
  <si>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</si>
  <si>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</si>
  <si>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ITT No. PFRU2-2025-385 Procurement of video surveillance system | ITT № PFRU2-2025-385 Закупівля системи відеоспостереження
Volume 3 - Terms of Reference (ToR)/Specifications | Розділ 3 - Технічне завдання (ТЗ)/Специфікації</t>
  </si>
  <si>
    <t>Twisted Pair Cable (Outdoor UTP Copper) OK-Net KPP-VP (100) UTP Cat.5e, 4x2x0.51, 305 m reel or equivalent.</t>
  </si>
  <si>
    <t>Вита пара (мідна, для зовнішнього використання) OK-Net KPP-VP (100) UTP Cat.5e, 4x2x0.51, котушка 305 м або еквівалент.</t>
  </si>
  <si>
    <r>
      <t>IP video camera 4Mp TVT TD-9443A3BH-A-LR (D/AZ/PE/AR7) f=8-32mm with license plate recognition or equivalent.</t>
    </r>
    <r>
      <rPr>
        <sz val="11"/>
        <color theme="1"/>
        <rFont val="Calibri"/>
        <charset val="134"/>
        <scheme val="minor"/>
      </rPr>
      <t xml:space="preserve"> 4Mp IP video camera with video analytics (license plate recognition) / Matrix 1/1.8″ CMOS / Resolution 4Mp (2688*1520) / Motorized lens f=8-32 mm / Video compression H.265+ / H.265 / H.264+ / H.264+. Illumination range 70 m. Illumination type - IR. Protocols 802.1x, DDNS, DHCP, FTP, HTTP, HTTP POST, HTTP(s), IPv4, IPv6, NTP, P2P, PPPoE, QoS, RTCP, RTMP, RTP, RTSP, SMTP, SNMP, UDP, UPnP.</t>
    </r>
  </si>
  <si>
    <r>
      <t xml:space="preserve">IP-відеокамера 4Mp TVT TD-9443A3BH-A-LR (D/AZ/PE/AR7) f=8-32mm з розпізнаванням номерів або еквівалент. </t>
    </r>
    <r>
      <rPr>
        <sz val="11"/>
        <color theme="1"/>
        <rFont val="Calibri"/>
        <charset val="134"/>
        <scheme val="minor"/>
      </rPr>
      <t xml:space="preserve">4Mp IP-відеокамера з відеоаналітикою (розпізнавання автомобільних номерів) / Матриця 1/1.8″ CMOS / Роздільна здатність 4Mp (2688*1520) / Моторизований об’єктив f=8-32 мм / Відеокомпресія H.265+ / H.265 / H.264+ / H.264+. Дальність підсвічування	70 м. Тип підсвічування - ІЧ. Протоколи	802.1x, DDNS, DHCP, FTP, HTTP, HTTP POST, HTTP(s), IPv4, IPv6, NTP, P2P, PPPoE, QoS, RTCP, RTMP, RTP, RTSP, SMTP, SNMP, UDP, UPnP. </t>
    </r>
  </si>
  <si>
    <r>
      <t xml:space="preserve">IP-video camera 4Mp TVT TD-9442S4-C(D/PE/AW3) White f=2.8mm, IR+LED-illumination, with microphone or equivalent.
</t>
    </r>
    <r>
      <rPr>
        <sz val="11"/>
        <color theme="1"/>
        <rFont val="Calibri"/>
        <charset val="134"/>
        <scheme val="minor"/>
      </rPr>
      <t>4Mp IP-video camera with analytics functions; 1/3″ CMOS matrix; 4Mp resolution (2560*1440); fixed lens f=2.8 mm; viewing angles 94° horizontal, 50° vertical; LED-illumination up to 40 m and IR-illumination up to 50 m; video compression H.265+/H.265/H.264+/H.264; sensitivity 0.005 Lux @F1.6, AGC on, 0 Lux with illumination / 0.004 Lux @F1.4, AGC on, 0 Lux with illumination; network: RJ45 100M; ONVIF; P2P; power supply DC12V/PoE, consumption 8.5 W; 1 audio input, built-in microphone; recording to microSD card (up to 256 GB); protection level IP67; overall dimensions 217.8 / 80.5 / 80.3 mm;</t>
    </r>
  </si>
  <si>
    <r>
      <t xml:space="preserve">IP-відеокамера 4Mp TVT TD-9442S4-C(D/PE/AW3) White f=2.8mm, ІЧ+LED-підсвічування, з мікрофоном або еквівалент.
</t>
    </r>
    <r>
      <rPr>
        <sz val="11"/>
        <color theme="1"/>
        <rFont val="Calibri"/>
        <charset val="134"/>
        <scheme val="minor"/>
      </rPr>
      <t xml:space="preserve">4Mp IP-відеокамера з функціями аналітики; матриця 1/3″ CMOS; роздільна здатність 4Mp (2560*1440); фіксований об’єктив f=2.8 мм; кути огляду 94° горизонтальний, 50° вертикальний; LED-підсвічування до 40 м та ІЧ-підсвічування до 50 м; відеокомпресія H.265+/H.265/H.264+/H.264; чутливість 0.005 Люкс @F1.6, AGC увімкнено, 0 Люкс з підсвічуванням / 0.004 Люкс @F1.4, AGC увімкнено, 0 Люкс з підсвічуванням; мережа: RJ45 100M; ONVIF; P2P; живлення DC12V/PoE, споживання 8.5 Вт; 1 аудіовхід, вбудований мікрофон; запис на microSD карту (до 256 Гб); ступінь захисту IP67; габаритні розміри 217.8 / 80.5 / 80.3 мм; </t>
    </r>
  </si>
  <si>
    <r>
      <t xml:space="preserve">MikroTik CRS112-8P-4S-IN Switch or equivalent.
</t>
    </r>
    <r>
      <rPr>
        <sz val="11"/>
        <color theme="1"/>
        <rFont val="Calibri"/>
        <charset val="134"/>
        <scheme val="minor"/>
      </rPr>
      <t>Processor: QCA8511
Nominal CPU Frequency: 400 MHz
Number of CPU Cores: 1
RAM: 128 MB
Interfaces: (8) 10/100/1000 Ethernet Ports; (4) SFP Ports; (1) RJ45 Serial Port
PoE Ports: 1-8; Power Standard: 802.3 af/at
Supported Input Voltage Formats 18-57 V: 18-57 V
Operating System: RouterOS
License Level: 5
Maximum Power Consumption: 10 W
Power Connector: 2 (DC jack)
Storage Type: FLASH
Storage Size: 16 MB</t>
    </r>
  </si>
  <si>
    <r>
      <t xml:space="preserve">Комутатор MikroTik CRS112-8P-4S-IN або еквівалент. 
</t>
    </r>
    <r>
      <rPr>
        <sz val="11"/>
        <color theme="1"/>
        <rFont val="Calibri"/>
        <charset val="134"/>
        <scheme val="minor"/>
      </rPr>
      <t>Процесор: QCA8511
Номінальна частота процесора: 400 MHz
Кількість ядер процесора: 1
Об'єм оперативної пам'яті: 128 MB
Інтерфейси: (8) 10/100/1000 Ethernet портів; (4) SFP порту; (1) серійний порт RJ45
PoE порти: 1-8; стандарт живлення: 802.3 af/at
Підтримувані формати вхідного напруги 18-57 V: 18-57 V
Операційна система: RouterOS
Рівень ліцензії: 5
Максимальна споживана потужність: 10 W
Роз'єм живлення: 2 (DC jack)
Тип сховища даних: FLASH
Розмір сховища даних: 16 MB</t>
    </r>
  </si>
  <si>
    <r>
      <t xml:space="preserve">TVT TD-A708M1-A0 control server for video surveillance system or equivalent. </t>
    </r>
    <r>
      <rPr>
        <sz val="11"/>
        <color theme="1"/>
        <rFont val="Calibri"/>
        <charset val="134"/>
        <scheme val="minor"/>
      </rPr>
      <t>Video surveillance server; ARM 8-core 64bit processor, Linux OS; LPDDR4 8G memory, 64GB EMMC; 2x RJ45 10/100/1000M; 3.5″ SATA HDD x8, up to 10 TB each; RAID 0, 1, 5, 6; 2x E-SATA; bandwidth 768 Mbps; interfaces: VGA x1, HDMI x4; 1 audio output (MONO); 16 alarm inputs, 8 alarm outputs; USB3.0 x1, USB 2.0 x3; RS485 x1; RS232 x1; max. number of access channels 1000; number of users 64; number of devices 256; max. resolution of real-time playback 16 MP; face database 50000, license plate database 10000; power supply 100-240 V</t>
    </r>
  </si>
  <si>
    <r>
      <t xml:space="preserve">Сервер керування TVT TD-A708M1-A0 для системи відеоспостереження або еквівалент. </t>
    </r>
    <r>
      <rPr>
        <sz val="11"/>
        <color theme="1"/>
        <rFont val="Calibri"/>
        <charset val="134"/>
        <scheme val="minor"/>
      </rPr>
      <t>Сервер для відеоспостереження; процесор ARM 8-core 64bit, ОС Linux; пам’ять LPDDR4 8G, 64GB EMMC; 2x RJ45 10/100/1000M; 3.5″ SATA HDD x8, до 10 ТБ кожен; RAID 0, 1, 5, 6; 2x E-SATA; пропускна здатність 768 Мбіт/с; інтерфейси: VGA x1, HDMI x4; 1 аудіовихід (MONO); 16 тривожних входів, 8 тривожних виходів; USB3.0 x1, USB 2.0 x3; RS485 x1; RS232 x1; макс. кількість каналів доступу 1000; кількість користувачів 64; кількість пристроїв 256; макс. роздільна здатність відтворення у режимі реального часу 16 Мп; база даних облич 50000, база даних автомобільних номерів 10000; живлення 100-240 В</t>
    </r>
  </si>
  <si>
    <r>
      <t xml:space="preserve">Hard drive Western Digital Purple Pro 10 TB 7200 rpm 256 MB WD101PURP 3.5 SATA III or equivalent. </t>
    </r>
    <r>
      <rPr>
        <sz val="11"/>
        <color theme="1"/>
        <rFont val="Calibri"/>
        <charset val="134"/>
        <scheme val="minor"/>
      </rPr>
      <t>Connection interface
SATAIII. Type - internal. Form factor 3.5". Buffer size 256 MB. Storage capacity 10 TB.</t>
    </r>
  </si>
  <si>
    <r>
      <t xml:space="preserve">Жорсткий диск Western Digital Purple Pro 10 TB 7200 rpm 256 MB WD101PURP 3.5 SATA III або еквівалент. </t>
    </r>
    <r>
      <rPr>
        <sz val="11"/>
        <color theme="1"/>
        <rFont val="Calibri"/>
        <charset val="134"/>
        <scheme val="minor"/>
      </rPr>
      <t xml:space="preserve">Інтерфейс підключення
SATAIII. Тип - внутрішній. Форм-фактор 3.5". Обсяг буфера 256 МБ. Місткість накопичувача 10 ТБ. </t>
    </r>
  </si>
  <si>
    <r>
      <t xml:space="preserve">TVT bracket TD-YZJ0502 or equivalent.
</t>
    </r>
    <r>
      <rPr>
        <sz val="11"/>
        <color theme="1"/>
        <rFont val="Calibri"/>
        <charset val="134"/>
        <scheme val="minor"/>
      </rPr>
      <t>Bracket for pole mounting. Dimensions: 140x104x19 mm. Weight 155 g.</t>
    </r>
  </si>
  <si>
    <r>
      <t xml:space="preserve">Кронштейн TVT TD-YZJ0502 або еквівалент. 
</t>
    </r>
    <r>
      <rPr>
        <sz val="11"/>
        <color theme="1"/>
        <rFont val="Calibri"/>
        <charset val="134"/>
        <scheme val="minor"/>
      </rPr>
      <t>Кронштейн для встановлення на стовп. Розміри: 140x104x19 мм. Вага 155 г.</t>
    </r>
  </si>
  <si>
    <r>
      <t xml:space="preserve">TVT TD-YXH0301  junction box or equivalent.
</t>
    </r>
    <r>
      <rPr>
        <sz val="11"/>
        <color theme="1"/>
        <rFont val="Calibri"/>
        <charset val="134"/>
        <scheme val="minor"/>
      </rPr>
      <t>Aluminum alloy metal housing.
Bottom and side cable entry. Suitable for mounting dome and cylindrical video cameras.
Bottom and side cable entry.
Camera cables can be hidden in the junction box to prevent mechanical damage and for a neater appearance.
Wall or ceiling mounting possible
Waterproof design.
The box is suitable for outdoor installation.</t>
    </r>
  </si>
  <si>
    <r>
      <t xml:space="preserve">Коробка розподільна TVT TD-YXH0301 або еквівалент. 
</t>
    </r>
    <r>
      <rPr>
        <sz val="11"/>
        <color theme="1"/>
        <rFont val="Calibri"/>
        <charset val="134"/>
        <scheme val="minor"/>
      </rPr>
      <t>Металевий корпус з алюмінієвого сплаву.
Нижній вхід і бічний вхід для кабелю. Підходить для монтажу купольних та циліндричних відеокамер.
Нижній вхід і бічний вхід для кабелю.
Кабелі камери можна сховати у розподільній коробці для запобігання механічному пошкодженню та для більш охайного вигляду.
Можливий настінний або стельовий монтаж
Водонепроникна конструкція.
Коробка придатна для зовнішнього встановлення.</t>
    </r>
  </si>
  <si>
    <r>
      <t xml:space="preserve">Optical cable Odeskabel OKT-D(1,0) P-8E1 or equivalent.
</t>
    </r>
    <r>
      <rPr>
        <sz val="11"/>
        <color theme="1"/>
        <rFont val="Calibri"/>
        <charset val="134"/>
        <scheme val="minor"/>
      </rPr>
      <t>Optical cable, for suspension on supports, Singlemode, dielectric, HD-PE, 2 fiberglass rods FRP, 8 fibers.</t>
    </r>
  </si>
  <si>
    <r>
      <t xml:space="preserve">Оптичний кабель Одескабель ОКТ-Д(1,0) П-8Е1 або еквівалент. 
</t>
    </r>
    <r>
      <rPr>
        <sz val="11"/>
        <color theme="1"/>
        <rFont val="Calibri"/>
        <charset val="134"/>
        <scheme val="minor"/>
      </rPr>
      <t>Оптичний кабель, для підвісу на опори, Singlemode, діелектричний, HD-PE, 2 склопластикові прутки FRP, 8 волокон.</t>
    </r>
  </si>
  <si>
    <t>Kharkiv oblast, Izium city | Харківська область, м. Ізюм</t>
  </si>
  <si>
    <t>Unit Price, UAH excl. VAT
| 
Ціна за од-цю, гривень без ПДВ</t>
  </si>
  <si>
    <t>Total Price, UAH excl. VAT 
| 
Загальна ціна, гривень без ПДВ</t>
  </si>
  <si>
    <t>UAH | Гривні</t>
  </si>
  <si>
    <r>
      <rPr>
        <b/>
        <sz val="14"/>
        <color rgb="FF000000"/>
        <rFont val="Calibri"/>
        <family val="2"/>
        <scheme val="minor"/>
      </rPr>
      <t xml:space="preserve">Core note 1: </t>
    </r>
    <r>
      <rPr>
        <sz val="14"/>
        <color rgb="FF000000"/>
        <rFont val="Calibri"/>
        <family val="2"/>
        <scheme val="minor"/>
      </rPr>
      <t>Delivery destination</t>
    </r>
    <r>
      <rPr>
        <b/>
        <sz val="14"/>
        <color rgb="FF000000"/>
        <rFont val="Calibri"/>
        <family val="2"/>
        <scheme val="minor"/>
      </rPr>
      <t xml:space="preserve"> - </t>
    </r>
    <r>
      <rPr>
        <sz val="14"/>
        <color rgb="FF000000"/>
        <rFont val="Calibri"/>
        <family val="2"/>
        <scheme val="minor"/>
      </rPr>
      <t xml:space="preserve">Kharkiv oblast, Izium city. The contractual delivery address will be provided to the successful bidder in the purchase order. /
</t>
    </r>
    <r>
      <rPr>
        <b/>
        <sz val="14"/>
        <color rgb="FF000000"/>
        <rFont val="Calibri"/>
        <family val="2"/>
        <scheme val="minor"/>
      </rPr>
      <t xml:space="preserve">Основна примітка 1: </t>
    </r>
    <r>
      <rPr>
        <sz val="14"/>
        <color rgb="FF000000"/>
        <rFont val="Calibri"/>
        <family val="2"/>
        <scheme val="minor"/>
      </rPr>
      <t>Місце доставки -</t>
    </r>
    <r>
      <rPr>
        <sz val="14"/>
        <color rgb="FFFF0000"/>
        <rFont val="Calibri"/>
        <family val="2"/>
        <scheme val="minor"/>
      </rPr>
      <t xml:space="preserve"> </t>
    </r>
    <r>
      <rPr>
        <sz val="14"/>
        <color rgb="FF000000"/>
        <rFont val="Calibri"/>
        <family val="2"/>
        <scheme val="minor"/>
      </rPr>
      <t xml:space="preserve">Харківська область, м. Ізюм. Контрактна адреса доставки буде надана переможцю тендеру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</si>
  <si>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Units 
| 
Од. вим.</t>
  </si>
  <si>
    <t>pcs / шт.</t>
  </si>
  <si>
    <t>meters/метрів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</si>
</sst>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4"/>
      <name val="Calibri"/>
      <family val="2"/>
      <scheme val="minor"/>
    </font>
    <font>
      <b/>
      <sz val="14"/>
      <color rgb="FF000000"/>
      <name val="Calibri"/>
      <family val="2"/>
      <scheme val="minor"/>
    </font>
    <font>
      <sz val="14"/>
      <color rgb="FFFF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5">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0" fillId="3" borderId="14" xfId="0" applyFont="1" applyFill="1" applyBorder="1" applyAlignment="1">
      <alignment horizontal="centerContinuous" vertical="center" wrapText="1"/>
    </xf>
    <xf numFmtId="0" fontId="6" fillId="0" borderId="15" xfId="0" applyFont="1" applyBorder="1" applyAlignment="1">
      <alignment vertical="top"/>
    </xf>
    <xf numFmtId="2" fontId="15" fillId="2" borderId="19" xfId="1" applyNumberFormat="1" applyFont="1" applyFill="1" applyBorder="1" applyAlignment="1">
      <alignment horizontal="center" vertical="center"/>
    </xf>
    <xf numFmtId="0" fontId="6" fillId="0" borderId="20" xfId="0" applyFont="1" applyBorder="1" applyAlignment="1">
      <alignment vertical="top"/>
    </xf>
    <xf numFmtId="0" fontId="6" fillId="0" borderId="21" xfId="0" applyFont="1" applyBorder="1" applyAlignment="1">
      <alignment vertical="top"/>
    </xf>
    <xf numFmtId="0" fontId="17" fillId="4"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17" fillId="0" borderId="1" xfId="0" applyFont="1" applyBorder="1" applyAlignment="1">
      <alignment horizontal="center" vertical="center" wrapText="1"/>
    </xf>
    <xf numFmtId="2" fontId="16" fillId="3" borderId="1" xfId="1"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4" borderId="1" xfId="0" applyFont="1" applyFill="1" applyBorder="1" applyAlignment="1">
      <alignment horizontal="left" vertical="top" wrapText="1"/>
    </xf>
    <xf numFmtId="0" fontId="12" fillId="4" borderId="1" xfId="0" applyFont="1" applyFill="1" applyBorder="1" applyAlignment="1">
      <alignment vertical="top" wrapText="1"/>
    </xf>
    <xf numFmtId="0" fontId="17" fillId="4" borderId="10"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31" xfId="0" applyFont="1" applyFill="1" applyBorder="1" applyAlignment="1">
      <alignment horizontal="center" vertical="top"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0" xfId="0" applyFont="1" applyBorder="1" applyAlignment="1">
      <alignment horizontal="center" vertical="top"/>
    </xf>
    <xf numFmtId="0" fontId="6" fillId="0" borderId="17" xfId="0" applyFont="1" applyBorder="1" applyAlignment="1">
      <alignment horizontal="center" vertical="top"/>
    </xf>
    <xf numFmtId="39" fontId="15" fillId="2" borderId="18"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3"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3" xfId="5" applyFont="1" applyFill="1" applyBorder="1" applyAlignment="1">
      <alignment horizontal="center" vertical="center"/>
    </xf>
    <xf numFmtId="0" fontId="23" fillId="0" borderId="18" xfId="5" applyFont="1" applyBorder="1" applyAlignment="1">
      <alignment horizontal="left" vertical="top" wrapText="1"/>
    </xf>
    <xf numFmtId="0" fontId="23" fillId="0" borderId="3" xfId="5" applyFont="1" applyBorder="1" applyAlignment="1">
      <alignment horizontal="left" vertical="top" wrapText="1"/>
    </xf>
    <xf numFmtId="0" fontId="21" fillId="0" borderId="3" xfId="5" applyFont="1" applyBorder="1" applyAlignment="1">
      <alignment horizontal="left" vertical="top" wrapText="1"/>
    </xf>
    <xf numFmtId="0" fontId="21" fillId="0" borderId="19" xfId="5" applyFont="1" applyBorder="1" applyAlignment="1">
      <alignment horizontal="left" vertical="top" wrapText="1"/>
    </xf>
    <xf numFmtId="0" fontId="15" fillId="2" borderId="16" xfId="5" applyFont="1" applyFill="1" applyBorder="1" applyAlignment="1">
      <alignment horizontal="right" vertical="top"/>
    </xf>
    <xf numFmtId="0" fontId="15" fillId="2" borderId="9" xfId="5" applyFont="1" applyFill="1" applyBorder="1" applyAlignment="1">
      <alignment horizontal="right" vertical="top"/>
    </xf>
    <xf numFmtId="0" fontId="15" fillId="2" borderId="22"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3"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3" xfId="5" applyFont="1" applyBorder="1" applyAlignment="1">
      <alignment horizontal="center" vertical="center"/>
    </xf>
    <xf numFmtId="0" fontId="19" fillId="3" borderId="29" xfId="5" applyFont="1" applyFill="1" applyBorder="1" applyAlignment="1">
      <alignment horizontal="center" vertical="center" wrapText="1"/>
    </xf>
    <xf numFmtId="0" fontId="19" fillId="3" borderId="30" xfId="5" applyFont="1" applyFill="1" applyBorder="1" applyAlignment="1">
      <alignment horizontal="center" vertical="center"/>
    </xf>
    <xf numFmtId="0" fontId="19" fillId="3" borderId="20"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9" fillId="3" borderId="14"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0" fillId="0" borderId="24" xfId="5" applyFont="1" applyBorder="1" applyAlignment="1">
      <alignment horizontal="left" vertical="center" wrapText="1"/>
    </xf>
    <xf numFmtId="0" fontId="20" fillId="0" borderId="27" xfId="5" applyFont="1" applyBorder="1" applyAlignment="1">
      <alignment horizontal="left" vertical="center"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19" fillId="3" borderId="11" xfId="5" applyFont="1" applyFill="1" applyBorder="1" applyAlignment="1">
      <alignment horizontal="right" vertical="center" wrapText="1"/>
    </xf>
    <xf numFmtId="0" fontId="19" fillId="3" borderId="12" xfId="5" applyFont="1" applyFill="1" applyBorder="1" applyAlignment="1">
      <alignment horizontal="right" vertical="center" wrapText="1"/>
    </xf>
    <xf numFmtId="0" fontId="19" fillId="3" borderId="28" xfId="5" applyFont="1" applyFill="1" applyBorder="1" applyAlignment="1">
      <alignment horizontal="right" vertical="center" wrapText="1"/>
    </xf>
    <xf numFmtId="0" fontId="22" fillId="3" borderId="20"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20"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0</xdr:colOff>
      <xdr:row>13</xdr:row>
      <xdr:rowOff>0</xdr:rowOff>
    </xdr:from>
    <xdr:ext cx="304800" cy="295868"/>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295868"/>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tabSelected="1" topLeftCell="A3" zoomScale="70" zoomScaleNormal="70" zoomScaleSheetLayoutView="85" zoomScalePageLayoutView="55" workbookViewId="0">
      <selection activeCell="E4" sqref="E4"/>
    </sheetView>
  </sheetViews>
  <sheetFormatPr defaultColWidth="9.140625" defaultRowHeight="12.75"/>
  <cols>
    <col min="1" max="2" width="5.7109375" style="2" customWidth="1"/>
    <col min="3" max="3" width="60.7109375" style="3" customWidth="1"/>
    <col min="4" max="4" width="64" style="3" customWidth="1"/>
    <col min="5" max="5" width="16.7109375" style="3" bestFit="1" customWidth="1"/>
    <col min="6" max="6" width="24.85546875" style="4" bestFit="1" customWidth="1"/>
    <col min="7" max="7" width="30.7109375" style="4" customWidth="1"/>
    <col min="8" max="8" width="37.7109375" style="2" customWidth="1"/>
    <col min="9" max="9" width="60.7109375" style="2" customWidth="1"/>
    <col min="10" max="10" width="25.7109375" style="6" customWidth="1"/>
    <col min="11" max="12" width="21.28515625" style="2" customWidth="1"/>
    <col min="13" max="16384" width="9.140625" style="2"/>
  </cols>
  <sheetData>
    <row r="1" spans="1:12" ht="63.75" customHeight="1">
      <c r="A1" s="38" t="s">
        <v>56</v>
      </c>
      <c r="B1" s="39"/>
      <c r="C1" s="39"/>
      <c r="D1" s="39"/>
      <c r="E1" s="39"/>
      <c r="F1" s="39"/>
      <c r="G1" s="39"/>
      <c r="H1" s="39"/>
      <c r="I1" s="39"/>
      <c r="J1" s="39"/>
      <c r="K1" s="39"/>
      <c r="L1" s="40"/>
    </row>
    <row r="2" spans="1:12" ht="7.5" customHeight="1">
      <c r="A2" s="18"/>
      <c r="B2" s="13"/>
      <c r="C2" s="14"/>
      <c r="D2" s="13"/>
      <c r="E2" s="13"/>
      <c r="F2" s="14"/>
      <c r="G2" s="14"/>
      <c r="H2" s="14"/>
      <c r="I2" s="14"/>
      <c r="J2" s="14"/>
      <c r="K2" s="15"/>
      <c r="L2" s="19"/>
    </row>
    <row r="3" spans="1:12" s="1" customFormat="1" ht="120.6" customHeight="1">
      <c r="A3" s="27" t="s">
        <v>0</v>
      </c>
      <c r="B3" s="27" t="s">
        <v>1</v>
      </c>
      <c r="C3" s="16" t="s">
        <v>2</v>
      </c>
      <c r="D3" s="16" t="s">
        <v>3</v>
      </c>
      <c r="E3" s="16" t="s">
        <v>80</v>
      </c>
      <c r="F3" s="16" t="s">
        <v>4</v>
      </c>
      <c r="G3" s="16" t="s">
        <v>5</v>
      </c>
      <c r="H3" s="16" t="s">
        <v>6</v>
      </c>
      <c r="I3" s="16" t="s">
        <v>7</v>
      </c>
      <c r="J3" s="17" t="s">
        <v>8</v>
      </c>
      <c r="K3" s="17" t="s">
        <v>76</v>
      </c>
      <c r="L3" s="17" t="s">
        <v>77</v>
      </c>
    </row>
    <row r="4" spans="1:12" ht="135">
      <c r="A4" s="33">
        <v>1</v>
      </c>
      <c r="B4" s="33">
        <v>1</v>
      </c>
      <c r="C4" s="34" t="s">
        <v>59</v>
      </c>
      <c r="D4" s="34" t="s">
        <v>60</v>
      </c>
      <c r="E4" s="23" t="s">
        <v>81</v>
      </c>
      <c r="F4" s="23">
        <v>8</v>
      </c>
      <c r="G4" s="35" t="s">
        <v>75</v>
      </c>
      <c r="H4" s="24"/>
      <c r="I4" s="28"/>
      <c r="J4" s="25"/>
      <c r="K4" s="26">
        <v>0</v>
      </c>
      <c r="L4" s="26">
        <f t="shared" ref="L4" si="0">F4*K4</f>
        <v>0</v>
      </c>
    </row>
    <row r="5" spans="1:12" ht="180">
      <c r="A5" s="33">
        <v>1</v>
      </c>
      <c r="B5" s="33">
        <v>2</v>
      </c>
      <c r="C5" s="34" t="s">
        <v>61</v>
      </c>
      <c r="D5" s="34" t="s">
        <v>62</v>
      </c>
      <c r="E5" s="23" t="s">
        <v>81</v>
      </c>
      <c r="F5" s="23">
        <v>56</v>
      </c>
      <c r="G5" s="36"/>
      <c r="H5" s="24"/>
      <c r="I5" s="28"/>
      <c r="J5" s="25"/>
      <c r="K5" s="26">
        <v>0</v>
      </c>
      <c r="L5" s="26">
        <f t="shared" ref="L5:L12" si="1">F5*K5</f>
        <v>0</v>
      </c>
    </row>
    <row r="6" spans="1:12" ht="225">
      <c r="A6" s="33">
        <v>1</v>
      </c>
      <c r="B6" s="33">
        <v>3</v>
      </c>
      <c r="C6" s="34" t="s">
        <v>63</v>
      </c>
      <c r="D6" s="34" t="s">
        <v>64</v>
      </c>
      <c r="E6" s="23" t="s">
        <v>81</v>
      </c>
      <c r="F6" s="23">
        <v>16</v>
      </c>
      <c r="G6" s="36"/>
      <c r="H6" s="24"/>
      <c r="I6" s="28"/>
      <c r="J6" s="25"/>
      <c r="K6" s="26">
        <v>0</v>
      </c>
      <c r="L6" s="26">
        <f t="shared" si="1"/>
        <v>0</v>
      </c>
    </row>
    <row r="7" spans="1:12" ht="180">
      <c r="A7" s="33">
        <v>1</v>
      </c>
      <c r="B7" s="33">
        <v>4</v>
      </c>
      <c r="C7" s="34" t="s">
        <v>65</v>
      </c>
      <c r="D7" s="34" t="s">
        <v>66</v>
      </c>
      <c r="E7" s="23" t="s">
        <v>81</v>
      </c>
      <c r="F7" s="23">
        <v>1</v>
      </c>
      <c r="G7" s="36"/>
      <c r="H7" s="24"/>
      <c r="I7" s="28"/>
      <c r="J7" s="25"/>
      <c r="K7" s="26">
        <v>0</v>
      </c>
      <c r="L7" s="26">
        <f t="shared" si="1"/>
        <v>0</v>
      </c>
    </row>
    <row r="8" spans="1:12" ht="79.5" customHeight="1">
      <c r="A8" s="33">
        <v>1</v>
      </c>
      <c r="B8" s="33">
        <v>5</v>
      </c>
      <c r="C8" s="34" t="s">
        <v>67</v>
      </c>
      <c r="D8" s="34" t="s">
        <v>68</v>
      </c>
      <c r="E8" s="23" t="s">
        <v>81</v>
      </c>
      <c r="F8" s="23">
        <v>8</v>
      </c>
      <c r="G8" s="36"/>
      <c r="H8" s="24"/>
      <c r="I8" s="28"/>
      <c r="J8" s="25"/>
      <c r="K8" s="26">
        <v>0</v>
      </c>
      <c r="L8" s="26">
        <f t="shared" si="1"/>
        <v>0</v>
      </c>
    </row>
    <row r="9" spans="1:12" ht="45">
      <c r="A9" s="33">
        <v>1</v>
      </c>
      <c r="B9" s="33">
        <v>6</v>
      </c>
      <c r="C9" s="34" t="s">
        <v>69</v>
      </c>
      <c r="D9" s="34" t="s">
        <v>70</v>
      </c>
      <c r="E9" s="23" t="s">
        <v>81</v>
      </c>
      <c r="F9" s="23">
        <v>64</v>
      </c>
      <c r="G9" s="36"/>
      <c r="H9" s="24"/>
      <c r="I9" s="28"/>
      <c r="J9" s="25"/>
      <c r="K9" s="26">
        <v>0</v>
      </c>
      <c r="L9" s="26">
        <f t="shared" si="1"/>
        <v>0</v>
      </c>
    </row>
    <row r="10" spans="1:12" ht="165">
      <c r="A10" s="33">
        <v>1</v>
      </c>
      <c r="B10" s="33">
        <v>7</v>
      </c>
      <c r="C10" s="34" t="s">
        <v>71</v>
      </c>
      <c r="D10" s="34" t="s">
        <v>72</v>
      </c>
      <c r="E10" s="23" t="s">
        <v>81</v>
      </c>
      <c r="F10" s="23">
        <v>64</v>
      </c>
      <c r="G10" s="36"/>
      <c r="H10" s="24"/>
      <c r="I10" s="28"/>
      <c r="J10" s="25"/>
      <c r="K10" s="26">
        <v>0</v>
      </c>
      <c r="L10" s="26">
        <f t="shared" si="1"/>
        <v>0</v>
      </c>
    </row>
    <row r="11" spans="1:12" ht="60.75" customHeight="1">
      <c r="A11" s="33">
        <v>1</v>
      </c>
      <c r="B11" s="33">
        <v>8</v>
      </c>
      <c r="C11" s="34" t="s">
        <v>73</v>
      </c>
      <c r="D11" s="34" t="s">
        <v>74</v>
      </c>
      <c r="E11" s="23" t="s">
        <v>82</v>
      </c>
      <c r="F11" s="23">
        <v>6400</v>
      </c>
      <c r="G11" s="36"/>
      <c r="H11" s="24"/>
      <c r="I11" s="28"/>
      <c r="J11" s="25"/>
      <c r="K11" s="26">
        <v>0</v>
      </c>
      <c r="L11" s="26">
        <f t="shared" si="1"/>
        <v>0</v>
      </c>
    </row>
    <row r="12" spans="1:12" ht="48" customHeight="1">
      <c r="A12" s="33">
        <v>1</v>
      </c>
      <c r="B12" s="33">
        <v>9</v>
      </c>
      <c r="C12" s="34" t="s">
        <v>57</v>
      </c>
      <c r="D12" s="34" t="s">
        <v>58</v>
      </c>
      <c r="E12" s="23" t="s">
        <v>82</v>
      </c>
      <c r="F12" s="23">
        <v>4900</v>
      </c>
      <c r="G12" s="37"/>
      <c r="H12" s="24"/>
      <c r="I12" s="28"/>
      <c r="J12" s="25"/>
      <c r="K12" s="26">
        <v>0</v>
      </c>
      <c r="L12" s="26">
        <f t="shared" si="1"/>
        <v>0</v>
      </c>
    </row>
    <row r="13" spans="1:12" ht="15.75">
      <c r="A13" s="43" t="s">
        <v>9</v>
      </c>
      <c r="B13" s="44"/>
      <c r="C13" s="44"/>
      <c r="D13" s="44"/>
      <c r="E13" s="44"/>
      <c r="F13" s="44"/>
      <c r="G13" s="44"/>
      <c r="H13" s="44"/>
      <c r="I13" s="44"/>
      <c r="J13" s="44"/>
      <c r="K13" s="45"/>
      <c r="L13" s="20">
        <f>SUM(L4:L12)</f>
        <v>0</v>
      </c>
    </row>
    <row r="14" spans="1:12">
      <c r="A14" s="21"/>
      <c r="L14" s="22"/>
    </row>
    <row r="15" spans="1:12" ht="276" customHeight="1">
      <c r="A15" s="50" t="s">
        <v>79</v>
      </c>
      <c r="B15" s="51"/>
      <c r="C15" s="52"/>
      <c r="D15" s="52"/>
      <c r="E15" s="52"/>
      <c r="F15" s="52"/>
      <c r="G15" s="52"/>
      <c r="H15" s="52"/>
      <c r="I15" s="52"/>
      <c r="J15" s="52"/>
      <c r="K15" s="52"/>
      <c r="L15" s="53"/>
    </row>
    <row r="16" spans="1:12" ht="16.5" thickBot="1">
      <c r="A16" s="54" t="s">
        <v>10</v>
      </c>
      <c r="B16" s="55"/>
      <c r="C16" s="55"/>
      <c r="D16" s="55"/>
      <c r="E16" s="55"/>
      <c r="F16" s="55"/>
      <c r="G16" s="55"/>
      <c r="H16" s="55"/>
      <c r="I16" s="55"/>
      <c r="J16" s="55"/>
      <c r="K16" s="55"/>
      <c r="L16" s="56"/>
    </row>
    <row r="17" spans="1:12" ht="18.75">
      <c r="A17" s="73" t="s">
        <v>11</v>
      </c>
      <c r="B17" s="74"/>
      <c r="C17" s="74"/>
      <c r="D17" s="74"/>
      <c r="E17" s="74"/>
      <c r="F17" s="74"/>
      <c r="G17" s="74"/>
      <c r="H17" s="74"/>
      <c r="I17" s="74"/>
      <c r="J17" s="75"/>
      <c r="K17" s="61" t="s">
        <v>12</v>
      </c>
      <c r="L17" s="62"/>
    </row>
    <row r="18" spans="1:12" ht="37.9" customHeight="1">
      <c r="A18" s="63" t="s">
        <v>13</v>
      </c>
      <c r="B18" s="64"/>
      <c r="C18" s="64"/>
      <c r="D18" s="64"/>
      <c r="E18" s="64"/>
      <c r="F18" s="64"/>
      <c r="G18" s="64"/>
      <c r="H18" s="64"/>
      <c r="I18" s="64"/>
      <c r="J18" s="65"/>
      <c r="K18" s="46"/>
      <c r="L18" s="47"/>
    </row>
    <row r="19" spans="1:12" ht="37.9" customHeight="1">
      <c r="A19" s="76" t="s">
        <v>14</v>
      </c>
      <c r="B19" s="77"/>
      <c r="C19" s="77"/>
      <c r="D19" s="77"/>
      <c r="E19" s="77"/>
      <c r="F19" s="77"/>
      <c r="G19" s="77"/>
      <c r="H19" s="77"/>
      <c r="I19" s="77"/>
      <c r="J19" s="78"/>
      <c r="K19" s="57"/>
      <c r="L19" s="58"/>
    </row>
    <row r="20" spans="1:12" ht="37.9" customHeight="1">
      <c r="A20" s="63" t="s">
        <v>15</v>
      </c>
      <c r="B20" s="64"/>
      <c r="C20" s="64"/>
      <c r="D20" s="64"/>
      <c r="E20" s="64"/>
      <c r="F20" s="64"/>
      <c r="G20" s="64"/>
      <c r="H20" s="64"/>
      <c r="I20" s="64"/>
      <c r="J20" s="65"/>
      <c r="K20" s="59" t="s">
        <v>78</v>
      </c>
      <c r="L20" s="60"/>
    </row>
    <row r="21" spans="1:12" ht="37.9" customHeight="1">
      <c r="A21" s="63" t="s">
        <v>16</v>
      </c>
      <c r="B21" s="64"/>
      <c r="C21" s="64"/>
      <c r="D21" s="64"/>
      <c r="E21" s="64"/>
      <c r="F21" s="64"/>
      <c r="G21" s="64"/>
      <c r="H21" s="64"/>
      <c r="I21" s="64"/>
      <c r="J21" s="65"/>
      <c r="K21" s="46"/>
      <c r="L21" s="47"/>
    </row>
    <row r="22" spans="1:12" ht="37.9" customHeight="1">
      <c r="A22" s="63" t="s">
        <v>17</v>
      </c>
      <c r="B22" s="64"/>
      <c r="C22" s="64"/>
      <c r="D22" s="64"/>
      <c r="E22" s="64"/>
      <c r="F22" s="64"/>
      <c r="G22" s="64"/>
      <c r="H22" s="64"/>
      <c r="I22" s="64"/>
      <c r="J22" s="65"/>
      <c r="K22" s="46"/>
      <c r="L22" s="47"/>
    </row>
    <row r="23" spans="1:12" ht="37.9" customHeight="1">
      <c r="A23" s="79" t="s">
        <v>18</v>
      </c>
      <c r="B23" s="80"/>
      <c r="C23" s="80"/>
      <c r="D23" s="80"/>
      <c r="E23" s="80"/>
      <c r="F23" s="80"/>
      <c r="G23" s="80"/>
      <c r="H23" s="80"/>
      <c r="I23" s="80"/>
      <c r="J23" s="81"/>
      <c r="K23" s="48"/>
      <c r="L23" s="49"/>
    </row>
    <row r="24" spans="1:12" ht="108" customHeight="1">
      <c r="A24" s="63" t="s">
        <v>19</v>
      </c>
      <c r="B24" s="64"/>
      <c r="C24" s="64"/>
      <c r="D24" s="64"/>
      <c r="E24" s="64"/>
      <c r="F24" s="64"/>
      <c r="G24" s="64"/>
      <c r="H24" s="64"/>
      <c r="I24" s="64"/>
      <c r="J24" s="65"/>
      <c r="K24" s="46"/>
      <c r="L24" s="47"/>
    </row>
    <row r="25" spans="1:12" ht="37.9" customHeight="1">
      <c r="A25" s="79" t="s">
        <v>20</v>
      </c>
      <c r="B25" s="80"/>
      <c r="C25" s="80"/>
      <c r="D25" s="80"/>
      <c r="E25" s="80"/>
      <c r="F25" s="80"/>
      <c r="G25" s="80"/>
      <c r="H25" s="80"/>
      <c r="I25" s="80"/>
      <c r="J25" s="81"/>
      <c r="K25" s="48"/>
      <c r="L25" s="49"/>
    </row>
    <row r="26" spans="1:12" ht="37.9" customHeight="1">
      <c r="A26" s="63" t="s">
        <v>21</v>
      </c>
      <c r="B26" s="64"/>
      <c r="C26" s="64"/>
      <c r="D26" s="64"/>
      <c r="E26" s="64"/>
      <c r="F26" s="64"/>
      <c r="G26" s="64"/>
      <c r="H26" s="64"/>
      <c r="I26" s="64"/>
      <c r="J26" s="65"/>
      <c r="K26" s="46"/>
      <c r="L26" s="47"/>
    </row>
    <row r="27" spans="1:12" ht="37.9" customHeight="1">
      <c r="A27" s="79" t="s">
        <v>22</v>
      </c>
      <c r="B27" s="80"/>
      <c r="C27" s="80"/>
      <c r="D27" s="80"/>
      <c r="E27" s="80"/>
      <c r="F27" s="80"/>
      <c r="G27" s="80"/>
      <c r="H27" s="80"/>
      <c r="I27" s="80"/>
      <c r="J27" s="81"/>
      <c r="K27" s="48"/>
      <c r="L27" s="49"/>
    </row>
    <row r="28" spans="1:12" ht="37.9" customHeight="1">
      <c r="A28" s="66" t="s">
        <v>23</v>
      </c>
      <c r="B28" s="67"/>
      <c r="C28" s="67"/>
      <c r="D28" s="67"/>
      <c r="E28" s="67"/>
      <c r="F28" s="67"/>
      <c r="G28" s="67"/>
      <c r="H28" s="67"/>
      <c r="I28" s="67"/>
      <c r="J28" s="68"/>
      <c r="K28" s="41"/>
      <c r="L28" s="42"/>
    </row>
    <row r="29" spans="1:12" ht="39" customHeight="1" thickBot="1">
      <c r="A29" s="69" t="s">
        <v>24</v>
      </c>
      <c r="B29" s="70"/>
      <c r="C29" s="71"/>
      <c r="D29" s="71"/>
      <c r="E29" s="71"/>
      <c r="F29" s="71"/>
      <c r="G29" s="71"/>
      <c r="H29" s="71"/>
      <c r="I29" s="71"/>
      <c r="J29" s="71"/>
      <c r="K29" s="71"/>
      <c r="L29" s="72"/>
    </row>
  </sheetData>
  <protectedRanges>
    <protectedRange sqref="J4:J12" name="data_1"/>
  </protectedRanges>
  <autoFilter ref="A3:L13" xr:uid="{00000000-0001-0000-0000-000000000000}"/>
  <mergeCells count="30">
    <mergeCell ref="K22:L22"/>
    <mergeCell ref="A28:J28"/>
    <mergeCell ref="A29:L29"/>
    <mergeCell ref="A17:J17"/>
    <mergeCell ref="A18:J18"/>
    <mergeCell ref="A19:J19"/>
    <mergeCell ref="A20:J20"/>
    <mergeCell ref="A21:J21"/>
    <mergeCell ref="A22:J22"/>
    <mergeCell ref="A23:J23"/>
    <mergeCell ref="A24:J24"/>
    <mergeCell ref="A25:J25"/>
    <mergeCell ref="K25:L25"/>
    <mergeCell ref="A27:J27"/>
    <mergeCell ref="G4:G12"/>
    <mergeCell ref="A1:L1"/>
    <mergeCell ref="K28:L28"/>
    <mergeCell ref="A13:K13"/>
    <mergeCell ref="K26:L26"/>
    <mergeCell ref="K27:L27"/>
    <mergeCell ref="K23:L23"/>
    <mergeCell ref="K24:L24"/>
    <mergeCell ref="K21:L21"/>
    <mergeCell ref="A15:L15"/>
    <mergeCell ref="A16:L16"/>
    <mergeCell ref="K18:L18"/>
    <mergeCell ref="K19:L19"/>
    <mergeCell ref="K20:L20"/>
    <mergeCell ref="K17:L17"/>
    <mergeCell ref="A26:J26"/>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29" t="s">
        <v>25</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26</v>
      </c>
      <c r="G14" s="10" t="s">
        <v>27</v>
      </c>
      <c r="H14" s="10" t="s">
        <v>28</v>
      </c>
      <c r="I14" s="10" t="s">
        <v>29</v>
      </c>
      <c r="J14" s="10" t="s">
        <v>30</v>
      </c>
    </row>
    <row r="15" spans="4:10" ht="180">
      <c r="F15" s="30" t="s">
        <v>31</v>
      </c>
      <c r="G15" s="30" t="s">
        <v>32</v>
      </c>
      <c r="H15" s="9">
        <v>22.57</v>
      </c>
      <c r="I15" s="9">
        <v>30</v>
      </c>
      <c r="J15" s="9">
        <f>H15*I15</f>
        <v>677.1</v>
      </c>
    </row>
    <row r="16" spans="4:10" ht="180">
      <c r="F16" s="30" t="s">
        <v>33</v>
      </c>
      <c r="G16" s="30" t="s">
        <v>34</v>
      </c>
      <c r="H16" s="9">
        <v>19.420000000000002</v>
      </c>
      <c r="I16" s="9">
        <v>150</v>
      </c>
      <c r="J16" s="9">
        <f>H16*I16</f>
        <v>2913.0000000000005</v>
      </c>
    </row>
    <row r="17" spans="10:10" ht="15.75">
      <c r="J17" s="11">
        <f>SUM(J15:J16)</f>
        <v>3590.1000000000004</v>
      </c>
    </row>
    <row r="47" spans="5:10">
      <c r="E47" s="82" t="s">
        <v>35</v>
      </c>
      <c r="F47" s="83"/>
      <c r="G47" s="83"/>
      <c r="H47" s="83"/>
      <c r="I47" s="83"/>
      <c r="J47" s="84"/>
    </row>
    <row r="48" spans="5:10">
      <c r="E48" s="5"/>
      <c r="F48" s="31" t="s">
        <v>36</v>
      </c>
      <c r="G48" s="31" t="s">
        <v>37</v>
      </c>
      <c r="H48" s="31" t="s">
        <v>38</v>
      </c>
      <c r="I48" s="31" t="s">
        <v>39</v>
      </c>
      <c r="J48" s="31" t="s">
        <v>40</v>
      </c>
    </row>
    <row r="49" spans="5:10" ht="120">
      <c r="E49" s="5">
        <v>227</v>
      </c>
      <c r="F49" s="32" t="s">
        <v>41</v>
      </c>
      <c r="G49" s="31" t="s">
        <v>42</v>
      </c>
      <c r="H49" s="5">
        <v>14</v>
      </c>
      <c r="I49" s="5">
        <v>188.3</v>
      </c>
      <c r="J49" s="9">
        <f>H49*I49</f>
        <v>2636.2000000000003</v>
      </c>
    </row>
    <row r="50" spans="5:10" ht="45">
      <c r="E50" s="5">
        <v>228</v>
      </c>
      <c r="F50" s="32" t="s">
        <v>43</v>
      </c>
      <c r="G50" s="31" t="s">
        <v>44</v>
      </c>
      <c r="H50" s="5">
        <v>510</v>
      </c>
      <c r="I50" s="5">
        <v>1.87</v>
      </c>
      <c r="J50" s="9">
        <f>H50*I50</f>
        <v>953.7</v>
      </c>
    </row>
    <row r="51" spans="5:10">
      <c r="E51" s="5"/>
      <c r="F51" s="5"/>
      <c r="G51" s="5"/>
      <c r="H51" s="5"/>
      <c r="I51" s="5"/>
      <c r="J51" s="12">
        <f>SUM(J49:J50)</f>
        <v>3589.9000000000005</v>
      </c>
    </row>
    <row r="52" spans="5:10">
      <c r="E52" s="82" t="s">
        <v>45</v>
      </c>
      <c r="F52" s="83"/>
      <c r="G52" s="83"/>
      <c r="H52" s="83"/>
      <c r="I52" s="83"/>
      <c r="J52" s="84"/>
    </row>
    <row r="53" spans="5:10" ht="60">
      <c r="E53" s="5">
        <v>227</v>
      </c>
      <c r="F53" s="32" t="s">
        <v>46</v>
      </c>
      <c r="G53" s="31" t="s">
        <v>47</v>
      </c>
      <c r="H53" s="5">
        <v>30</v>
      </c>
      <c r="I53" s="5">
        <v>22.57</v>
      </c>
      <c r="J53" s="9">
        <f>H53*I53</f>
        <v>677.1</v>
      </c>
    </row>
    <row r="54" spans="5:10" ht="75">
      <c r="E54" s="5">
        <v>228</v>
      </c>
      <c r="F54" s="32" t="s">
        <v>48</v>
      </c>
      <c r="G54" s="31" t="s">
        <v>47</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49</v>
      </c>
      <c r="F2">
        <v>411</v>
      </c>
      <c r="G2" t="s">
        <v>50</v>
      </c>
      <c r="H2" t="s">
        <v>51</v>
      </c>
    </row>
    <row r="3" spans="5:8" ht="45">
      <c r="E3" s="7" t="s">
        <v>52</v>
      </c>
      <c r="F3">
        <v>186</v>
      </c>
      <c r="G3" t="s">
        <v>50</v>
      </c>
      <c r="H3" t="s">
        <v>51</v>
      </c>
    </row>
    <row r="4" spans="5:8" ht="60">
      <c r="E4" s="7" t="s">
        <v>53</v>
      </c>
      <c r="F4">
        <v>33</v>
      </c>
      <c r="G4" t="s">
        <v>50</v>
      </c>
      <c r="H4" t="s">
        <v>51</v>
      </c>
    </row>
    <row r="5" spans="5:8" ht="45">
      <c r="E5" s="7" t="s">
        <v>49</v>
      </c>
      <c r="F5">
        <v>250</v>
      </c>
      <c r="G5" t="s">
        <v>50</v>
      </c>
      <c r="H5" s="7" t="s">
        <v>54</v>
      </c>
    </row>
    <row r="6" spans="5:8" ht="45">
      <c r="E6" s="7" t="s">
        <v>49</v>
      </c>
      <c r="F6">
        <v>300</v>
      </c>
      <c r="G6" t="s">
        <v>50</v>
      </c>
      <c r="H6" s="7"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openxmlformats.org/package/2006/metadata/core-properties"/>
    <ds:schemaRef ds:uri="c7a56a3d-16e2-4b65-9c40-9ed138b763d7"/>
    <ds:schemaRef ds:uri="8d7096d6-fc66-4344-9e3f-2445529a09f6"/>
    <ds:schemaRef ds:uri="http://schemas.microsoft.com/office/infopath/2007/PartnerControl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2026-03-03T08:51:25Z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