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mc:AlternateContent xmlns:mc="http://schemas.openxmlformats.org/markup-compatibility/2006">
    <mc:Choice Requires="x15">
      <x15ac:absPath xmlns:x15ac="http://schemas.microsoft.com/office/spreadsheetml/2010/11/ac" url="https://chemonics-my.sharepoint.com/personal/abachynska_chemonics_com/Documents/Desktop/Projects/Modular Boiler House_412/Solicitation/To be published/"/>
    </mc:Choice>
  </mc:AlternateContent>
  <xr:revisionPtr revIDLastSave="1" documentId="8_{2CC31B47-5A13-483E-9614-4DA7B44DC1ED}" xr6:coauthVersionLast="47" xr6:coauthVersionMax="47" xr10:uidLastSave="{F8A7D2C4-8374-4C21-BCC3-2A22A83E3D87}"/>
  <bookViews>
    <workbookView xWindow="28680" yWindow="-120" windowWidth="29040" windowHeight="15720" xr2:uid="{00000000-000D-0000-FFFF-FFFF00000000}"/>
  </bookViews>
  <sheets>
    <sheet name="ToR" sheetId="13" r:id="rId1"/>
    <sheet name="Documents_Документи" sheetId="16" r:id="rId2"/>
    <sheet name="Sheet2" sheetId="15" state="hidden" r:id="rId3"/>
    <sheet name="Sheet1" sheetId="14" state="hidden" r:id="rId4"/>
  </sheets>
  <definedNames>
    <definedName name="_xlnm._FilterDatabase" localSheetId="0" hidden="1">ToR!$A$3:$F$12</definedName>
    <definedName name="_xlnm.Print_Area" localSheetId="0">ToR!$A$1:$I$12</definedName>
    <definedName name="solver_adj" localSheetId="2" hidden="1">Sheet2!$E$4:$E$5</definedName>
    <definedName name="solver_cvg" localSheetId="2" hidden="1">0.0001</definedName>
    <definedName name="solver_drv" localSheetId="2" hidden="1">1</definedName>
    <definedName name="solver_eng" localSheetId="2" hidden="1">1</definedName>
    <definedName name="solver_est" localSheetId="2" hidden="1">1</definedName>
    <definedName name="solver_itr" localSheetId="2" hidden="1">2147483647</definedName>
    <definedName name="solver_lhs1" localSheetId="2" hidden="1">Sheet2!$E$4</definedName>
    <definedName name="solver_lhs2" localSheetId="2" hidden="1">Sheet2!$E$5</definedName>
    <definedName name="solver_lhs3" localSheetId="2" hidden="1">Sheet2!$E$5</definedName>
    <definedName name="solver_mip" localSheetId="2" hidden="1">2147483647</definedName>
    <definedName name="solver_mni" localSheetId="2" hidden="1">30</definedName>
    <definedName name="solver_mrt" localSheetId="2" hidden="1">0.075</definedName>
    <definedName name="solver_msl" localSheetId="2" hidden="1">2</definedName>
    <definedName name="solver_neg" localSheetId="2" hidden="1">1</definedName>
    <definedName name="solver_nod" localSheetId="2" hidden="1">2147483647</definedName>
    <definedName name="solver_num" localSheetId="2" hidden="1">3</definedName>
    <definedName name="solver_nwt" localSheetId="2" hidden="1">1</definedName>
    <definedName name="solver_opt" localSheetId="2" hidden="1">Sheet2!$E$7</definedName>
    <definedName name="solver_pre" localSheetId="2" hidden="1">0.000001</definedName>
    <definedName name="solver_rbv" localSheetId="2" hidden="1">1</definedName>
    <definedName name="solver_rel1" localSheetId="2" hidden="1">3</definedName>
    <definedName name="solver_rel2" localSheetId="2" hidden="1">3</definedName>
    <definedName name="solver_rel3" localSheetId="2" hidden="1">3</definedName>
    <definedName name="solver_rhs1" localSheetId="2" hidden="1">1</definedName>
    <definedName name="solver_rhs2" localSheetId="2" hidden="1">Sheet2!$E$4</definedName>
    <definedName name="solver_rhs3" localSheetId="2" hidden="1">1</definedName>
    <definedName name="solver_rlx" localSheetId="2" hidden="1">2</definedName>
    <definedName name="solver_rsd" localSheetId="2" hidden="1">0</definedName>
    <definedName name="solver_scl" localSheetId="2" hidden="1">1</definedName>
    <definedName name="solver_sho" localSheetId="2" hidden="1">2</definedName>
    <definedName name="solver_ssz" localSheetId="2" hidden="1">100</definedName>
    <definedName name="solver_tim" localSheetId="2" hidden="1">2147483647</definedName>
    <definedName name="solver_tol" localSheetId="2" hidden="1">0.01</definedName>
    <definedName name="solver_typ" localSheetId="2" hidden="1">3</definedName>
    <definedName name="solver_val" localSheetId="2" hidden="1">3590</definedName>
    <definedName name="solver_ver" localSheetId="2" hidden="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 i="13" l="1"/>
  <c r="J55" i="15"/>
  <c r="J54" i="15"/>
  <c r="J53" i="15"/>
  <c r="J51" i="15"/>
  <c r="J50" i="15"/>
  <c r="J49" i="15"/>
  <c r="J16" i="15"/>
  <c r="J15" i="15"/>
  <c r="J17" i="15"/>
  <c r="I5" i="15"/>
  <c r="I4" i="15"/>
  <c r="E7" i="15"/>
  <c r="I6" i="15"/>
  <c r="J12" i="13"/>
</calcChain>
</file>

<file path=xl/sharedStrings.xml><?xml version="1.0" encoding="utf-8"?>
<sst xmlns="http://schemas.openxmlformats.org/spreadsheetml/2006/main" count="132" uniqueCount="123">
  <si>
    <t>ITT No. PFRU2-2025-412 Procurement of the Modular Boiler House | ITT № PFRU2-2025-412 Закупівля блочно-модульної котельні
Volume 3 - Terms of Reference (ToR)/Specifications | Розділ 3 - Технічне завдання (ТЗ)/Специфікації</t>
  </si>
  <si>
    <t>№</t>
  </si>
  <si>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</si>
  <si>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</si>
  <si>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Order Qty
|
Об'єм замовлення</t>
  </si>
  <si>
    <t>Name according to the proposal 
| 
Назва згідно пропозиції</t>
  </si>
  <si>
    <t>Proposed description &amp; technical specifications (include brand &amp; model (if applicable), etc.) 
|
Пропонований опис і технічні характеристики (включаючи марку та модель(за наявності), тощо)</t>
  </si>
  <si>
    <t>Scope of Supply
|
Комплект поставки</t>
  </si>
  <si>
    <t>Delivery time - calendar days (after PO signing) 
|
Термін поставки - календарні дні (після підписання Договору на поставку)</t>
  </si>
  <si>
    <t>Unit Price, GBP excl. VAT
| 
Ціна за од-цю, Фунти Стерлінги без ПДВ</t>
  </si>
  <si>
    <t>Total Price, GBP excl. VAT
|
 Загальна ціна, фунтів стерлінгів без ПДВ</t>
  </si>
  <si>
    <t>The Modular Boiler House (MBH) 1600 kW is a transportable engineering solution with fully integrated boiler equipment, automation, electrical, water treatment, ventilation, and safety systems.
(A modular boiler house is a transportable unit with boiler equipment installed inside. It is a ready-made engineering solution that may include thermomechanical and hydraulic equipment, measuring and control instruments, equipment for water supply and chemical water treatment, electrical equipment, automation and alert systems, a smoke extraction system, as well as supply and exhaust ventilation.
Auxiliary equipment includes the equipment installed inside the unit that ensures the automatic and safe operation of the boiler house in accordance with the manufacturer’s technical specifications.)</t>
  </si>
  <si>
    <t xml:space="preserve">Модульна котельня (MBH) потужністю 1600 кВт — це мобільне інженерне рішення з повністю інтегрованим котельним обладнанням, системами автоматизації, електропостачання, водопідготовки, вентиляції та безпеки.
(Блочно-модульна котельня є транспортабельним блоком зі змонтованим в ньому котельним обладнанням. Це готове інженерне рішення, що може містити у собі тепломеханічне і гідравлічне обладнання, контрольно-вимірювальні прилади, обладнання для водопостачання і хімічного очищення води, електричне обладнання, системи автоматизації та оповіщення, систему димовидалення та припливно-витяжну вентиляцію. До допоміжного обладнання відноситься змонтоване в середині обладнання, яке забезпечує автоматичну й безпечну роботу котельні у відповідності до ТУ виробника.)
</t>
  </si>
  <si>
    <r>
      <rPr>
        <b/>
        <u/>
        <sz val="12"/>
        <rFont val="Calibri"/>
        <family val="2"/>
        <scheme val="minor"/>
      </rPr>
      <t>Modular Container Requirements</t>
    </r>
    <r>
      <rPr>
        <sz val="12"/>
        <rFont val="Calibri"/>
        <family val="2"/>
        <scheme val="minor"/>
      </rPr>
      <t xml:space="preserve">
</t>
    </r>
    <r>
      <rPr>
        <b/>
        <sz val="12"/>
        <rFont val="Calibri"/>
        <family val="2"/>
        <scheme val="minor"/>
      </rPr>
      <t>Container Construction:</t>
    </r>
    <r>
      <rPr>
        <sz val="12"/>
        <rFont val="Calibri"/>
        <family val="2"/>
        <scheme val="minor"/>
      </rPr>
      <t xml:space="preserve">
1. Insulation “Sandwich” type panels with thermal insulation made of non-combustible mineral wool boards or equivalent
2. Wall and roof covering “Sandwich” type panels
3. External wall and roof finish Galvanized profiled sheet with polymer coating or equivalent
4. Metal thickness No less than 0,5 mm
5. Insulation thickness No less than 100 mm
</t>
    </r>
    <r>
      <rPr>
        <b/>
        <sz val="12"/>
        <rFont val="Calibri"/>
        <family val="2"/>
        <scheme val="minor"/>
      </rPr>
      <t>Interior:</t>
    </r>
    <r>
      <rPr>
        <sz val="12"/>
        <rFont val="Calibri"/>
        <family val="2"/>
        <scheme val="minor"/>
      </rPr>
      <t xml:space="preserve">
6. Supply&amp; exhaust grills
7. Window PVC double-glazed window, tilt-and-turn
8. Doors Fire-resistant
</t>
    </r>
    <r>
      <rPr>
        <b/>
        <sz val="12"/>
        <rFont val="Calibri"/>
        <family val="2"/>
        <scheme val="minor"/>
      </rPr>
      <t>Electrical equipment:</t>
    </r>
    <r>
      <rPr>
        <sz val="12"/>
        <rFont val="Calibri"/>
        <family val="2"/>
        <scheme val="minor"/>
      </rPr>
      <t xml:space="preserve">
9. Cable Copper wiring in metal cable trays
10. Lightning - ceiling luminaire; - outdoor luminaire, protection class IP65.
11. Sockets, lightning and ventilation switches, circuit breakers 220V, with grounding contact, protection class IP44
12. Room heating Electric heaters 1,5 kW– 3 pcs</t>
    </r>
  </si>
  <si>
    <r>
      <rPr>
        <b/>
        <u/>
        <sz val="12"/>
        <color rgb="FF000000"/>
        <rFont val="Calibri"/>
        <family val="2"/>
        <scheme val="minor"/>
      </rPr>
      <t xml:space="preserve">Вимоги до модульного контейнерного блоку
</t>
    </r>
    <r>
      <rPr>
        <sz val="12"/>
        <color rgb="FF000000"/>
        <rFont val="Calibri"/>
        <family val="2"/>
        <scheme val="minor"/>
      </rPr>
      <t xml:space="preserve">
</t>
    </r>
    <r>
      <rPr>
        <b/>
        <sz val="12"/>
        <color rgb="FF000000"/>
        <rFont val="Calibri"/>
        <family val="2"/>
        <scheme val="minor"/>
      </rPr>
      <t xml:space="preserve">Конструкція модульного блоку (контейнера):
</t>
    </r>
    <r>
      <rPr>
        <sz val="12"/>
        <color rgb="FF000000"/>
        <rFont val="Calibri"/>
        <family val="2"/>
        <scheme val="minor"/>
      </rPr>
      <t xml:space="preserve">1. Утеплювач панелі типу ""Сендвіч "" з теплоізолюючими матеріалами з негорючих мінераловатних плит або еквівалент
2. Покриття стін та покрівлі панелі типу «Сендвіч»
3. Зовнішнє покриття стін та покрівлі оцинкований профіль з полімерним покриттям або еквівалент
4. товщина металу, не менше не менше 0,5 мм
5. товщина утеплювача, не менше не менше 100 мм
</t>
    </r>
    <r>
      <rPr>
        <b/>
        <sz val="12"/>
        <color rgb="FF000000"/>
        <rFont val="Calibri"/>
        <family val="2"/>
        <scheme val="minor"/>
      </rPr>
      <t>Внутрішнє оздоблення:</t>
    </r>
    <r>
      <rPr>
        <sz val="12"/>
        <color rgb="FF000000"/>
        <rFont val="Calibri"/>
        <family val="2"/>
        <scheme val="minor"/>
      </rPr>
      <t xml:space="preserve">
6. Припливні та витяжні грати
7. Вікно Металопластикові склопакети з поворотно-відкидною
8. Двері протипожежні
</t>
    </r>
    <r>
      <rPr>
        <b/>
        <sz val="12"/>
        <color rgb="FF000000"/>
        <rFont val="Calibri"/>
        <family val="2"/>
        <scheme val="minor"/>
      </rPr>
      <t>Електрообладнання:</t>
    </r>
    <r>
      <rPr>
        <sz val="12"/>
        <color rgb="FF000000"/>
        <rFont val="Calibri"/>
        <family val="2"/>
        <scheme val="minor"/>
      </rPr>
      <t xml:space="preserve">
9. Кабель Мідна проводка в металевих коробах
10. Освітлення - стельові світильники; - світильник зовнішнього освітлення зі ступінню вологозахисту IP65.
11. Розетки, вимикачі освітлення, вентиляції, автоматичні вимикачі 220В, з заземлюючим контактом IP44
12. Обігрів примішення Електрообігрівачі 1,5 кВт – 3 шт."</t>
    </r>
  </si>
  <si>
    <r>
      <rPr>
        <b/>
        <u/>
        <sz val="12"/>
        <rFont val="Calibri"/>
        <family val="2"/>
        <scheme val="minor"/>
      </rPr>
      <t xml:space="preserve">Scope of Supply:
</t>
    </r>
    <r>
      <rPr>
        <sz val="12"/>
        <rFont val="Calibri"/>
        <family val="2"/>
        <scheme val="minor"/>
      </rPr>
      <t xml:space="preserve">
1. Container for equipment 1 set
2. Three-pass solid fuel boiler 800 kW for Pellet torch burner 2 pcs.
3. Pellet torch burner 800 kW, complete with automation and fuel supply system 2 psc.
4. Intermediate pellet hopper, V= 1 м3 1 pc.
5. Network circulation pump, in-line (Qmax – 80m3; Н – 40m) 2 psc.
6. Heat accumulator tank V= 3 m3, insulated with basalt wool, decorative casing 1 pc.
7. Boiler circuit pump to ensure coolant circulation to buffer tank (Qmax – 40m3; Н – 3m) 1 pc.
8. Plate heat exchanger 800 kW 2 psc.
9. Heat exchanger circuit pump (Qmax – 50m3; Н – 15m) 2 psc.
10. Three-way valve DN125 with electric actuator for weather-compensated control 1 set
11. Expansion tank no less than 500 l 1 pc.
12. Water treatment unit with automatic regeneration valve, capacity 1,5 m3/h 1 pc..
13. Cold water make-up unit with a prepared-water storage tank of not less than 300 l 1 set
14. Filter and cold water meter 1 set
15. Sediment filter 1 pc.
16. All subsystems pipelines with fittings 1 set
17. Drainage piping system 1 set
18. Ventilation system (complete with 3 deflectors, diameter no less than 150 mm) 1 set
19. Chimney set within boiler house limits 1 set
20. Safety valve DN50 2 pcs.
21. Heat meter with backup power supply and flow-measuring sections 1 set
22. Fuel storage bunker V no less than 12 m3 1 set
23. Fuel feeding system from storage to boiler house 1 set
24. Operational documentation (passport and manual for MBH and installed equipment) 1 set</t>
    </r>
  </si>
  <si>
    <r>
      <rPr>
        <b/>
        <u/>
        <sz val="12"/>
        <color rgb="FF000000"/>
        <rFont val="Calibri"/>
        <family val="2"/>
        <scheme val="minor"/>
      </rPr>
      <t>Комплект поставки БМК:</t>
    </r>
    <r>
      <rPr>
        <sz val="12"/>
        <color rgb="FF000000"/>
        <rFont val="Calibri"/>
        <family val="2"/>
        <scheme val="minor"/>
      </rPr>
      <t xml:space="preserve">
1. Контейнер під обладнання, 1 к-т
2. Твердопаливний триходовий котел 800 кВт під 2 шт.
пелетний факельний пальник
3. Пелетний факельний пальник потужністю 800 кВт в комплекті з автоматикою та системою подачі палива 2 шт.
4. Бункер проміжний для пелет V= 1 м3 1 шт.
5. Циркуляційний насос мережевий навісний (Qmax – 80м3; Н – 40м) 2 шт.
6. Теплоакумулятор об’ємом V= 3 м3 утеплений базальтовою ватою та в декоративному кожусі 1 шт.
7. Насос котлового контуру для забезпечення циркуляції теплоносія до теплоакумулятора(Qmax – 40м3; Н – 3м) 1 шт.
8. Теплообмінник пластинчастий потужністю 800 кВт 2 шт.
9. Насос контуру теплообмінника (Qmax – 50м3; Н – 15м) 2 шт.
10. Клапан триходовий DN125 з електроприводом для забезпечення погодозалежного регулювання теплоносія 1 к-т
11. Розширювальний бак не менше 500 л 1 шт.
12. Вузол ХВП з автоматичним клапаном регенерації, продуктивність 1,5 м3/год. 1 шт.
13. Вузол підживлення ХВП з баком запасу підготовленої води не менше 300л 1 к-т
14. Фільтр та лічильник холодної води 1 к-т
15. Фільтр осадовий 1 шт.
16. Трубопроводи всіх підсистем з арматурою 1 к-т
17. Система дренажних трубопроводів 1 к-т
18. Система вентиляції (комплектується 3-ма дефлекторами діаметром не менше 150мм) 1 к-т
19. Комплект димоходів в межах котельні 1 к-т
20. Запобіжний клапан DN50 2 шт.
21. Тепловий лічильник з резервним живленням та витратомірними ділянками 1 к-т
22. Бункер-склад запасу палива не менше V= 12 м3 1 к-т
23. Система подачі палива зі складу в котельню 1 к-т
24. Експлуатаційна документація(паспорт та керівництво на Блочно-модульну котельню, супровідні документи до обладнання що змонтовані в котельні) 1 к-т</t>
    </r>
  </si>
  <si>
    <r>
      <rPr>
        <b/>
        <u/>
        <sz val="12"/>
        <rFont val="Calibri"/>
        <family val="2"/>
        <scheme val="minor"/>
      </rPr>
      <t>Control &amp; Safety Systems:</t>
    </r>
    <r>
      <rPr>
        <sz val="12"/>
        <rFont val="Calibri"/>
        <family val="2"/>
        <scheme val="minor"/>
      </rPr>
      <t xml:space="preserve">
Power supply, main switch
Control of primary and secondary circuit pumpsand make-up pumps
Burner operation monitoring
Monitoring of boiler house operating parameters (temperature and pressure)
Water level monitoring in the water treatment system</t>
    </r>
  </si>
  <si>
    <r>
      <rPr>
        <b/>
        <u/>
        <sz val="12"/>
        <color rgb="FF000000"/>
        <rFont val="Calibri"/>
        <family val="2"/>
        <scheme val="minor"/>
      </rPr>
      <t>Електрична частина котельної:</t>
    </r>
    <r>
      <rPr>
        <sz val="12"/>
        <color rgb="FF000000"/>
        <rFont val="Calibri"/>
        <family val="2"/>
        <scheme val="minor"/>
      </rPr>
      <t xml:space="preserve">
Електропостачання, - головний вимикач
Керування насосами первинного та вторинного контуру, насосами підживлення
Контроль роботи пальників
Контроль робочих параметрів котельні за температурою та тиском
Контроль рівня води в системі підготовки води</t>
    </r>
  </si>
  <si>
    <r>
      <rPr>
        <b/>
        <sz val="12"/>
        <rFont val="Calibri"/>
        <family val="2"/>
        <scheme val="minor"/>
      </rPr>
      <t>Instrumentation and control equipment (I&amp;C) Pressure gauges, thermometers, draft gauges according to MBH design *</t>
    </r>
    <r>
      <rPr>
        <sz val="12"/>
        <rFont val="Calibri"/>
        <family val="2"/>
        <scheme val="minor"/>
      </rPr>
      <t xml:space="preserve">
Control panel and automation system (for organizing the operation of the boiler house with the possibility of weather-compensated control of the heat carrier 1 set temperature)
Fire alarm system Manual fire alarm call point, Smoke detector Visual fire indicator (light indicator), according to MBH design solutions*
Fire safety panel (fire shield) 1 pc.
Carbon monoxide gas detector 1 pc.
Insulation of pipelines with temperature over 45°С K-FLEX rubber insulation or equivalent
</t>
    </r>
    <r>
      <rPr>
        <b/>
        <sz val="12"/>
        <rFont val="Calibri"/>
        <family val="2"/>
        <scheme val="minor"/>
      </rPr>
      <t>Lightning</t>
    </r>
    <r>
      <rPr>
        <sz val="12"/>
        <rFont val="Calibri"/>
        <family val="2"/>
        <scheme val="minor"/>
      </rPr>
      <t xml:space="preserve">
Internal and external lightning system (equipped only with energy-saving LED luminaries) 1 set
Emergency lightning Battery-backed LED emergency luminaire 12V
</t>
    </r>
    <r>
      <rPr>
        <b/>
        <sz val="12"/>
        <rFont val="Calibri"/>
        <family val="2"/>
        <scheme val="minor"/>
      </rPr>
      <t>Heating system</t>
    </r>
    <r>
      <rPr>
        <sz val="12"/>
        <rFont val="Calibri"/>
        <family val="2"/>
        <scheme val="minor"/>
      </rPr>
      <t xml:space="preserve">
Emergency heating system of the boiler house (equipped with electric heaters with capacity not less than 1,5 kW) 3 pcs.</t>
    </r>
  </si>
  <si>
    <r>
      <rPr>
        <b/>
        <sz val="12"/>
        <color rgb="FF000000"/>
        <rFont val="Calibri"/>
        <family val="2"/>
        <scheme val="minor"/>
      </rPr>
      <t>Обладнання КВПіА Манометри, Термометри Напороміри згідно проєктних рішень БМК*</t>
    </r>
    <r>
      <rPr>
        <sz val="12"/>
        <color rgb="FF000000"/>
        <rFont val="Calibri"/>
        <family val="2"/>
        <scheme val="minor"/>
      </rPr>
      <t xml:space="preserve">
Щит управління та система автоматизації (для 1 к-т організації роботи котельні із можливістю погодозалежного керування температури теплоносія)
Пожежна сигналізація Сповіщувач пожежний ручний, сповіщувач пожежний димовий, покажчик світловий згідно проєктних рішень БМК*
Пожежний щит 1 шт.
Сигналізатор загазованості чадним газом 1 шт.
Ізоляція трубопроводів які мають температуру вище 45°С Каучук K-FLEX або еквівалент
</t>
    </r>
    <r>
      <rPr>
        <b/>
        <sz val="12"/>
        <color rgb="FF000000"/>
        <rFont val="Calibri"/>
        <family val="2"/>
        <scheme val="minor"/>
      </rPr>
      <t>Освітлення</t>
    </r>
    <r>
      <rPr>
        <sz val="12"/>
        <color rgb="FF000000"/>
        <rFont val="Calibri"/>
        <family val="2"/>
        <scheme val="minor"/>
      </rPr>
      <t xml:space="preserve">
Система внутрішнього й зовнішнього освітлення (комплектується тільки енергозберігаючими LED) 1 к-т
Аварійне акумуляторний LED світильник 12В
</t>
    </r>
    <r>
      <rPr>
        <b/>
        <sz val="12"/>
        <color rgb="FF000000"/>
        <rFont val="Calibri"/>
        <family val="2"/>
        <scheme val="minor"/>
      </rPr>
      <t>Обігрів котельні</t>
    </r>
    <r>
      <rPr>
        <sz val="12"/>
        <color rgb="FF000000"/>
        <rFont val="Calibri"/>
        <family val="2"/>
        <scheme val="minor"/>
      </rPr>
      <t xml:space="preserve">
Система аварійного опалення котельні (комплектується електрообігрівачами потужністю не менше1,5 кВт) - 3шт</t>
    </r>
  </si>
  <si>
    <r>
      <rPr>
        <b/>
        <u/>
        <sz val="12"/>
        <rFont val="Calibri"/>
        <family val="2"/>
        <scheme val="minor"/>
      </rPr>
      <t>Boiler Technical Specifications</t>
    </r>
    <r>
      <rPr>
        <sz val="12"/>
        <rFont val="Calibri"/>
        <family val="2"/>
        <scheme val="minor"/>
      </rPr>
      <t xml:space="preserve">
Hot watersolid fuel pyrolysis, three-pass, fireclay-lined furnace (capacity 800 kW) -  2 pcs
Fuel Main: Pellets Backup: Firewood, chips, wood waste, peat, coal, briquettes
Nominal capacity, kW 800
Working pressure, kgf/ sm² 6
Fuel loading Automatic/Manual
Efficiency (pellets) No less 85% 92%
Installation type Floor-standing
Outlet temperature, max ºС 115
Return temperature, min, ºС 60
Supply includes Stoking tools – 1 set; Claddin installation – 1set, Operation manual and Passport</t>
    </r>
  </si>
  <si>
    <r>
      <rPr>
        <b/>
        <u/>
        <sz val="12"/>
        <color rgb="FF000000"/>
        <rFont val="Calibri"/>
        <family val="2"/>
        <scheme val="minor"/>
      </rPr>
      <t>Технічні характеристики котла, що буде встановлений в БМК</t>
    </r>
    <r>
      <rPr>
        <sz val="12"/>
        <color rgb="FF000000"/>
        <rFont val="Calibri"/>
        <family val="2"/>
        <scheme val="minor"/>
      </rPr>
      <t xml:space="preserve">
Котел водогрійний твердопаливний піролізний, триходовий з шамотованою топкою (потужністю 800 кВт). 2 шт
Вид палива Основне: Пелета Допоміжне паливо:, Дрова ,тріска, щепа, торф, вугілля, брикети з тирси або торфу
Номінальна теплова потужність твердопаливного котла, кВт 800
Номінальний робочий тиск теплоносія кгс/ см² 6
Тип завантаження твердопаливного котла З автоматичною подачею /Ручний
Коефіцієнт корисної дії ККД (на пелеті) Не менше 85% 92%
Спосіб монтажу котла Підлоговий
Температура теплоносія на виході, max ºС 115
Температура теплоносія на вході, min, ºС 60
Комплект поставки котла має включати в себе Набір кочегарного інвентарю – 1 комп.; Обшива - 1комп, Керівництво з монтажу та експлуатації та Паспорт."</t>
    </r>
  </si>
  <si>
    <r>
      <rPr>
        <b/>
        <u/>
        <sz val="12"/>
        <rFont val="Calibri"/>
        <family val="2"/>
        <scheme val="minor"/>
      </rPr>
      <t xml:space="preserve">General Conditions:
</t>
    </r>
    <r>
      <rPr>
        <sz val="12"/>
        <rFont val="Calibri"/>
        <family val="2"/>
        <scheme val="minor"/>
      </rPr>
      <t xml:space="preserve">
Mandatory Documentation (Documents tab)
Equivalent solutions are acceptable
</t>
    </r>
    <r>
      <rPr>
        <b/>
        <sz val="12"/>
        <rFont val="Calibri"/>
        <family val="2"/>
        <scheme val="minor"/>
      </rPr>
      <t xml:space="preserve">
Full compliance required</t>
    </r>
  </si>
  <si>
    <r>
      <rPr>
        <b/>
        <u/>
        <sz val="12"/>
        <rFont val="Calibri"/>
        <family val="2"/>
        <scheme val="minor"/>
      </rPr>
      <t xml:space="preserve">Загальні умови:
</t>
    </r>
    <r>
      <rPr>
        <sz val="12"/>
        <rFont val="Calibri"/>
        <family val="2"/>
        <scheme val="minor"/>
      </rPr>
      <t xml:space="preserve">
Обов'язкові документи (вкладка Документи)
Допускаються еквіваленти (не гірші за зазначені)
</t>
    </r>
    <r>
      <rPr>
        <b/>
        <sz val="12"/>
        <rFont val="Calibri"/>
        <family val="2"/>
        <scheme val="minor"/>
      </rPr>
      <t>Вся документація є обов’язковою</t>
    </r>
  </si>
  <si>
    <t>Total amount VAT excl. |
Загальна сума без ПДВ</t>
  </si>
  <si>
    <t>Bidder to complete | Для заповненя постачальнику:</t>
  </si>
  <si>
    <t>Delivery Terms (INCOTERMS 2020): | 
Умови постачання (ІНКОТЕРМС 2020):</t>
  </si>
  <si>
    <t>DDP Kamianske|Кам'янське</t>
  </si>
  <si>
    <t>Payment terms (Chemonics requirement - 100% post-payment, NET within 30 c.d.): | 
Умови оплати (вимога Chemonics - 100% післяплата, NET протягом 30 к.д.):</t>
  </si>
  <si>
    <t>Bid validity (c.d.) | 
Термін дії пропозиції (к.д.)</t>
  </si>
  <si>
    <t xml:space="preserve">Bid currency: | 
Валюта пропозиції: </t>
  </si>
  <si>
    <t>GBP | Фунти Стерлінги</t>
  </si>
  <si>
    <t>Possibility of local service warranty provision (please indicate "yes/no") |
Можливість надання гарантійного обслуговування на території України (будь ласка, зазначте "так/ні")</t>
  </si>
  <si>
    <t xml:space="preserve">Length of warranty on offered item:
Термін дії гарантії на запропонований товар: 		 </t>
  </si>
  <si>
    <t>Company name according to the Charter: | 
Назва компанії згідно Статуту:</t>
  </si>
  <si>
    <t>EDRPOU | ЄДРПОУ:</t>
  </si>
  <si>
    <t>Signature of the company representative and Stamp | 
Підпис представника підприємства та Печатка</t>
  </si>
  <si>
    <t>Date | Дата:</t>
  </si>
  <si>
    <t>Contact person of the company (whith role): | 
Контактна особа компанії (із зазначенням посади):</t>
  </si>
  <si>
    <t>Mobile: | Мобільний:</t>
  </si>
  <si>
    <t>E-mail: |
Електронна пошта:</t>
  </si>
  <si>
    <t>Після заповнення, вимога Chemonics - надати цей документ у підписаному/завіреному печаткою форматі PDF та Excel. |
Once completed, Chemonics requirement - provide this document in both signed/stamped PDF and Excel formats.</t>
  </si>
  <si>
    <t>І. Перелік необхідної дозвільної документації:</t>
  </si>
  <si>
    <t>І. List of Required Autorization and Certification Documents:</t>
  </si>
  <si>
    <t>1. Сертифікат відповідності, або копію сертифікату відповідності, видану органом з сертифікації, що підтверджують якість продукції.</t>
  </si>
  <si>
    <t>1. Certificate of conformity or a copy of the conformity certificate issued by a certification body confirming product quality.</t>
  </si>
  <si>
    <t>2. Сертифікат експетизи типу(Модуль В)</t>
  </si>
  <si>
    <t>2. Type examination certificate (Module B)</t>
  </si>
  <si>
    <t>3. Сертифікат на систему екологічного управління стосовно виробництва модульних котелень ДСТУ ISO 14001:2015.</t>
  </si>
  <si>
    <t>3. Certificate for Environmental Management System related to the production of modular boiler houses – DSTU ISO 14001:2015.</t>
  </si>
  <si>
    <t>4. Сертифікат на систему управління якістю стосовно виробництва модульних котелень ДСТУ ISO 9001:2015.</t>
  </si>
  <si>
    <t>4. Certificate for Quality Management System related to the production of modular boiler houses – DSTU ISO 9001:2015.</t>
  </si>
  <si>
    <t>5. Декларація про відповідність: технічному регламенту безпеки машин .</t>
  </si>
  <si>
    <t>5. Declaration of conformity with the Technical Regulation on Machinery Safety.</t>
  </si>
  <si>
    <t>6. Декларація про відповідність: технічному регламенту з електромагнітної сумісності обладнання та технічному регламенту низьковольтного електричного обладнання.</t>
  </si>
  <si>
    <t>6. Declaration of conformity with the Technical Regulation on Electromagnetic Compatibility of Equipment and Technical Regulation on Low Voltage of Electrical Equipment</t>
  </si>
  <si>
    <t>7. Декларація про відповідність на котел відповідно до Технічного регламенту обладнання, що працює під тиском.</t>
  </si>
  <si>
    <t>7. Declaration of conformity with the boiler in accordance with the Technical Regulation on Pressure Equipment.</t>
  </si>
  <si>
    <t>8. Сертифікат на систему енергетичного менеджменту ISO 50001 : 2018</t>
  </si>
  <si>
    <t>8. Certificate for Energy Management System related to the production of modular boiler houses – DSTU ISO 50001 : 2018</t>
  </si>
  <si>
    <t>9. Сертифікат на систему управління щодо протидії корупції ДСТУ ISO 37001:2018 (ISO37001:2016, IDT).</t>
  </si>
  <si>
    <t>9. Certificate for Anti-Bribery Management System DSTU ISO 37001:2018 (ISO37001:2016, IDT).</t>
  </si>
  <si>
    <t>10. Сертифікат на систему управління охороною здоров’я та безпекою праці ДСТУ ISO 45001:2018</t>
  </si>
  <si>
    <t>10. Certificate for Occupational Health and Safety Management System DSTU ISO 45001:2018</t>
  </si>
  <si>
    <t>11. Копія перших трьох сторінок ТУ, згідно яких виготовляються модульні котельні.</t>
  </si>
  <si>
    <t>11. Copy of the first three pages of the Technical Specification (TU) under which the modular boiler houses are manufactured.</t>
  </si>
  <si>
    <t>12. Копія перших трьох сторінок ТУ, згідно яких виготовляються котли;</t>
  </si>
  <si>
    <t>12. Copy of the first three pages of the Technical Specification (TU) under which the boilers are manufactured.</t>
  </si>
  <si>
    <t>13. Копія сертифікату якості на виготовлене обладнання;</t>
  </si>
  <si>
    <t>13. Copy of the quality certificate for the manufactured equipment</t>
  </si>
  <si>
    <t>14. Копія перших трьох сторінок ТУ, згідно яких виготовляються будівлі модульні;</t>
  </si>
  <si>
    <t>14. Copy of the first three pages of the Technical Specification (TU) under which the modular buildings are manufactured.</t>
  </si>
  <si>
    <t>15. Копія сертифікату відповідності на відповідність НПАОП 0.00 – 1.81 – 18 «ПРАВИЛА охорони праці під час експлуатації обладнання, що працює під тиском» на продукцію, яка виробляється серійно(сертифікат на окрему партію не допускається);</t>
  </si>
  <si>
    <t>15. Copy of the conformity certificate confirming certificate confirming compliance with NPAOP 0.00 – 1.81 – 18 “Rules for Labor protection during operation of equipment operating under pressure” for serially manufactured products (certificates for a single batch are not acceptable)</t>
  </si>
  <si>
    <t>16. Акт монтажу та налагодження згідно НПАОП 0.00 – 1.81 – 18;</t>
  </si>
  <si>
    <t>16. Installation and commissioning certificate in accordance with 0.00 – 1.81 – 18</t>
  </si>
  <si>
    <t>17. Керівництво з експлуатації на котел</t>
  </si>
  <si>
    <t>17. Boiler operation manual</t>
  </si>
  <si>
    <t>18. Паспорт на блочно-модульну котельню;</t>
  </si>
  <si>
    <t>18. Passport of the modular boiler house</t>
  </si>
  <si>
    <t>19. Надати лист-погодження в довільній формі, якщо технічні характеристики в керівництві або паспорті, або сайті виробника не будуть співпадати з наведеними у таблиці, хоч по одному з параметрів або перелік документів не відповідає зазначеним в Технічної специфікації, учасник погоджується, що тендерний комітет має право відхилити таку пропозицію.</t>
  </si>
  <si>
    <t>19. A letter of agreement in free form confirming that if technical characteristics in manuals, passports or on the manufacturer’s website differ from those specified in the table (even by one parameter), or if the list of documents does not comply with the Technical Specification, the bidder agrees that the tender committee has the right to reject such proposal</t>
  </si>
  <si>
    <t>20. Довідка учасника щодо року виготовлення, гарантійного терміну зберігання та найменування виробника товару (якщо учасник не є виробником необхідно, також надати підтвердження від виробника про згоду представляти у даній тендерній закупівлі запропоноване обладнання);</t>
  </si>
  <si>
    <t>20. Participant’s statement indicating year of manufacture, storage warranty period, and manufacturer name (if the participant is not the manufacturer, confirmation from the manufacturer authorizing representation in this tender must be provided)</t>
  </si>
  <si>
    <t>21. Зразок сертифікату якості на відповідні матеріали(метал, труба), що підтверджують якість(згідно таблиці).</t>
  </si>
  <si>
    <t>21. Sample quality certificates for the relevant materials (metal, pipes) confirming quality (according to the table)</t>
  </si>
  <si>
    <t>22. Перелік сервісних центрів, які мають склад запчастин.</t>
  </si>
  <si>
    <t>22. List of service centers with spare parts stock</t>
  </si>
  <si>
    <t>Всі вищезазначені документи повинні бути чинними на дату подання тендерної документації.</t>
  </si>
  <si>
    <t>All above documents must be valid on the date of submission of the tender documentation</t>
  </si>
  <si>
    <t>x</t>
  </si>
  <si>
    <t>Пропозиція по тендеру</t>
  </si>
  <si>
    <t>Запропоновано</t>
  </si>
  <si>
    <t>Ціна</t>
  </si>
  <si>
    <t>Кількість</t>
  </si>
  <si>
    <t>Сума</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</si>
  <si>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Висота 2700 см (з кромкою)
Ширина 30 см (з кромкою)</t>
  </si>
  <si>
    <t>ДСП U963 ST9 Діамант сірий 2800х2070х25 мм EGGER (2024-26)
Висота 2700 см (з кромкою)
Ширина 30 см (з кромкою)</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</si>
  <si>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Довжина 900 см (з кромкою)
Ширина 30 см (без кромки)</t>
  </si>
  <si>
    <t>ДСП U963 ST9 Діамант сірий 2800х2070х25 мм EGGER (2024-26)
Довжина 900 см (з кромкою)
Ширина 30 см (без кромки)</t>
  </si>
  <si>
    <t>Before</t>
  </si>
  <si>
    <t>Description</t>
  </si>
  <si>
    <t>UoM</t>
  </si>
  <si>
    <t>Qty</t>
  </si>
  <si>
    <t>Price</t>
  </si>
  <si>
    <t>Amount</t>
  </si>
  <si>
    <r>
      <t xml:space="preserve">Egger chipboard U 963 ST9 Diamond gray (Anthracite) 2800x2070x25 mm Sliced chipboard boards 25 ml thick. Dark gray or black with a matte finish with a black edge banding. Height </t>
    </r>
    <r>
      <rPr>
        <b/>
        <sz val="11"/>
        <color theme="1"/>
        <rFont val="Calibri"/>
        <family val="2"/>
        <scheme val="minor"/>
      </rPr>
      <t>2700</t>
    </r>
    <r>
      <rPr>
        <sz val="11"/>
        <color theme="1"/>
        <rFont val="Calibri"/>
        <family val="2"/>
        <scheme val="minor"/>
      </rPr>
      <t xml:space="preserve"> mm (with edge banding) Width </t>
    </r>
    <r>
      <rPr>
        <b/>
        <sz val="11"/>
        <color theme="1"/>
        <rFont val="Calibri"/>
        <family val="2"/>
        <scheme val="minor"/>
      </rPr>
      <t>300</t>
    </r>
    <r>
      <rPr>
        <sz val="11"/>
        <color theme="1"/>
        <rFont val="Calibri"/>
        <family val="2"/>
        <scheme val="minor"/>
      </rPr>
      <t xml:space="preserve"> mm (with edge banding)</t>
    </r>
  </si>
  <si>
    <t>sheet</t>
  </si>
  <si>
    <t>Edge ABS U963 ST9 Diamond Gray 43*2 mm (75 m/p) EGGER Щ(2024-26)</t>
  </si>
  <si>
    <t>linear meter</t>
  </si>
  <si>
    <t>Now</t>
  </si>
  <si>
    <t>Chipboard U963 ST9 Diamond gray 2800x2070x25 mm EGGER (2024-26) Height 2700 mm (with edge) Width 300 mm (with edge)</t>
  </si>
  <si>
    <t>pcs</t>
  </si>
  <si>
    <t>Chipboard U963 ST9 Diamond gray 2800x2070x25 mm EGGER (2024-26) Length 900 mm (with edge banding) Width 300 mm (without edge banding)</t>
  </si>
  <si>
    <t>Плити мінераловатні ТЕХНОБЛОК СТАНДАРТ 1200*600*100мм (6 плит)</t>
  </si>
  <si>
    <t>м2</t>
  </si>
  <si>
    <t>Високопілля, вул. Енергетична (Гагаріна), 7</t>
  </si>
  <si>
    <t>Утеплювач Техноблок Стандарт 1200х600х50мм (5,76/8пл) МП</t>
  </si>
  <si>
    <t>Плити теплоізоляційні з минеральної вати на синтетичному зв'язуючому Izovat-LS(1000x600x100 мм)</t>
  </si>
  <si>
    <t>Shkilna 104, Kalynivske village, 74131 , Beryslav district, Kherson Oblast 
(47.11839256223751, 32.982446441864816)</t>
  </si>
  <si>
    <t>Shkilna 120, Kalynivske village, 74131 , Beryslav district, Kherson Oblast (47.11650667082786, 32.97544873404343)</t>
  </si>
  <si>
    <r>
      <rPr>
        <b/>
        <sz val="14"/>
        <color rgb="FF000000"/>
        <rFont val="Calibri"/>
        <family val="2"/>
        <scheme val="minor"/>
      </rPr>
      <t>Core note 1:</t>
    </r>
    <r>
      <rPr>
        <sz val="14"/>
        <color rgb="FF000000"/>
        <rFont val="Calibri"/>
        <family val="2"/>
        <scheme val="minor"/>
      </rPr>
      <t xml:space="preserve"> Delivery destination - Kamianske.The contractual delivery address will be provided to the successful bidder in the purchase order. /
</t>
    </r>
    <r>
      <rPr>
        <b/>
        <sz val="14"/>
        <color rgb="FF000000"/>
        <rFont val="Calibri"/>
        <family val="2"/>
        <scheme val="minor"/>
      </rPr>
      <t>Основна примітка 1:</t>
    </r>
    <r>
      <rPr>
        <sz val="14"/>
        <color rgb="FF000000"/>
        <rFont val="Calibri"/>
        <family val="2"/>
        <scheme val="minor"/>
      </rPr>
      <t xml:space="preserve"> Місце доставки - м. Кам'янське. Контрактна адреса доставки буде надана переможцю тендеру в договорі про закупівлю.
</t>
    </r>
    <r>
      <rPr>
        <b/>
        <sz val="14"/>
        <color rgb="FF000000"/>
        <rFont val="Calibri"/>
        <family val="2"/>
        <scheme val="minor"/>
      </rPr>
      <t xml:space="preserve">
Core note 2:</t>
    </r>
    <r>
      <rPr>
        <sz val="14"/>
        <color rgb="FF000000"/>
        <rFont val="Calibri"/>
        <family val="2"/>
        <scheme val="minor"/>
      </rPr>
      <t xml:space="preserve"> Fixed Price in GBP (the price should be calculated based on the exchange rate of GBP to UAH, according to the OANDA rate ( https://fxds-hcc.oanda.com/ ) on the Friday immediately preceding the date on which the invoice was issued). The exchange rate for this ITT as of the issue date </t>
    </r>
    <r>
      <rPr>
        <sz val="14"/>
        <rFont val="Calibri"/>
        <family val="2"/>
        <scheme val="minor"/>
      </rPr>
      <t xml:space="preserve">- </t>
    </r>
    <r>
      <rPr>
        <b/>
        <sz val="14"/>
        <rFont val="Calibri"/>
        <family val="2"/>
        <scheme val="minor"/>
      </rPr>
      <t>58.4846 UAH.</t>
    </r>
    <r>
      <rPr>
        <sz val="14"/>
        <rFont val="Calibri"/>
        <family val="2"/>
        <scheme val="minor"/>
      </rPr>
      <t xml:space="preserve">/ 
</t>
    </r>
    <r>
      <rPr>
        <b/>
        <sz val="14"/>
        <rFont val="Calibri"/>
        <family val="2"/>
        <scheme val="minor"/>
      </rPr>
      <t>Основна примітка 2:</t>
    </r>
    <r>
      <rPr>
        <sz val="14"/>
        <rFont val="Calibri"/>
        <family val="2"/>
        <scheme val="minor"/>
      </rPr>
      <t xml:space="preserve"> Фіксована ціна у фунтах стерлінгів (ціна повинна бути розрахована на основі обмінного курсу фунта стерлінгів до гривні, згідно з курсом OANDA ( https://fxds-hcc.oanda.com/ ) у п'ятницю, що безпосередньо передує даті виставлення рахунку-фактури). Обмінний курс для цієї ІТТ на дату публікації - </t>
    </r>
    <r>
      <rPr>
        <b/>
        <sz val="14"/>
        <rFont val="Calibri"/>
        <family val="2"/>
        <scheme val="minor"/>
      </rPr>
      <t>58.4846</t>
    </r>
    <r>
      <rPr>
        <b/>
        <sz val="14"/>
        <color rgb="FFFF0000"/>
        <rFont val="Calibri"/>
        <family val="2"/>
        <scheme val="minor"/>
      </rPr>
      <t xml:space="preserve"> </t>
    </r>
    <r>
      <rPr>
        <b/>
        <sz val="14"/>
        <rFont val="Calibri"/>
        <family val="2"/>
        <scheme val="minor"/>
      </rPr>
      <t>грн.</t>
    </r>
    <r>
      <rPr>
        <sz val="14"/>
        <color rgb="FF000000"/>
        <rFont val="Calibri"/>
        <family val="2"/>
        <scheme val="minor"/>
      </rPr>
      <t xml:space="preserve">
General notes: / Загальні примітки:
1•	All Goods offered in response to this ITT must be new and unused. / 
1•	Усі Товари, що пропонуються у відповідь на цю ITT,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3•	Unit prices must include applicable transportation/delivery/unloading costs and local taxes, excluding VAT.  / 
3•	Ціни повинні включати відповідні витрати на транспортування/доставку/розвантаження та місцеві податки, без урахування ПДВ. 
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Warranty service and repair within the country of performance (if possible) is required for all Goods under this ITT. The warranty coverage must be valid on all Goods for a minimum of 12 months after delivery and acceptance of the Goods, unless otherwise specified in the technical specifications. / 
5•	Гарантійне обслуговування та ремонт у країні виконання робіт (якщо є можливим) є обов'язковим для всіх Товарів за цією ІТТ. Гарантійне покриття має бути дійсним для всіх Товарів протягом щонайменше 12 місяців після доставки та приймання Товарів, якщо інше не зазначено в технічних специфікаціях.</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</si>
</sst>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36">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sz val="10"/>
      <color theme="1"/>
      <name val="Calibri"/>
      <family val="2"/>
      <scheme val="minor"/>
    </font>
    <font>
      <b/>
      <sz val="10"/>
      <name val="Calibri"/>
      <family val="2"/>
      <scheme val="minor"/>
    </font>
    <font>
      <sz val="11"/>
      <color theme="1"/>
      <name val="Calibri"/>
      <family val="2"/>
      <scheme val="minor"/>
    </font>
    <font>
      <b/>
      <sz val="11"/>
      <color theme="0"/>
      <name val="Calibri"/>
      <family val="2"/>
      <scheme val="minor"/>
    </font>
    <font>
      <b/>
      <sz val="16"/>
      <name val="Calibri"/>
      <family val="2"/>
      <scheme val="minor"/>
    </font>
    <font>
      <u/>
      <sz val="11"/>
      <color theme="10"/>
      <name val="Calibri"/>
      <family val="2"/>
      <scheme val="minor"/>
    </font>
    <font>
      <b/>
      <sz val="11"/>
      <color theme="1"/>
      <name val="Calibri"/>
      <family val="2"/>
      <scheme val="minor"/>
    </font>
    <font>
      <sz val="11"/>
      <color theme="1"/>
      <name val="Calibri"/>
      <family val="2"/>
      <charset val="134"/>
      <scheme val="minor"/>
    </font>
    <font>
      <b/>
      <sz val="12"/>
      <color theme="1"/>
      <name val="Calibri"/>
      <family val="2"/>
      <scheme val="minor"/>
    </font>
    <font>
      <b/>
      <sz val="12"/>
      <color theme="0"/>
      <name val="Calibri"/>
      <family val="2"/>
      <scheme val="minor"/>
    </font>
    <font>
      <sz val="12"/>
      <color theme="1"/>
      <name val="Calibri"/>
      <family val="2"/>
      <scheme val="minor"/>
    </font>
    <font>
      <sz val="12"/>
      <name val="Calibri"/>
      <family val="2"/>
      <scheme val="minor"/>
    </font>
    <font>
      <sz val="8"/>
      <name val="Calibri"/>
      <family val="2"/>
      <scheme val="minor"/>
    </font>
    <font>
      <b/>
      <sz val="14"/>
      <color theme="1"/>
      <name val="Calibri"/>
      <family val="2"/>
      <scheme val="minor"/>
    </font>
    <font>
      <sz val="14"/>
      <color theme="1"/>
      <name val="Calibri"/>
      <family val="2"/>
      <scheme val="minor"/>
    </font>
    <font>
      <b/>
      <i/>
      <sz val="16"/>
      <color rgb="FFFF0000"/>
      <name val="Calibri"/>
      <family val="2"/>
      <scheme val="minor"/>
    </font>
    <font>
      <sz val="14"/>
      <color rgb="FF000000"/>
      <name val="Calibri"/>
      <family val="2"/>
      <scheme val="minor"/>
    </font>
    <font>
      <b/>
      <sz val="14"/>
      <name val="Calibri"/>
      <family val="2"/>
      <scheme val="minor"/>
    </font>
    <font>
      <b/>
      <sz val="14"/>
      <color rgb="FF000000"/>
      <name val="Calibri"/>
      <family val="2"/>
      <scheme val="minor"/>
    </font>
    <font>
      <b/>
      <i/>
      <sz val="12"/>
      <name val="Calibri"/>
      <family val="2"/>
      <scheme val="minor"/>
    </font>
    <font>
      <b/>
      <u/>
      <sz val="12"/>
      <name val="Calibri"/>
      <family val="2"/>
      <scheme val="minor"/>
    </font>
    <font>
      <b/>
      <sz val="14"/>
      <color rgb="FFFF0000"/>
      <name val="Calibri"/>
      <family val="2"/>
      <scheme val="minor"/>
    </font>
    <font>
      <sz val="12"/>
      <color rgb="FF000000"/>
      <name val="Calibri"/>
      <family val="2"/>
      <scheme val="minor"/>
    </font>
    <font>
      <b/>
      <i/>
      <sz val="12"/>
      <color rgb="FF000000"/>
      <name val="Calibri"/>
      <family val="2"/>
      <scheme val="minor"/>
    </font>
    <font>
      <b/>
      <sz val="12"/>
      <color rgb="FF000000"/>
      <name val="Calibri"/>
      <family val="2"/>
      <scheme val="minor"/>
    </font>
    <font>
      <b/>
      <u/>
      <sz val="12"/>
      <color rgb="FF000000"/>
      <name val="Calibri"/>
      <family val="2"/>
      <scheme val="minor"/>
    </font>
    <font>
      <b/>
      <sz val="12"/>
      <name val="Calibri"/>
      <family val="2"/>
      <scheme val="minor"/>
    </font>
    <font>
      <i/>
      <sz val="14"/>
      <color theme="1"/>
      <name val="Calibri"/>
      <family val="2"/>
      <scheme val="minor"/>
    </font>
    <font>
      <b/>
      <i/>
      <sz val="14"/>
      <color rgb="FF000000"/>
      <name val="Calibri"/>
      <family val="2"/>
      <scheme val="minor"/>
    </font>
    <font>
      <sz val="14"/>
      <name val="Calibri"/>
      <family val="2"/>
      <scheme val="minor"/>
    </font>
  </fonts>
  <fills count="7">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s>
  <borders count="4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ck">
        <color auto="1"/>
      </left>
      <right/>
      <top style="thin">
        <color auto="1"/>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auto="1"/>
      </top>
      <bottom/>
      <diagonal/>
    </border>
    <border>
      <left style="thin">
        <color auto="1"/>
      </left>
      <right style="medium">
        <color indexed="64"/>
      </right>
      <top style="thin">
        <color auto="1"/>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right style="medium">
        <color indexed="64"/>
      </right>
      <top/>
      <bottom/>
      <diagonal/>
    </border>
    <border>
      <left/>
      <right style="medium">
        <color indexed="64"/>
      </right>
      <top style="thin">
        <color auto="1"/>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thick">
        <color auto="1"/>
      </right>
      <top style="thin">
        <color auto="1"/>
      </top>
      <bottom/>
      <diagonal/>
    </border>
    <border>
      <left style="thin">
        <color auto="1"/>
      </left>
      <right style="thick">
        <color auto="1"/>
      </right>
      <top/>
      <bottom style="thin">
        <color auto="1"/>
      </bottom>
      <diagonal/>
    </border>
    <border>
      <left style="thick">
        <color auto="1"/>
      </left>
      <right style="thin">
        <color auto="1"/>
      </right>
      <top style="thin">
        <color auto="1"/>
      </top>
      <bottom/>
      <diagonal/>
    </border>
    <border>
      <left style="thick">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bottom/>
      <diagonal/>
    </border>
    <border>
      <left style="thin">
        <color auto="1"/>
      </left>
      <right style="thin">
        <color auto="1"/>
      </right>
      <top/>
      <bottom/>
      <diagonal/>
    </border>
    <border>
      <left style="thin">
        <color auto="1"/>
      </left>
      <right style="thick">
        <color auto="1"/>
      </right>
      <top/>
      <bottom/>
      <diagonal/>
    </border>
    <border>
      <left style="thick">
        <color auto="1"/>
      </left>
      <right style="thin">
        <color auto="1"/>
      </right>
      <top/>
      <bottom/>
      <diagonal/>
    </border>
    <border>
      <left style="thin">
        <color auto="1"/>
      </left>
      <right style="medium">
        <color indexed="64"/>
      </right>
      <top/>
      <bottom/>
      <diagonal/>
    </border>
    <border>
      <left style="thin">
        <color rgb="FF000000"/>
      </left>
      <right style="thin">
        <color rgb="FF000000"/>
      </right>
      <top style="thin">
        <color rgb="FF000000"/>
      </top>
      <bottom style="thin">
        <color rgb="FF000000"/>
      </bottom>
      <diagonal/>
    </border>
  </borders>
  <cellStyleXfs count="7">
    <xf numFmtId="0" fontId="0" fillId="0" borderId="0"/>
    <xf numFmtId="164" fontId="8"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4" fillId="0" borderId="0"/>
    <xf numFmtId="0" fontId="3" fillId="0" borderId="0"/>
    <xf numFmtId="164" fontId="3" fillId="0" borderId="0" applyFont="0" applyFill="0" applyBorder="0" applyAlignment="0" applyProtection="0"/>
  </cellStyleXfs>
  <cellXfs count="116">
    <xf numFmtId="0" fontId="0" fillId="0" borderId="0" xfId="0"/>
    <xf numFmtId="0" fontId="5" fillId="0" borderId="0" xfId="0" applyFont="1" applyAlignment="1">
      <alignment horizontal="center" vertical="center"/>
    </xf>
    <xf numFmtId="0" fontId="6" fillId="0" borderId="0" xfId="0" applyFont="1" applyAlignment="1">
      <alignment vertical="top"/>
    </xf>
    <xf numFmtId="0" fontId="6" fillId="0" borderId="0" xfId="0" applyFont="1" applyAlignment="1">
      <alignment horizontal="left" vertical="top" wrapText="1"/>
    </xf>
    <xf numFmtId="0" fontId="6" fillId="0" borderId="0" xfId="0" applyFont="1" applyAlignment="1">
      <alignment horizontal="center" vertical="center" wrapText="1"/>
    </xf>
    <xf numFmtId="0" fontId="0" fillId="0" borderId="1" xfId="0" applyBorder="1"/>
    <xf numFmtId="164" fontId="6" fillId="0" borderId="0" xfId="1" applyFont="1" applyBorder="1" applyAlignment="1">
      <alignment vertical="top"/>
    </xf>
    <xf numFmtId="0" fontId="0" fillId="0" borderId="0" xfId="0" applyAlignment="1">
      <alignment wrapText="1"/>
    </xf>
    <xf numFmtId="4" fontId="0" fillId="0" borderId="0" xfId="0" applyNumberFormat="1"/>
    <xf numFmtId="4" fontId="0" fillId="0" borderId="1" xfId="0" applyNumberFormat="1" applyBorder="1"/>
    <xf numFmtId="0" fontId="12" fillId="5" borderId="1" xfId="0" applyFont="1" applyFill="1" applyBorder="1" applyAlignment="1">
      <alignment horizontal="center" vertical="center"/>
    </xf>
    <xf numFmtId="4" fontId="14" fillId="0" borderId="0" xfId="0" applyNumberFormat="1" applyFont="1"/>
    <xf numFmtId="4" fontId="12" fillId="0" borderId="1" xfId="0" applyNumberFormat="1" applyFont="1" applyBorder="1"/>
    <xf numFmtId="0" fontId="10" fillId="3" borderId="7" xfId="0" applyFont="1" applyFill="1" applyBorder="1" applyAlignment="1">
      <alignment horizontal="centerContinuous" vertical="center" wrapText="1"/>
    </xf>
    <xf numFmtId="0" fontId="7" fillId="3" borderId="7" xfId="0" applyFont="1" applyFill="1" applyBorder="1" applyAlignment="1">
      <alignment horizontal="centerContinuous" vertical="center"/>
    </xf>
    <xf numFmtId="0" fontId="6" fillId="0" borderId="7" xfId="0" applyFont="1" applyBorder="1" applyAlignment="1">
      <alignment vertical="top"/>
    </xf>
    <xf numFmtId="0" fontId="9" fillId="2" borderId="8" xfId="0" applyFont="1" applyFill="1" applyBorder="1" applyAlignment="1">
      <alignment horizontal="center" vertical="center" wrapText="1"/>
    </xf>
    <xf numFmtId="0" fontId="9" fillId="2" borderId="10" xfId="0" applyFont="1" applyFill="1" applyBorder="1" applyAlignment="1">
      <alignment horizontal="center" vertical="center" wrapText="1"/>
    </xf>
    <xf numFmtId="164" fontId="9" fillId="2" borderId="8" xfId="1" applyFont="1" applyFill="1" applyBorder="1" applyAlignment="1">
      <alignment horizontal="center" vertical="center" wrapText="1"/>
    </xf>
    <xf numFmtId="0" fontId="3" fillId="0" borderId="0" xfId="5"/>
    <xf numFmtId="0" fontId="20" fillId="3" borderId="0" xfId="5" applyFont="1" applyFill="1" applyAlignment="1">
      <alignment vertical="top"/>
    </xf>
    <xf numFmtId="0" fontId="6" fillId="0" borderId="14" xfId="0" applyFont="1" applyBorder="1" applyAlignment="1">
      <alignment vertical="top"/>
    </xf>
    <xf numFmtId="0" fontId="10" fillId="3" borderId="15" xfId="0" applyFont="1" applyFill="1" applyBorder="1" applyAlignment="1">
      <alignment horizontal="centerContinuous" vertical="center" wrapText="1"/>
    </xf>
    <xf numFmtId="0" fontId="6" fillId="0" borderId="16" xfId="0" applyFont="1" applyBorder="1" applyAlignment="1">
      <alignment vertical="top"/>
    </xf>
    <xf numFmtId="0" fontId="9" fillId="2" borderId="17" xfId="0" applyFont="1" applyFill="1" applyBorder="1" applyAlignment="1">
      <alignment horizontal="center" vertical="center" wrapText="1"/>
    </xf>
    <xf numFmtId="2" fontId="15" fillId="2" borderId="20" xfId="1" applyNumberFormat="1" applyFont="1" applyFill="1" applyBorder="1" applyAlignment="1">
      <alignment horizontal="center" vertical="center"/>
    </xf>
    <xf numFmtId="0" fontId="6" fillId="0" borderId="21" xfId="0" applyFont="1" applyBorder="1" applyAlignment="1">
      <alignment vertical="top"/>
    </xf>
    <xf numFmtId="0" fontId="6" fillId="0" borderId="22" xfId="0" applyFont="1" applyBorder="1" applyAlignment="1">
      <alignment vertical="top"/>
    </xf>
    <xf numFmtId="164" fontId="9" fillId="2" borderId="11" xfId="1" applyFont="1" applyFill="1" applyBorder="1" applyAlignment="1">
      <alignment horizontal="center" vertical="center" wrapText="1"/>
    </xf>
    <xf numFmtId="164" fontId="9" fillId="2" borderId="18" xfId="1" applyFont="1" applyFill="1" applyBorder="1" applyAlignment="1">
      <alignment horizontal="center" vertical="center" wrapText="1"/>
    </xf>
    <xf numFmtId="0" fontId="17" fillId="4" borderId="30" xfId="0" applyFont="1" applyFill="1" applyBorder="1" applyAlignment="1">
      <alignment horizontal="left" vertical="top" wrapText="1"/>
    </xf>
    <xf numFmtId="0" fontId="17" fillId="4" borderId="30" xfId="0" applyFont="1" applyFill="1" applyBorder="1" applyAlignment="1">
      <alignment vertical="top" wrapText="1"/>
    </xf>
    <xf numFmtId="0" fontId="25" fillId="4" borderId="1" xfId="0" applyFont="1" applyFill="1" applyBorder="1" applyAlignment="1">
      <alignment horizontal="left" vertical="top" wrapText="1"/>
    </xf>
    <xf numFmtId="0" fontId="29" fillId="4" borderId="1" xfId="0" applyFont="1" applyFill="1" applyBorder="1" applyAlignment="1">
      <alignment horizontal="left" vertical="top" wrapText="1"/>
    </xf>
    <xf numFmtId="0" fontId="17" fillId="4" borderId="1" xfId="0" applyFont="1" applyFill="1" applyBorder="1" applyAlignment="1">
      <alignment vertical="top" wrapText="1"/>
    </xf>
    <xf numFmtId="0" fontId="28" fillId="4" borderId="1" xfId="0" applyFont="1" applyFill="1" applyBorder="1" applyAlignment="1">
      <alignment vertical="top" wrapText="1"/>
    </xf>
    <xf numFmtId="0" fontId="28" fillId="4" borderId="1" xfId="0" applyFont="1" applyFill="1" applyBorder="1" applyAlignment="1">
      <alignment horizontal="left" vertical="top" wrapText="1"/>
    </xf>
    <xf numFmtId="0" fontId="28" fillId="4" borderId="30" xfId="0" applyFont="1" applyFill="1" applyBorder="1" applyAlignment="1">
      <alignment horizontal="left" vertical="top" wrapText="1"/>
    </xf>
    <xf numFmtId="0" fontId="19" fillId="0" borderId="0" xfId="0" applyFont="1" applyAlignment="1">
      <alignment vertical="top"/>
    </xf>
    <xf numFmtId="0" fontId="22" fillId="0" borderId="41" xfId="0" applyFont="1" applyBorder="1" applyAlignment="1">
      <alignment vertical="top" wrapText="1"/>
    </xf>
    <xf numFmtId="0" fontId="20" fillId="0" borderId="0" xfId="0" applyFont="1" applyAlignment="1">
      <alignment vertical="top"/>
    </xf>
    <xf numFmtId="0" fontId="22" fillId="0" borderId="41" xfId="0" applyFont="1" applyBorder="1" applyAlignment="1">
      <alignment horizontal="left" vertical="top" wrapText="1"/>
    </xf>
    <xf numFmtId="0" fontId="33" fillId="0" borderId="0" xfId="0" applyFont="1" applyAlignment="1">
      <alignment vertical="top"/>
    </xf>
    <xf numFmtId="0" fontId="20" fillId="0" borderId="0" xfId="0" applyFont="1"/>
    <xf numFmtId="0" fontId="24" fillId="6" borderId="41" xfId="0" applyFont="1" applyFill="1" applyBorder="1" applyAlignment="1">
      <alignment vertical="top" wrapText="1"/>
    </xf>
    <xf numFmtId="0" fontId="24" fillId="6" borderId="41" xfId="0" applyFont="1" applyFill="1" applyBorder="1" applyAlignment="1">
      <alignment horizontal="left" vertical="top" wrapText="1"/>
    </xf>
    <xf numFmtId="0" fontId="34" fillId="6" borderId="41" xfId="0" applyFont="1" applyFill="1" applyBorder="1" applyAlignment="1">
      <alignment vertical="top" wrapText="1"/>
    </xf>
    <xf numFmtId="0" fontId="34" fillId="6" borderId="41" xfId="0" applyFont="1" applyFill="1" applyBorder="1" applyAlignment="1">
      <alignment horizontal="left" vertical="top" wrapText="1"/>
    </xf>
    <xf numFmtId="0" fontId="2" fillId="0" borderId="0" xfId="0" applyFont="1"/>
    <xf numFmtId="0" fontId="2" fillId="0" borderId="1" xfId="0" applyFont="1" applyBorder="1" applyAlignment="1">
      <alignment wrapText="1"/>
    </xf>
    <xf numFmtId="0" fontId="2" fillId="0" borderId="1" xfId="0" applyFont="1" applyBorder="1"/>
    <xf numFmtId="0" fontId="2" fillId="0" borderId="1" xfId="0" applyFont="1" applyBorder="1" applyAlignment="1">
      <alignment vertical="center" wrapText="1"/>
    </xf>
    <xf numFmtId="0" fontId="17" fillId="4" borderId="1" xfId="0" applyFont="1" applyFill="1" applyBorder="1" applyAlignment="1">
      <alignment horizontal="left" vertical="top" wrapText="1"/>
    </xf>
    <xf numFmtId="0" fontId="2" fillId="3" borderId="11" xfId="0" applyFont="1" applyFill="1" applyBorder="1" applyAlignment="1">
      <alignment horizontal="left" vertical="top" wrapText="1"/>
    </xf>
    <xf numFmtId="0" fontId="2" fillId="3" borderId="37" xfId="0" applyFont="1" applyFill="1" applyBorder="1" applyAlignment="1">
      <alignment horizontal="left" vertical="top" wrapText="1"/>
    </xf>
    <xf numFmtId="0" fontId="2" fillId="3" borderId="30" xfId="0" applyFont="1" applyFill="1" applyBorder="1" applyAlignment="1">
      <alignment horizontal="left" vertical="top" wrapText="1"/>
    </xf>
    <xf numFmtId="39" fontId="15" fillId="2" borderId="19" xfId="1" applyNumberFormat="1" applyFont="1" applyFill="1" applyBorder="1" applyAlignment="1">
      <alignment horizontal="right" vertical="center"/>
    </xf>
    <xf numFmtId="39" fontId="15" fillId="2" borderId="3" xfId="1" applyNumberFormat="1" applyFont="1" applyFill="1" applyBorder="1" applyAlignment="1">
      <alignment horizontal="right" vertical="center"/>
    </xf>
    <xf numFmtId="39" fontId="15" fillId="2" borderId="4" xfId="1" applyNumberFormat="1" applyFont="1" applyFill="1" applyBorder="1" applyAlignment="1">
      <alignment horizontal="right" vertical="center"/>
    </xf>
    <xf numFmtId="0" fontId="19" fillId="3" borderId="1" xfId="5" applyFont="1" applyFill="1" applyBorder="1" applyAlignment="1">
      <alignment horizontal="center" vertical="center" wrapText="1"/>
    </xf>
    <xf numFmtId="0" fontId="19" fillId="3" borderId="24" xfId="5" applyFont="1" applyFill="1" applyBorder="1" applyAlignment="1">
      <alignment horizontal="center" vertical="center" wrapText="1"/>
    </xf>
    <xf numFmtId="0" fontId="19" fillId="3" borderId="1" xfId="5" applyFont="1" applyFill="1" applyBorder="1" applyAlignment="1">
      <alignment horizontal="center" vertical="center"/>
    </xf>
    <xf numFmtId="0" fontId="19" fillId="3" borderId="24" xfId="5" applyFont="1" applyFill="1" applyBorder="1" applyAlignment="1">
      <alignment horizontal="center" vertical="center"/>
    </xf>
    <xf numFmtId="0" fontId="28" fillId="4" borderId="1" xfId="0" applyFont="1" applyFill="1" applyBorder="1" applyAlignment="1">
      <alignment horizontal="left" vertical="top"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22" fillId="0" borderId="19" xfId="5" applyFont="1" applyBorder="1" applyAlignment="1">
      <alignment horizontal="left" vertical="top" wrapText="1"/>
    </xf>
    <xf numFmtId="0" fontId="22" fillId="0" borderId="3" xfId="5" applyFont="1" applyBorder="1" applyAlignment="1">
      <alignment horizontal="left" vertical="top" wrapText="1"/>
    </xf>
    <xf numFmtId="0" fontId="22" fillId="0" borderId="20" xfId="5" applyFont="1" applyBorder="1" applyAlignment="1">
      <alignment horizontal="left" vertical="top" wrapText="1"/>
    </xf>
    <xf numFmtId="0" fontId="15" fillId="2" borderId="17" xfId="5" applyFont="1" applyFill="1" applyBorder="1" applyAlignment="1">
      <alignment horizontal="right" vertical="top"/>
    </xf>
    <xf numFmtId="0" fontId="15" fillId="2" borderId="9" xfId="5" applyFont="1" applyFill="1" applyBorder="1" applyAlignment="1">
      <alignment horizontal="right" vertical="top"/>
    </xf>
    <xf numFmtId="0" fontId="15" fillId="2" borderId="23" xfId="5" applyFont="1" applyFill="1" applyBorder="1" applyAlignment="1">
      <alignment horizontal="right" vertical="top"/>
    </xf>
    <xf numFmtId="0" fontId="23" fillId="3" borderId="1" xfId="5" applyFont="1" applyFill="1" applyBorder="1" applyAlignment="1">
      <alignment horizontal="center" vertical="center" wrapText="1"/>
    </xf>
    <xf numFmtId="0" fontId="23" fillId="3" borderId="24" xfId="5" applyFont="1" applyFill="1" applyBorder="1" applyAlignment="1">
      <alignment horizontal="center" vertical="center" wrapText="1"/>
    </xf>
    <xf numFmtId="0" fontId="19" fillId="0" borderId="1" xfId="5" applyFont="1" applyBorder="1" applyAlignment="1">
      <alignment horizontal="center" vertical="center"/>
    </xf>
    <xf numFmtId="0" fontId="19" fillId="0" borderId="24" xfId="5" applyFont="1" applyBorder="1" applyAlignment="1">
      <alignment horizontal="center" vertical="center"/>
    </xf>
    <xf numFmtId="0" fontId="17" fillId="4" borderId="28" xfId="0" applyFont="1" applyFill="1" applyBorder="1" applyAlignment="1">
      <alignment horizontal="center" vertical="center" wrapText="1"/>
    </xf>
    <xf numFmtId="0" fontId="17" fillId="4" borderId="36" xfId="0" applyFont="1" applyFill="1" applyBorder="1" applyAlignment="1">
      <alignment horizontal="center" vertical="center" wrapText="1"/>
    </xf>
    <xf numFmtId="0" fontId="17" fillId="4" borderId="29" xfId="0" applyFont="1" applyFill="1" applyBorder="1" applyAlignment="1">
      <alignment horizontal="center" vertical="center" wrapText="1"/>
    </xf>
    <xf numFmtId="0" fontId="17" fillId="4" borderId="31" xfId="0" applyFont="1" applyFill="1" applyBorder="1" applyAlignment="1">
      <alignment horizontal="center" vertical="center" wrapText="1"/>
    </xf>
    <xf numFmtId="0" fontId="17" fillId="4" borderId="38" xfId="0" applyFont="1" applyFill="1" applyBorder="1" applyAlignment="1">
      <alignment horizontal="center" vertical="center" wrapText="1"/>
    </xf>
    <xf numFmtId="0" fontId="17" fillId="4" borderId="32" xfId="0" applyFont="1" applyFill="1" applyBorder="1" applyAlignment="1">
      <alignment horizontal="center" vertical="center" wrapText="1"/>
    </xf>
    <xf numFmtId="0" fontId="13" fillId="3" borderId="33" xfId="0" applyFont="1" applyFill="1" applyBorder="1" applyAlignment="1">
      <alignment horizontal="left" vertical="top" wrapText="1"/>
    </xf>
    <xf numFmtId="0" fontId="13" fillId="3" borderId="39" xfId="0" applyFont="1" applyFill="1" applyBorder="1" applyAlignment="1">
      <alignment horizontal="left" vertical="top" wrapText="1"/>
    </xf>
    <xf numFmtId="0" fontId="13" fillId="3" borderId="34" xfId="0" applyFont="1" applyFill="1" applyBorder="1" applyAlignment="1">
      <alignment horizontal="left" vertical="top" wrapText="1"/>
    </xf>
    <xf numFmtId="2" fontId="16" fillId="3" borderId="18" xfId="1" applyNumberFormat="1" applyFont="1" applyFill="1" applyBorder="1" applyAlignment="1">
      <alignment horizontal="center" vertical="center"/>
    </xf>
    <xf numFmtId="2" fontId="16" fillId="3" borderId="40" xfId="1" applyNumberFormat="1" applyFont="1" applyFill="1" applyBorder="1" applyAlignment="1">
      <alignment horizontal="center" vertical="center"/>
    </xf>
    <xf numFmtId="2" fontId="16" fillId="3" borderId="35" xfId="1" applyNumberFormat="1" applyFont="1" applyFill="1" applyBorder="1" applyAlignment="1">
      <alignment horizontal="center" vertical="center"/>
    </xf>
    <xf numFmtId="0" fontId="19" fillId="0" borderId="2" xfId="5" applyFont="1" applyBorder="1" applyAlignment="1">
      <alignment horizontal="center" vertical="center"/>
    </xf>
    <xf numFmtId="0" fontId="19" fillId="0" borderId="20" xfId="5" applyFont="1" applyBorder="1" applyAlignment="1">
      <alignment horizontal="center" vertical="center"/>
    </xf>
    <xf numFmtId="0" fontId="19" fillId="3" borderId="21" xfId="5" applyFont="1" applyFill="1" applyBorder="1" applyAlignment="1">
      <alignment horizontal="right" vertical="center" wrapText="1"/>
    </xf>
    <xf numFmtId="0" fontId="19" fillId="3" borderId="0" xfId="5" applyFont="1" applyFill="1" applyAlignment="1">
      <alignment horizontal="right" vertical="center" wrapText="1"/>
    </xf>
    <xf numFmtId="0" fontId="19" fillId="3" borderId="6" xfId="5" applyFont="1" applyFill="1" applyBorder="1" applyAlignment="1">
      <alignment horizontal="right" vertical="center" wrapText="1"/>
    </xf>
    <xf numFmtId="0" fontId="2" fillId="3" borderId="11" xfId="0" applyFont="1" applyFill="1" applyBorder="1" applyAlignment="1">
      <alignment horizontal="center" vertical="center" wrapText="1"/>
    </xf>
    <xf numFmtId="0" fontId="2" fillId="3" borderId="37" xfId="0" applyFont="1" applyFill="1" applyBorder="1" applyAlignment="1">
      <alignment horizontal="center" vertical="center" wrapText="1"/>
    </xf>
    <xf numFmtId="0" fontId="2" fillId="3" borderId="30" xfId="0" applyFont="1" applyFill="1" applyBorder="1" applyAlignment="1">
      <alignment horizontal="center" vertical="center" wrapText="1"/>
    </xf>
    <xf numFmtId="2" fontId="16" fillId="3" borderId="11" xfId="1" applyNumberFormat="1" applyFont="1" applyFill="1" applyBorder="1" applyAlignment="1">
      <alignment horizontal="center" vertical="center"/>
    </xf>
    <xf numFmtId="2" fontId="16" fillId="3" borderId="37" xfId="1" applyNumberFormat="1" applyFont="1" applyFill="1" applyBorder="1" applyAlignment="1">
      <alignment horizontal="center" vertical="center"/>
    </xf>
    <xf numFmtId="2" fontId="16" fillId="3" borderId="30" xfId="1" applyNumberFormat="1" applyFont="1" applyFill="1" applyBorder="1" applyAlignment="1">
      <alignment horizontal="center" vertical="center"/>
    </xf>
    <xf numFmtId="0" fontId="21" fillId="0" borderId="25" xfId="5" applyFont="1" applyBorder="1" applyAlignment="1">
      <alignment horizontal="left" vertical="center" wrapText="1"/>
    </xf>
    <xf numFmtId="0" fontId="21" fillId="0" borderId="26" xfId="5" applyFont="1" applyBorder="1" applyAlignment="1">
      <alignment horizontal="left" vertical="center" wrapText="1"/>
    </xf>
    <xf numFmtId="0" fontId="21" fillId="0" borderId="27" xfId="5" applyFont="1" applyBorder="1" applyAlignment="1">
      <alignment horizontal="left" vertical="center" wrapText="1"/>
    </xf>
    <xf numFmtId="0" fontId="23" fillId="3" borderId="21" xfId="5" applyFont="1" applyFill="1" applyBorder="1" applyAlignment="1">
      <alignment horizontal="right" vertical="center" wrapText="1"/>
    </xf>
    <xf numFmtId="0" fontId="23" fillId="3" borderId="0" xfId="5" applyFont="1" applyFill="1" applyAlignment="1">
      <alignment horizontal="right" vertical="center" wrapText="1"/>
    </xf>
    <xf numFmtId="0" fontId="23" fillId="3" borderId="6" xfId="5" applyFont="1" applyFill="1" applyBorder="1" applyAlignment="1">
      <alignment horizontal="right" vertical="center" wrapText="1"/>
    </xf>
    <xf numFmtId="0" fontId="19" fillId="3" borderId="21" xfId="5" applyFont="1" applyFill="1" applyBorder="1" applyAlignment="1">
      <alignment horizontal="right" vertical="center"/>
    </xf>
    <xf numFmtId="0" fontId="19" fillId="3" borderId="0" xfId="5" applyFont="1" applyFill="1" applyAlignment="1">
      <alignment horizontal="right" vertical="center"/>
    </xf>
    <xf numFmtId="0" fontId="19" fillId="3" borderId="6" xfId="5" applyFont="1" applyFill="1" applyBorder="1" applyAlignment="1">
      <alignment horizontal="right" vertical="center"/>
    </xf>
    <xf numFmtId="0" fontId="6" fillId="0" borderId="11" xfId="0" applyFont="1" applyBorder="1" applyAlignment="1">
      <alignment horizontal="center" vertical="top"/>
    </xf>
    <xf numFmtId="0" fontId="6" fillId="0" borderId="18" xfId="0" applyFont="1" applyBorder="1" applyAlignment="1">
      <alignment horizontal="center" vertical="top"/>
    </xf>
    <xf numFmtId="0" fontId="19" fillId="3" borderId="15" xfId="5" applyFont="1" applyFill="1" applyBorder="1" applyAlignment="1">
      <alignment horizontal="right" vertical="center" wrapText="1"/>
    </xf>
    <xf numFmtId="0" fontId="19" fillId="3" borderId="7" xfId="5" applyFont="1" applyFill="1" applyBorder="1" applyAlignment="1">
      <alignment horizontal="right" vertical="center" wrapText="1"/>
    </xf>
    <xf numFmtId="0" fontId="19" fillId="3" borderId="5" xfId="5" applyFont="1" applyFill="1" applyBorder="1" applyAlignment="1">
      <alignment horizontal="right" vertical="center" wrapText="1"/>
    </xf>
    <xf numFmtId="0" fontId="2" fillId="5" borderId="2" xfId="0" applyFont="1"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cellXfs>
  <cellStyles count="7">
    <cellStyle name="Comma" xfId="1" builtinId="3"/>
    <cellStyle name="Comma 2" xfId="6" xr:uid="{F64FDDF6-3F70-43FA-833B-146C5EDDB1AB}"/>
    <cellStyle name="Hyperlink 2" xfId="2" xr:uid="{00000000-0005-0000-0000-000000000000}"/>
    <cellStyle name="Normal" xfId="0" builtinId="0"/>
    <cellStyle name="Normal 2" xfId="4" xr:uid="{6E72F082-D191-4B8F-A7F2-5B4BF619607D}"/>
    <cellStyle name="Normal 3" xfId="5" xr:uid="{752B3E9D-E024-4419-AD22-3183366377BC}"/>
    <cellStyle name="Гіперпосилання 2" xfId="3" xr:uid="{00000000-0005-0000-0000-000002000000}"/>
  </cellStyles>
  <dxfs count="0"/>
  <tableStyles count="0" defaultTableStyle="TableStyleMedium2" defaultPivotStyle="PivotStyleLight16"/>
  <colors>
    <mruColors>
      <color rgb="FFA70000"/>
      <color rgb="FFF38500"/>
      <color rgb="FF005065"/>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12</xdr:row>
      <xdr:rowOff>0</xdr:rowOff>
    </xdr:from>
    <xdr:to>
      <xdr:col>7</xdr:col>
      <xdr:colOff>304800</xdr:colOff>
      <xdr:row>13</xdr:row>
      <xdr:rowOff>132582</xdr:rowOff>
    </xdr:to>
    <xdr:sp macro="" textlink="">
      <xdr:nvSpPr>
        <xdr:cNvPr id="4" name="AutoShape 18" descr="https://trivita.ua/media/mf_webp/jpg/media/catalog/product/cache/dd95bbeaba6420773a0013f62f7a35ef/p/e/pesok_mesh.webp">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25641300" y="175023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xdr:row>
      <xdr:rowOff>0</xdr:rowOff>
    </xdr:from>
    <xdr:to>
      <xdr:col>7</xdr:col>
      <xdr:colOff>304800</xdr:colOff>
      <xdr:row>13</xdr:row>
      <xdr:rowOff>132582</xdr:rowOff>
    </xdr:to>
    <xdr:sp macro="" textlink="">
      <xdr:nvSpPr>
        <xdr:cNvPr id="8" name="AutoShape 26" descr="Колено Georg Fischer d40 45 град.">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25641300" y="178681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xdr:row>
      <xdr:rowOff>0</xdr:rowOff>
    </xdr:from>
    <xdr:to>
      <xdr:col>7</xdr:col>
      <xdr:colOff>304800</xdr:colOff>
      <xdr:row>13</xdr:row>
      <xdr:rowOff>132582</xdr:rowOff>
    </xdr:to>
    <xdr:sp macro="" textlink="">
      <xdr:nvSpPr>
        <xdr:cNvPr id="1053" name="AutoShape 29" descr="Корпус пластиковий 12-модульний e.plbox.stand.n.12k, навісний (s029104)">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25641300" y="245798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xdr:row>
      <xdr:rowOff>0</xdr:rowOff>
    </xdr:from>
    <xdr:to>
      <xdr:col>7</xdr:col>
      <xdr:colOff>304800</xdr:colOff>
      <xdr:row>13</xdr:row>
      <xdr:rowOff>132582</xdr:rowOff>
    </xdr:to>
    <xdr:sp macro="" textlink="">
      <xdr:nvSpPr>
        <xdr:cNvPr id="1055" name="AutoShape 31" descr="ВВГ-П нг 3х2,5 кабель ЗЗЦМ (бухта 100м., Різати кратно 10 м.) (ВВГНГ-П 3X2,5 ECG / 707235)">
          <a:extLst>
            <a:ext uri="{FF2B5EF4-FFF2-40B4-BE49-F238E27FC236}">
              <a16:creationId xmlns:a16="http://schemas.microsoft.com/office/drawing/2014/main" id="{00000000-0008-0000-0000-00001F040000}"/>
            </a:ext>
          </a:extLst>
        </xdr:cNvPr>
        <xdr:cNvSpPr>
          <a:spLocks noChangeAspect="1" noChangeArrowheads="1"/>
        </xdr:cNvSpPr>
      </xdr:nvSpPr>
      <xdr:spPr bwMode="auto">
        <a:xfrm>
          <a:off x="25641300" y="246712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xdr:row>
      <xdr:rowOff>0</xdr:rowOff>
    </xdr:from>
    <xdr:to>
      <xdr:col>7</xdr:col>
      <xdr:colOff>304800</xdr:colOff>
      <xdr:row>13</xdr:row>
      <xdr:rowOff>132582</xdr:rowOff>
    </xdr:to>
    <xdr:sp macro="" textlink="">
      <xdr:nvSpPr>
        <xdr:cNvPr id="1058" name="AutoShape 34" descr="Коробка монтажна универсальна набірна ПВХ сіра Ø73,5х43мм, Kopos (KU 68-1901_KA) - придбати">
          <a:extLst>
            <a:ext uri="{FF2B5EF4-FFF2-40B4-BE49-F238E27FC236}">
              <a16:creationId xmlns:a16="http://schemas.microsoft.com/office/drawing/2014/main" id="{00000000-0008-0000-0000-000022040000}"/>
            </a:ext>
          </a:extLst>
        </xdr:cNvPr>
        <xdr:cNvSpPr>
          <a:spLocks noChangeAspect="1" noChangeArrowheads="1"/>
        </xdr:cNvSpPr>
      </xdr:nvSpPr>
      <xdr:spPr bwMode="auto">
        <a:xfrm>
          <a:off x="25641300" y="250370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xdr:row>
      <xdr:rowOff>0</xdr:rowOff>
    </xdr:from>
    <xdr:to>
      <xdr:col>7</xdr:col>
      <xdr:colOff>304800</xdr:colOff>
      <xdr:row>13</xdr:row>
      <xdr:rowOff>132582</xdr:rowOff>
    </xdr:to>
    <xdr:sp macro="" textlink="">
      <xdr:nvSpPr>
        <xdr:cNvPr id="1061" name="AutoShape 37" descr="Саморіз 3,5х9,5 мм &quot;блоха&quot; гострий, цинк, 1000 шт/уп">
          <a:extLst>
            <a:ext uri="{FF2B5EF4-FFF2-40B4-BE49-F238E27FC236}">
              <a16:creationId xmlns:a16="http://schemas.microsoft.com/office/drawing/2014/main" id="{00000000-0008-0000-0000-000025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xdr:row>
      <xdr:rowOff>0</xdr:rowOff>
    </xdr:from>
    <xdr:to>
      <xdr:col>7</xdr:col>
      <xdr:colOff>304800</xdr:colOff>
      <xdr:row>13</xdr:row>
      <xdr:rowOff>132582</xdr:rowOff>
    </xdr:to>
    <xdr:sp macro="" textlink="">
      <xdr:nvSpPr>
        <xdr:cNvPr id="1062" name="AutoShape 38" descr="Саморіз 3,5х9,5 мм &quot;блоха&quot; гострий, цинк, 1000 шт/уп">
          <a:extLst>
            <a:ext uri="{FF2B5EF4-FFF2-40B4-BE49-F238E27FC236}">
              <a16:creationId xmlns:a16="http://schemas.microsoft.com/office/drawing/2014/main" id="{00000000-0008-0000-0000-000026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xdr:row>
      <xdr:rowOff>0</xdr:rowOff>
    </xdr:from>
    <xdr:to>
      <xdr:col>7</xdr:col>
      <xdr:colOff>304800</xdr:colOff>
      <xdr:row>13</xdr:row>
      <xdr:rowOff>132582</xdr:rowOff>
    </xdr:to>
    <xdr:sp macro="" textlink="">
      <xdr:nvSpPr>
        <xdr:cNvPr id="10" name="AutoShape 41" descr="Кутик 100х100х7 мм; ст.3пс, міра; 12 м 029К фото">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25641300" y="256771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xdr:row>
      <xdr:rowOff>0</xdr:rowOff>
    </xdr:from>
    <xdr:to>
      <xdr:col>7</xdr:col>
      <xdr:colOff>304800</xdr:colOff>
      <xdr:row>13</xdr:row>
      <xdr:rowOff>132582</xdr:rowOff>
    </xdr:to>
    <xdr:sp macro="" textlink="">
      <xdr:nvSpPr>
        <xdr:cNvPr id="12"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xdr:row>
      <xdr:rowOff>0</xdr:rowOff>
    </xdr:from>
    <xdr:to>
      <xdr:col>7</xdr:col>
      <xdr:colOff>304800</xdr:colOff>
      <xdr:row>13</xdr:row>
      <xdr:rowOff>132582</xdr:rowOff>
    </xdr:to>
    <xdr:sp macro="" textlink="">
      <xdr:nvSpPr>
        <xdr:cNvPr id="13" name="AutoShape 44" descr="gallery-image">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xdr:row>
      <xdr:rowOff>0</xdr:rowOff>
    </xdr:from>
    <xdr:to>
      <xdr:col>7</xdr:col>
      <xdr:colOff>304800</xdr:colOff>
      <xdr:row>13</xdr:row>
      <xdr:rowOff>132582</xdr:rowOff>
    </xdr:to>
    <xdr:sp macro="" textlink="">
      <xdr:nvSpPr>
        <xdr:cNvPr id="206"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xdr:row>
      <xdr:rowOff>0</xdr:rowOff>
    </xdr:from>
    <xdr:to>
      <xdr:col>7</xdr:col>
      <xdr:colOff>304800</xdr:colOff>
      <xdr:row>13</xdr:row>
      <xdr:rowOff>132582</xdr:rowOff>
    </xdr:to>
    <xdr:sp macro="" textlink="">
      <xdr:nvSpPr>
        <xdr:cNvPr id="207" name="AutoShape 44" descr="gallery-image">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xdr:row>
      <xdr:rowOff>0</xdr:rowOff>
    </xdr:from>
    <xdr:to>
      <xdr:col>7</xdr:col>
      <xdr:colOff>304800</xdr:colOff>
      <xdr:row>13</xdr:row>
      <xdr:rowOff>132582</xdr:rowOff>
    </xdr:to>
    <xdr:sp macro="" textlink="">
      <xdr:nvSpPr>
        <xdr:cNvPr id="1088" name="AutoShape 64" descr="Клей Kreisel EXPERT ММ27 для кладки газоблоків, 25 кг">
          <a:extLst>
            <a:ext uri="{FF2B5EF4-FFF2-40B4-BE49-F238E27FC236}">
              <a16:creationId xmlns:a16="http://schemas.microsoft.com/office/drawing/2014/main" id="{00000000-0008-0000-0000-000040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29"/>
  <sheetViews>
    <sheetView tabSelected="1" topLeftCell="C1" zoomScale="70" zoomScaleNormal="70" zoomScaleSheetLayoutView="85" zoomScalePageLayoutView="55" workbookViewId="0">
      <selection activeCell="A17" sqref="A17:H17"/>
    </sheetView>
  </sheetViews>
  <sheetFormatPr defaultColWidth="9.109375" defaultRowHeight="13.8"/>
  <cols>
    <col min="1" max="1" width="5.77734375" style="2" customWidth="1"/>
    <col min="2" max="3" width="130.77734375" style="3" customWidth="1"/>
    <col min="4" max="4" width="30.77734375" style="4" customWidth="1"/>
    <col min="5" max="5" width="37.77734375" style="2" customWidth="1"/>
    <col min="6" max="7" width="97.21875" style="2" customWidth="1"/>
    <col min="8" max="8" width="25.77734375" style="6" customWidth="1"/>
    <col min="9" max="10" width="21.21875" style="2" customWidth="1"/>
    <col min="11" max="16384" width="9.109375" style="2"/>
  </cols>
  <sheetData>
    <row r="1" spans="1:17" ht="63.75" customHeight="1">
      <c r="A1" s="64" t="s">
        <v>0</v>
      </c>
      <c r="B1" s="65"/>
      <c r="C1" s="65"/>
      <c r="D1" s="65"/>
      <c r="E1" s="65"/>
      <c r="F1" s="65"/>
      <c r="G1" s="65"/>
      <c r="H1" s="65"/>
      <c r="I1" s="65"/>
      <c r="J1" s="21"/>
    </row>
    <row r="2" spans="1:17" ht="7.5" customHeight="1">
      <c r="A2" s="22"/>
      <c r="B2" s="14"/>
      <c r="C2" s="13"/>
      <c r="D2" s="14"/>
      <c r="E2" s="14"/>
      <c r="F2" s="14"/>
      <c r="G2" s="14"/>
      <c r="H2" s="14"/>
      <c r="I2" s="15"/>
      <c r="J2" s="23"/>
    </row>
    <row r="3" spans="1:17" s="1" customFormat="1" ht="120.6" customHeight="1">
      <c r="A3" s="24" t="s">
        <v>1</v>
      </c>
      <c r="B3" s="16" t="s">
        <v>2</v>
      </c>
      <c r="C3" s="16" t="s">
        <v>3</v>
      </c>
      <c r="D3" s="16" t="s">
        <v>4</v>
      </c>
      <c r="E3" s="17" t="s">
        <v>5</v>
      </c>
      <c r="F3" s="16" t="s">
        <v>6</v>
      </c>
      <c r="G3" s="16" t="s">
        <v>7</v>
      </c>
      <c r="H3" s="18" t="s">
        <v>8</v>
      </c>
      <c r="I3" s="28" t="s">
        <v>9</v>
      </c>
      <c r="J3" s="29" t="s">
        <v>10</v>
      </c>
    </row>
    <row r="4" spans="1:17" ht="120" customHeight="1">
      <c r="A4" s="76">
        <v>1</v>
      </c>
      <c r="B4" s="32" t="s">
        <v>11</v>
      </c>
      <c r="C4" s="33" t="s">
        <v>12</v>
      </c>
      <c r="D4" s="79">
        <v>1</v>
      </c>
      <c r="E4" s="82"/>
      <c r="F4" s="53"/>
      <c r="G4" s="53"/>
      <c r="H4" s="93"/>
      <c r="I4" s="96">
        <v>0</v>
      </c>
      <c r="J4" s="85">
        <f>D4*I4</f>
        <v>0</v>
      </c>
    </row>
    <row r="5" spans="1:17" ht="280.2" customHeight="1">
      <c r="A5" s="77"/>
      <c r="B5" s="34" t="s">
        <v>13</v>
      </c>
      <c r="C5" s="35" t="s">
        <v>14</v>
      </c>
      <c r="D5" s="80"/>
      <c r="E5" s="83"/>
      <c r="F5" s="54"/>
      <c r="G5" s="54"/>
      <c r="H5" s="94"/>
      <c r="I5" s="97"/>
      <c r="J5" s="86"/>
    </row>
    <row r="6" spans="1:17" ht="408.6" customHeight="1">
      <c r="A6" s="77"/>
      <c r="B6" s="52" t="s">
        <v>15</v>
      </c>
      <c r="C6" s="63" t="s">
        <v>16</v>
      </c>
      <c r="D6" s="80"/>
      <c r="E6" s="83"/>
      <c r="F6" s="54"/>
      <c r="G6" s="54"/>
      <c r="H6" s="94"/>
      <c r="I6" s="97"/>
      <c r="J6" s="86"/>
    </row>
    <row r="7" spans="1:17" ht="30.6" customHeight="1">
      <c r="A7" s="77"/>
      <c r="B7" s="52"/>
      <c r="C7" s="63"/>
      <c r="D7" s="80"/>
      <c r="E7" s="83"/>
      <c r="F7" s="54"/>
      <c r="G7" s="54"/>
      <c r="H7" s="94"/>
      <c r="I7" s="97"/>
      <c r="J7" s="86"/>
    </row>
    <row r="8" spans="1:17" ht="109.2">
      <c r="A8" s="77"/>
      <c r="B8" s="30" t="s">
        <v>17</v>
      </c>
      <c r="C8" s="36" t="s">
        <v>18</v>
      </c>
      <c r="D8" s="80"/>
      <c r="E8" s="83"/>
      <c r="F8" s="54"/>
      <c r="G8" s="54"/>
      <c r="H8" s="94"/>
      <c r="I8" s="97"/>
      <c r="J8" s="86"/>
    </row>
    <row r="9" spans="1:17" ht="206.4" customHeight="1">
      <c r="A9" s="77"/>
      <c r="B9" s="30" t="s">
        <v>19</v>
      </c>
      <c r="C9" s="37" t="s">
        <v>20</v>
      </c>
      <c r="D9" s="80"/>
      <c r="E9" s="83"/>
      <c r="F9" s="54"/>
      <c r="G9" s="54"/>
      <c r="H9" s="94"/>
      <c r="I9" s="97"/>
      <c r="J9" s="86"/>
    </row>
    <row r="10" spans="1:17" ht="206.4" customHeight="1">
      <c r="A10" s="77"/>
      <c r="B10" s="30" t="s">
        <v>21</v>
      </c>
      <c r="C10" s="37" t="s">
        <v>22</v>
      </c>
      <c r="D10" s="80"/>
      <c r="E10" s="83"/>
      <c r="F10" s="54"/>
      <c r="G10" s="54"/>
      <c r="H10" s="94"/>
      <c r="I10" s="97"/>
      <c r="J10" s="86"/>
    </row>
    <row r="11" spans="1:17" ht="95.4" customHeight="1">
      <c r="A11" s="78"/>
      <c r="B11" s="31" t="s">
        <v>23</v>
      </c>
      <c r="C11" s="31" t="s">
        <v>24</v>
      </c>
      <c r="D11" s="81"/>
      <c r="E11" s="84"/>
      <c r="F11" s="55"/>
      <c r="G11" s="55"/>
      <c r="H11" s="95"/>
      <c r="I11" s="98"/>
      <c r="J11" s="87"/>
    </row>
    <row r="12" spans="1:17" ht="15.6">
      <c r="A12" s="56" t="s">
        <v>25</v>
      </c>
      <c r="B12" s="57"/>
      <c r="C12" s="57"/>
      <c r="D12" s="57"/>
      <c r="E12" s="57"/>
      <c r="F12" s="57"/>
      <c r="G12" s="57"/>
      <c r="H12" s="57"/>
      <c r="I12" s="58"/>
      <c r="J12" s="25">
        <f>J4</f>
        <v>0</v>
      </c>
    </row>
    <row r="13" spans="1:17">
      <c r="A13" s="26"/>
      <c r="J13" s="27"/>
    </row>
    <row r="14" spans="1:17" ht="325.2" customHeight="1">
      <c r="A14" s="66" t="s">
        <v>122</v>
      </c>
      <c r="B14" s="67"/>
      <c r="C14" s="67"/>
      <c r="D14" s="67"/>
      <c r="E14" s="67"/>
      <c r="F14" s="67"/>
      <c r="G14" s="67"/>
      <c r="H14" s="67"/>
      <c r="I14" s="67"/>
      <c r="J14" s="68"/>
      <c r="N14" s="19"/>
      <c r="O14" s="19"/>
      <c r="P14" s="19"/>
      <c r="Q14" s="19"/>
    </row>
    <row r="15" spans="1:17" ht="15.6">
      <c r="A15" s="69" t="s">
        <v>26</v>
      </c>
      <c r="B15" s="70"/>
      <c r="C15" s="70"/>
      <c r="D15" s="70"/>
      <c r="E15" s="70"/>
      <c r="F15" s="70"/>
      <c r="G15" s="70"/>
      <c r="H15" s="70"/>
      <c r="I15" s="70"/>
      <c r="J15" s="71"/>
      <c r="N15" s="19"/>
      <c r="O15" s="19"/>
      <c r="P15" s="19"/>
      <c r="Q15" s="19"/>
    </row>
    <row r="16" spans="1:17" ht="37.950000000000003" customHeight="1">
      <c r="A16" s="90" t="s">
        <v>27</v>
      </c>
      <c r="B16" s="91"/>
      <c r="C16" s="91"/>
      <c r="D16" s="91"/>
      <c r="E16" s="91"/>
      <c r="F16" s="91"/>
      <c r="G16" s="91"/>
      <c r="H16" s="92"/>
      <c r="I16" s="61" t="s">
        <v>28</v>
      </c>
      <c r="J16" s="62"/>
      <c r="N16" s="20"/>
      <c r="O16" s="20"/>
      <c r="P16" s="20"/>
      <c r="Q16" s="20"/>
    </row>
    <row r="17" spans="1:17" ht="37.950000000000003" customHeight="1">
      <c r="A17" s="90" t="s">
        <v>29</v>
      </c>
      <c r="B17" s="91"/>
      <c r="C17" s="91"/>
      <c r="D17" s="91"/>
      <c r="E17" s="91"/>
      <c r="F17" s="91"/>
      <c r="G17" s="91"/>
      <c r="H17" s="92"/>
      <c r="I17" s="59"/>
      <c r="J17" s="60"/>
      <c r="N17" s="20"/>
      <c r="O17" s="20"/>
      <c r="P17" s="20"/>
      <c r="Q17" s="20"/>
    </row>
    <row r="18" spans="1:17" ht="37.950000000000003" customHeight="1">
      <c r="A18" s="102" t="s">
        <v>30</v>
      </c>
      <c r="B18" s="103"/>
      <c r="C18" s="103"/>
      <c r="D18" s="103"/>
      <c r="E18" s="103"/>
      <c r="F18" s="103"/>
      <c r="G18" s="103"/>
      <c r="H18" s="104"/>
      <c r="I18" s="72"/>
      <c r="J18" s="73"/>
      <c r="N18" s="20"/>
      <c r="O18" s="20"/>
      <c r="P18" s="20"/>
      <c r="Q18" s="20"/>
    </row>
    <row r="19" spans="1:17" ht="37.950000000000003" customHeight="1">
      <c r="A19" s="90" t="s">
        <v>31</v>
      </c>
      <c r="B19" s="91"/>
      <c r="C19" s="91"/>
      <c r="D19" s="91"/>
      <c r="E19" s="91"/>
      <c r="F19" s="91"/>
      <c r="G19" s="91"/>
      <c r="H19" s="92"/>
      <c r="I19" s="74" t="s">
        <v>32</v>
      </c>
      <c r="J19" s="75"/>
      <c r="N19" s="20"/>
      <c r="O19" s="20"/>
      <c r="P19" s="20"/>
      <c r="Q19" s="20"/>
    </row>
    <row r="20" spans="1:17" ht="37.950000000000003" customHeight="1">
      <c r="A20" s="90" t="s">
        <v>33</v>
      </c>
      <c r="B20" s="91"/>
      <c r="C20" s="91"/>
      <c r="D20" s="91"/>
      <c r="E20" s="91"/>
      <c r="F20" s="91"/>
      <c r="G20" s="91"/>
      <c r="H20" s="92"/>
      <c r="I20" s="88"/>
      <c r="J20" s="89"/>
      <c r="N20" s="20"/>
      <c r="O20" s="20"/>
      <c r="P20" s="20"/>
      <c r="Q20" s="20"/>
    </row>
    <row r="21" spans="1:17" ht="37.950000000000003" customHeight="1">
      <c r="A21" s="90" t="s">
        <v>34</v>
      </c>
      <c r="B21" s="91"/>
      <c r="C21" s="91"/>
      <c r="D21" s="91"/>
      <c r="E21" s="91"/>
      <c r="F21" s="91"/>
      <c r="G21" s="91"/>
      <c r="H21" s="92"/>
      <c r="I21" s="59"/>
      <c r="J21" s="60"/>
    </row>
    <row r="22" spans="1:17" ht="37.950000000000003" customHeight="1">
      <c r="A22" s="90" t="s">
        <v>35</v>
      </c>
      <c r="B22" s="91"/>
      <c r="C22" s="91"/>
      <c r="D22" s="91"/>
      <c r="E22" s="91"/>
      <c r="F22" s="91"/>
      <c r="G22" s="91"/>
      <c r="H22" s="92"/>
      <c r="I22" s="59"/>
      <c r="J22" s="60"/>
    </row>
    <row r="23" spans="1:17" ht="37.950000000000003" customHeight="1">
      <c r="A23" s="105" t="s">
        <v>36</v>
      </c>
      <c r="B23" s="106"/>
      <c r="C23" s="106"/>
      <c r="D23" s="106"/>
      <c r="E23" s="106"/>
      <c r="F23" s="106"/>
      <c r="G23" s="106"/>
      <c r="H23" s="107"/>
      <c r="I23" s="61"/>
      <c r="J23" s="62"/>
    </row>
    <row r="24" spans="1:17" ht="108" customHeight="1">
      <c r="A24" s="90" t="s">
        <v>37</v>
      </c>
      <c r="B24" s="91"/>
      <c r="C24" s="91"/>
      <c r="D24" s="91"/>
      <c r="E24" s="91"/>
      <c r="F24" s="91"/>
      <c r="G24" s="91"/>
      <c r="H24" s="92"/>
      <c r="I24" s="59"/>
      <c r="J24" s="60"/>
    </row>
    <row r="25" spans="1:17" ht="37.950000000000003" customHeight="1">
      <c r="A25" s="105" t="s">
        <v>38</v>
      </c>
      <c r="B25" s="106"/>
      <c r="C25" s="106"/>
      <c r="D25" s="106"/>
      <c r="E25" s="106"/>
      <c r="F25" s="106"/>
      <c r="G25" s="106"/>
      <c r="H25" s="107"/>
      <c r="I25" s="61"/>
      <c r="J25" s="62"/>
    </row>
    <row r="26" spans="1:17" ht="37.950000000000003" customHeight="1">
      <c r="A26" s="90" t="s">
        <v>39</v>
      </c>
      <c r="B26" s="91"/>
      <c r="C26" s="91"/>
      <c r="D26" s="91"/>
      <c r="E26" s="91"/>
      <c r="F26" s="91"/>
      <c r="G26" s="91"/>
      <c r="H26" s="92"/>
      <c r="I26" s="59"/>
      <c r="J26" s="60"/>
    </row>
    <row r="27" spans="1:17" ht="37.950000000000003" customHeight="1">
      <c r="A27" s="105" t="s">
        <v>40</v>
      </c>
      <c r="B27" s="106"/>
      <c r="C27" s="106"/>
      <c r="D27" s="106"/>
      <c r="E27" s="106"/>
      <c r="F27" s="106"/>
      <c r="G27" s="106"/>
      <c r="H27" s="107"/>
      <c r="I27" s="61"/>
      <c r="J27" s="62"/>
    </row>
    <row r="28" spans="1:17" ht="37.950000000000003" customHeight="1">
      <c r="A28" s="110" t="s">
        <v>41</v>
      </c>
      <c r="B28" s="111"/>
      <c r="C28" s="111"/>
      <c r="D28" s="111"/>
      <c r="E28" s="111"/>
      <c r="F28" s="111"/>
      <c r="G28" s="111"/>
      <c r="H28" s="112"/>
      <c r="I28" s="108"/>
      <c r="J28" s="109"/>
    </row>
    <row r="29" spans="1:17" ht="39" customHeight="1" thickBot="1">
      <c r="A29" s="99" t="s">
        <v>42</v>
      </c>
      <c r="B29" s="100"/>
      <c r="C29" s="100"/>
      <c r="D29" s="100"/>
      <c r="E29" s="100"/>
      <c r="F29" s="100"/>
      <c r="G29" s="100"/>
      <c r="H29" s="100"/>
      <c r="I29" s="100"/>
      <c r="J29" s="101"/>
    </row>
  </sheetData>
  <protectedRanges>
    <protectedRange sqref="H4:H11" name="data_1"/>
  </protectedRanges>
  <mergeCells count="41">
    <mergeCell ref="A29:J29"/>
    <mergeCell ref="A16:H16"/>
    <mergeCell ref="A17:H17"/>
    <mergeCell ref="A18:H18"/>
    <mergeCell ref="A19:H19"/>
    <mergeCell ref="A21:H21"/>
    <mergeCell ref="A22:H22"/>
    <mergeCell ref="A23:H23"/>
    <mergeCell ref="A24:H24"/>
    <mergeCell ref="A25:H25"/>
    <mergeCell ref="A26:H26"/>
    <mergeCell ref="A27:H27"/>
    <mergeCell ref="I25:J25"/>
    <mergeCell ref="I28:J28"/>
    <mergeCell ref="A28:H28"/>
    <mergeCell ref="I27:J27"/>
    <mergeCell ref="A1:I1"/>
    <mergeCell ref="I21:J21"/>
    <mergeCell ref="A14:J14"/>
    <mergeCell ref="A15:J15"/>
    <mergeCell ref="I17:J17"/>
    <mergeCell ref="I18:J18"/>
    <mergeCell ref="I19:J19"/>
    <mergeCell ref="A4:A11"/>
    <mergeCell ref="D4:D11"/>
    <mergeCell ref="E4:E11"/>
    <mergeCell ref="F4:F11"/>
    <mergeCell ref="J4:J11"/>
    <mergeCell ref="I20:J20"/>
    <mergeCell ref="A20:H20"/>
    <mergeCell ref="H4:H11"/>
    <mergeCell ref="I4:I11"/>
    <mergeCell ref="B6:B7"/>
    <mergeCell ref="G4:G11"/>
    <mergeCell ref="A12:I12"/>
    <mergeCell ref="I26:J26"/>
    <mergeCell ref="I23:J23"/>
    <mergeCell ref="I24:J24"/>
    <mergeCell ref="I22:J22"/>
    <mergeCell ref="I16:J16"/>
    <mergeCell ref="C6:C7"/>
  </mergeCells>
  <phoneticPr fontId="18" type="noConversion"/>
  <pageMargins left="0.25" right="0.25" top="0.75" bottom="0.75" header="0.3" footer="0.3"/>
  <pageSetup paperSize="9" scale="37" fitToHeight="0" orientation="landscape" r:id="rId1"/>
  <headerFooter>
    <oddFooter>&amp;CITT # PFRU2-2025-051-2&amp;RVolume 3 - Terms of Reference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87973-FAC9-4AAB-A446-2CD611ABE4AB}">
  <dimension ref="A1:C24"/>
  <sheetViews>
    <sheetView zoomScale="70" zoomScaleNormal="70" workbookViewId="0">
      <selection activeCell="D5" sqref="D5"/>
    </sheetView>
  </sheetViews>
  <sheetFormatPr defaultColWidth="31.44140625" defaultRowHeight="18"/>
  <cols>
    <col min="1" max="1" width="96.77734375" style="43" customWidth="1"/>
    <col min="2" max="2" width="10.6640625" style="43" customWidth="1"/>
    <col min="3" max="3" width="96.77734375" style="43" customWidth="1"/>
    <col min="4" max="16384" width="31.44140625" style="43"/>
  </cols>
  <sheetData>
    <row r="1" spans="1:3" s="38" customFormat="1">
      <c r="A1" s="44" t="s">
        <v>43</v>
      </c>
      <c r="C1" s="45" t="s">
        <v>44</v>
      </c>
    </row>
    <row r="2" spans="1:3" s="40" customFormat="1" ht="36">
      <c r="A2" s="39" t="s">
        <v>45</v>
      </c>
      <c r="C2" s="41" t="s">
        <v>46</v>
      </c>
    </row>
    <row r="3" spans="1:3" s="40" customFormat="1">
      <c r="A3" s="39" t="s">
        <v>47</v>
      </c>
      <c r="C3" s="41" t="s">
        <v>48</v>
      </c>
    </row>
    <row r="4" spans="1:3" s="40" customFormat="1" ht="36">
      <c r="A4" s="39" t="s">
        <v>49</v>
      </c>
      <c r="C4" s="41" t="s">
        <v>50</v>
      </c>
    </row>
    <row r="5" spans="1:3" s="40" customFormat="1" ht="36">
      <c r="A5" s="39" t="s">
        <v>51</v>
      </c>
      <c r="C5" s="41" t="s">
        <v>52</v>
      </c>
    </row>
    <row r="6" spans="1:3" s="40" customFormat="1">
      <c r="A6" s="39" t="s">
        <v>53</v>
      </c>
      <c r="C6" s="41" t="s">
        <v>54</v>
      </c>
    </row>
    <row r="7" spans="1:3" s="40" customFormat="1" ht="36.6" customHeight="1">
      <c r="A7" s="39" t="s">
        <v>55</v>
      </c>
      <c r="C7" s="41" t="s">
        <v>56</v>
      </c>
    </row>
    <row r="8" spans="1:3" s="40" customFormat="1" ht="36">
      <c r="A8" s="39" t="s">
        <v>57</v>
      </c>
      <c r="C8" s="41" t="s">
        <v>58</v>
      </c>
    </row>
    <row r="9" spans="1:3" s="40" customFormat="1" ht="36">
      <c r="A9" s="39" t="s">
        <v>59</v>
      </c>
      <c r="C9" s="41" t="s">
        <v>60</v>
      </c>
    </row>
    <row r="10" spans="1:3" s="40" customFormat="1" ht="36">
      <c r="A10" s="39" t="s">
        <v>61</v>
      </c>
      <c r="C10" s="41" t="s">
        <v>62</v>
      </c>
    </row>
    <row r="11" spans="1:3" s="40" customFormat="1" ht="36">
      <c r="A11" s="39" t="s">
        <v>63</v>
      </c>
      <c r="C11" s="41" t="s">
        <v>64</v>
      </c>
    </row>
    <row r="12" spans="1:3" s="40" customFormat="1" ht="36">
      <c r="A12" s="39" t="s">
        <v>65</v>
      </c>
      <c r="C12" s="41" t="s">
        <v>66</v>
      </c>
    </row>
    <row r="13" spans="1:3" s="40" customFormat="1" ht="36">
      <c r="A13" s="39" t="s">
        <v>67</v>
      </c>
      <c r="C13" s="41" t="s">
        <v>68</v>
      </c>
    </row>
    <row r="14" spans="1:3" s="40" customFormat="1">
      <c r="A14" s="39" t="s">
        <v>69</v>
      </c>
      <c r="C14" s="41" t="s">
        <v>70</v>
      </c>
    </row>
    <row r="15" spans="1:3" s="40" customFormat="1" ht="36">
      <c r="A15" s="39" t="s">
        <v>71</v>
      </c>
      <c r="C15" s="41" t="s">
        <v>72</v>
      </c>
    </row>
    <row r="16" spans="1:3" s="40" customFormat="1" ht="72">
      <c r="A16" s="39" t="s">
        <v>73</v>
      </c>
      <c r="C16" s="41" t="s">
        <v>74</v>
      </c>
    </row>
    <row r="17" spans="1:3" s="40" customFormat="1">
      <c r="A17" s="39" t="s">
        <v>75</v>
      </c>
      <c r="C17" s="41" t="s">
        <v>76</v>
      </c>
    </row>
    <row r="18" spans="1:3" s="40" customFormat="1">
      <c r="A18" s="39" t="s">
        <v>77</v>
      </c>
      <c r="C18" s="41" t="s">
        <v>78</v>
      </c>
    </row>
    <row r="19" spans="1:3" s="40" customFormat="1">
      <c r="A19" s="39" t="s">
        <v>79</v>
      </c>
      <c r="C19" s="41" t="s">
        <v>80</v>
      </c>
    </row>
    <row r="20" spans="1:3" s="40" customFormat="1" ht="90">
      <c r="A20" s="39" t="s">
        <v>81</v>
      </c>
      <c r="C20" s="41" t="s">
        <v>82</v>
      </c>
    </row>
    <row r="21" spans="1:3" s="40" customFormat="1" ht="72">
      <c r="A21" s="39" t="s">
        <v>83</v>
      </c>
      <c r="C21" s="41" t="s">
        <v>84</v>
      </c>
    </row>
    <row r="22" spans="1:3" s="40" customFormat="1" ht="36">
      <c r="A22" s="39" t="s">
        <v>85</v>
      </c>
      <c r="C22" s="41" t="s">
        <v>86</v>
      </c>
    </row>
    <row r="23" spans="1:3" s="40" customFormat="1">
      <c r="A23" s="39" t="s">
        <v>87</v>
      </c>
      <c r="C23" s="41" t="s">
        <v>88</v>
      </c>
    </row>
    <row r="24" spans="1:3" s="42" customFormat="1" ht="36">
      <c r="A24" s="46" t="s">
        <v>89</v>
      </c>
      <c r="C24" s="47"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39B7F-A61F-460B-91C3-A783FC28117F}">
  <dimension ref="D3:J55"/>
  <sheetViews>
    <sheetView topLeftCell="A41" workbookViewId="0">
      <selection activeCell="E47" sqref="E47:J55"/>
    </sheetView>
  </sheetViews>
  <sheetFormatPr defaultRowHeight="14.4"/>
  <cols>
    <col min="5" max="5" width="4.77734375" customWidth="1"/>
    <col min="6" max="6" width="33.21875" customWidth="1"/>
    <col min="7" max="7" width="12.21875" customWidth="1"/>
    <col min="8" max="8" width="5.77734375" bestFit="1" customWidth="1"/>
    <col min="10" max="10" width="9" bestFit="1" customWidth="1"/>
    <col min="11" max="11" width="2.88671875" customWidth="1"/>
  </cols>
  <sheetData>
    <row r="3" spans="4:10">
      <c r="E3" s="48" t="s">
        <v>91</v>
      </c>
    </row>
    <row r="4" spans="4:10">
      <c r="D4">
        <v>150</v>
      </c>
      <c r="E4">
        <v>19.420782939910104</v>
      </c>
      <c r="G4">
        <v>19.420000000000002</v>
      </c>
      <c r="I4" s="8">
        <f>D4*G4</f>
        <v>2913.0000000000005</v>
      </c>
    </row>
    <row r="5" spans="4:10">
      <c r="D5">
        <v>30</v>
      </c>
      <c r="E5">
        <v>22.562751967112074</v>
      </c>
      <c r="G5">
        <v>22.57</v>
      </c>
      <c r="I5" s="8">
        <f>G5*D5</f>
        <v>677.1</v>
      </c>
    </row>
    <row r="6" spans="4:10">
      <c r="I6" s="8">
        <f>SUM(I4:I5)</f>
        <v>3590.1000000000004</v>
      </c>
    </row>
    <row r="7" spans="4:10">
      <c r="E7">
        <f>(D4*E4)+(D5*E5)</f>
        <v>3589.9999999998781</v>
      </c>
    </row>
    <row r="8" spans="4:10">
      <c r="E8" s="8"/>
    </row>
    <row r="14" spans="4:10">
      <c r="F14" s="10" t="s">
        <v>92</v>
      </c>
      <c r="G14" s="10" t="s">
        <v>93</v>
      </c>
      <c r="H14" s="10" t="s">
        <v>94</v>
      </c>
      <c r="I14" s="10" t="s">
        <v>95</v>
      </c>
      <c r="J14" s="10" t="s">
        <v>96</v>
      </c>
    </row>
    <row r="15" spans="4:10" ht="172.8">
      <c r="F15" s="49" t="s">
        <v>97</v>
      </c>
      <c r="G15" s="49" t="s">
        <v>98</v>
      </c>
      <c r="H15" s="9">
        <v>22.57</v>
      </c>
      <c r="I15" s="9">
        <v>30</v>
      </c>
      <c r="J15" s="9">
        <f>H15*I15</f>
        <v>677.1</v>
      </c>
    </row>
    <row r="16" spans="4:10" ht="172.8">
      <c r="F16" s="49" t="s">
        <v>99</v>
      </c>
      <c r="G16" s="49" t="s">
        <v>100</v>
      </c>
      <c r="H16" s="9">
        <v>19.420000000000002</v>
      </c>
      <c r="I16" s="9">
        <v>150</v>
      </c>
      <c r="J16" s="9">
        <f>H16*I16</f>
        <v>2913.0000000000005</v>
      </c>
    </row>
    <row r="17" spans="10:10" ht="15.6">
      <c r="J17" s="11">
        <f>SUM(J15:J16)</f>
        <v>3590.1000000000004</v>
      </c>
    </row>
    <row r="47" spans="5:10">
      <c r="E47" s="113" t="s">
        <v>101</v>
      </c>
      <c r="F47" s="114"/>
      <c r="G47" s="114"/>
      <c r="H47" s="114"/>
      <c r="I47" s="114"/>
      <c r="J47" s="115"/>
    </row>
    <row r="48" spans="5:10">
      <c r="E48" s="5"/>
      <c r="F48" s="50" t="s">
        <v>102</v>
      </c>
      <c r="G48" s="50" t="s">
        <v>103</v>
      </c>
      <c r="H48" s="50" t="s">
        <v>104</v>
      </c>
      <c r="I48" s="50" t="s">
        <v>105</v>
      </c>
      <c r="J48" s="50" t="s">
        <v>106</v>
      </c>
    </row>
    <row r="49" spans="5:10" ht="100.8">
      <c r="E49" s="5">
        <v>227</v>
      </c>
      <c r="F49" s="51" t="s">
        <v>107</v>
      </c>
      <c r="G49" s="50" t="s">
        <v>108</v>
      </c>
      <c r="H49" s="5">
        <v>14</v>
      </c>
      <c r="I49" s="5">
        <v>188.3</v>
      </c>
      <c r="J49" s="9">
        <f>H49*I49</f>
        <v>2636.2000000000003</v>
      </c>
    </row>
    <row r="50" spans="5:10" ht="28.8">
      <c r="E50" s="5">
        <v>228</v>
      </c>
      <c r="F50" s="51" t="s">
        <v>109</v>
      </c>
      <c r="G50" s="50" t="s">
        <v>110</v>
      </c>
      <c r="H50" s="5">
        <v>510</v>
      </c>
      <c r="I50" s="5">
        <v>1.87</v>
      </c>
      <c r="J50" s="9">
        <f>H50*I50</f>
        <v>953.7</v>
      </c>
    </row>
    <row r="51" spans="5:10">
      <c r="E51" s="5"/>
      <c r="F51" s="5"/>
      <c r="G51" s="5"/>
      <c r="H51" s="5"/>
      <c r="I51" s="5"/>
      <c r="J51" s="12">
        <f>SUM(J49:J50)</f>
        <v>3589.9000000000005</v>
      </c>
    </row>
    <row r="52" spans="5:10">
      <c r="E52" s="113" t="s">
        <v>111</v>
      </c>
      <c r="F52" s="114"/>
      <c r="G52" s="114"/>
      <c r="H52" s="114"/>
      <c r="I52" s="114"/>
      <c r="J52" s="115"/>
    </row>
    <row r="53" spans="5:10" ht="57.6">
      <c r="E53" s="5">
        <v>227</v>
      </c>
      <c r="F53" s="51" t="s">
        <v>112</v>
      </c>
      <c r="G53" s="50" t="s">
        <v>113</v>
      </c>
      <c r="H53" s="5">
        <v>30</v>
      </c>
      <c r="I53" s="5">
        <v>22.57</v>
      </c>
      <c r="J53" s="9">
        <f>H53*I53</f>
        <v>677.1</v>
      </c>
    </row>
    <row r="54" spans="5:10" ht="57.6">
      <c r="E54" s="5">
        <v>228</v>
      </c>
      <c r="F54" s="51" t="s">
        <v>114</v>
      </c>
      <c r="G54" s="50" t="s">
        <v>113</v>
      </c>
      <c r="H54" s="5">
        <v>150</v>
      </c>
      <c r="I54" s="5">
        <v>19.41</v>
      </c>
      <c r="J54" s="9">
        <f>H54*I54</f>
        <v>2911.5</v>
      </c>
    </row>
    <row r="55" spans="5:10">
      <c r="E55" s="5"/>
      <c r="F55" s="5"/>
      <c r="G55" s="5"/>
      <c r="H55" s="5"/>
      <c r="I55" s="5"/>
      <c r="J55" s="12">
        <f>SUM(J53:J54)</f>
        <v>3588.6</v>
      </c>
    </row>
  </sheetData>
  <mergeCells count="2">
    <mergeCell ref="E47:J47"/>
    <mergeCell ref="E52:J5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22E62-2791-4A71-885E-F72B7AA62F3B}">
  <dimension ref="E2:H6"/>
  <sheetViews>
    <sheetView topLeftCell="A6" workbookViewId="0">
      <selection activeCell="E47" sqref="E47:J55"/>
    </sheetView>
  </sheetViews>
  <sheetFormatPr defaultRowHeight="14.4"/>
  <cols>
    <col min="5" max="5" width="26.21875" customWidth="1"/>
    <col min="8" max="8" width="50.77734375" customWidth="1"/>
  </cols>
  <sheetData>
    <row r="2" spans="5:8" ht="43.2">
      <c r="E2" s="7" t="s">
        <v>115</v>
      </c>
      <c r="F2">
        <v>411</v>
      </c>
      <c r="G2" t="s">
        <v>116</v>
      </c>
      <c r="H2" t="s">
        <v>117</v>
      </c>
    </row>
    <row r="3" spans="5:8" ht="43.2">
      <c r="E3" s="7" t="s">
        <v>118</v>
      </c>
      <c r="F3">
        <v>186</v>
      </c>
      <c r="G3" t="s">
        <v>116</v>
      </c>
      <c r="H3" t="s">
        <v>117</v>
      </c>
    </row>
    <row r="4" spans="5:8" ht="57.6">
      <c r="E4" s="7" t="s">
        <v>119</v>
      </c>
      <c r="F4">
        <v>33</v>
      </c>
      <c r="G4" t="s">
        <v>116</v>
      </c>
      <c r="H4" t="s">
        <v>117</v>
      </c>
    </row>
    <row r="5" spans="5:8" ht="43.2">
      <c r="E5" s="7" t="s">
        <v>115</v>
      </c>
      <c r="F5">
        <v>250</v>
      </c>
      <c r="G5" t="s">
        <v>116</v>
      </c>
      <c r="H5" s="7" t="s">
        <v>120</v>
      </c>
    </row>
    <row r="6" spans="5:8" ht="43.2">
      <c r="E6" s="7" t="s">
        <v>115</v>
      </c>
      <c r="F6">
        <v>300</v>
      </c>
      <c r="G6" t="s">
        <v>116</v>
      </c>
      <c r="H6" s="7" t="s">
        <v>121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D7ACC4-3813-47CE-9045-F5F77E2C8017}">
  <ds:schemaRefs>
    <ds:schemaRef ds:uri="http://schemas.microsoft.com/office/2006/documentManagement/types"/>
    <ds:schemaRef ds:uri="http://purl.org/dc/dcmitype/"/>
    <ds:schemaRef ds:uri="http://schemas.openxmlformats.org/package/2006/metadata/core-properties"/>
    <ds:schemaRef ds:uri="http://schemas.microsoft.com/office/2006/metadata/properties"/>
    <ds:schemaRef ds:uri="http://purl.org/dc/terms/"/>
    <ds:schemaRef ds:uri="http://www.w3.org/XML/1998/namespace"/>
    <ds:schemaRef ds:uri="8d7096d6-fc66-4344-9e3f-2445529a09f6"/>
    <ds:schemaRef ds:uri="http://purl.org/dc/elements/1.1/"/>
    <ds:schemaRef ds:uri="c7a56a3d-16e2-4b65-9c40-9ed138b763d7"/>
    <ds:schemaRef ds:uri="http://schemas.microsoft.com/office/infopath/2007/PartnerControls"/>
  </ds:schemaRefs>
</ds:datastoreItem>
</file>

<file path=customXml/itemProps2.xml><?xml version="1.0" encoding="utf-8"?>
<ds:datastoreItem xmlns:ds="http://schemas.openxmlformats.org/officeDocument/2006/customXml" ds:itemID="{9C7FB13F-C403-4B38-B0F2-D95B86DE34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c7a56a3d-16e2-4b65-9c40-9ed138b7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2218FAE-8103-4EFF-9A95-75FB37175E5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ToR</vt:lpstr>
      <vt:lpstr>Documents_Документи</vt:lpstr>
      <vt:lpstr>Sheet2</vt:lpstr>
      <vt:lpstr>Sheet1</vt:lpstr>
      <vt:lpstr>ToR!Print_Area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Anna Bachynska</cp:lastModifiedBy>
  <cp:revision/>
  <dcterms:created xsi:type="dcterms:W3CDTF">2022-10-12T13:36:00Z</dcterms:created>
  <dcterms:modified xsi:type="dcterms:W3CDTF">2026-03-05T10:05:15Z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Project_x0020_Document_x0020_Type">
    <vt:lpwstr/>
  </property>
</Properties>
</file>