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377_Laptops, metal detectors, radio stations and office safes_ITT/02 Solicitation/To be published/"/>
    </mc:Choice>
  </mc:AlternateContent>
  <xr:revisionPtr revIDLastSave="452" documentId="6_{80C86804-721C-4D60-B8DC-6DA0827E8964}" xr6:coauthVersionLast="47" xr6:coauthVersionMax="47" xr10:uidLastSave="{7831F4E8-260A-4305-B551-BFF5D2371E69}"/>
  <bookViews>
    <workbookView xWindow="-120" yWindow="-120" windowWidth="29040" windowHeight="17520" xr2:uid="{00000000-000D-0000-FFFF-FFFF00000000}"/>
  </bookViews>
  <sheets>
    <sheet name="ToR" sheetId="13" r:id="rId1"/>
    <sheet name="Sheet2" sheetId="15" state="hidden" r:id="rId2"/>
    <sheet name="Sheet1" sheetId="14" state="hidden" r:id="rId3"/>
  </sheets>
  <definedNames>
    <definedName name="_xlnm._FilterDatabase" localSheetId="0" hidden="1">ToR!$A$3:$K$8</definedName>
    <definedName name="_xlnm.Print_Area" localSheetId="0">ToR!$A$1:$J$8</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13" l="1"/>
  <c r="K7" i="13"/>
  <c r="K5" i="13"/>
  <c r="K4" i="13"/>
  <c r="K8" i="13" l="1"/>
  <c r="J55" i="15"/>
  <c r="J54" i="15"/>
  <c r="J53" i="15"/>
  <c r="J51" i="15"/>
  <c r="J50" i="15"/>
  <c r="J49" i="15"/>
  <c r="J16" i="15"/>
  <c r="J15" i="15"/>
  <c r="J17" i="15"/>
  <c r="I5" i="15"/>
  <c r="I4" i="15"/>
  <c r="E7" i="15"/>
  <c r="I6" i="15"/>
</calcChain>
</file>

<file path=xl/sharedStrings.xml><?xml version="1.0" encoding="utf-8"?>
<sst xmlns="http://schemas.openxmlformats.org/spreadsheetml/2006/main" count="82" uniqueCount="70">
  <si>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</si>
  <si>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</si>
  <si>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</si>
  <si>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</si>
  <si>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</si>
  <si>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 (за наявності), тощо)</t>
  </si>
  <si>
    <t>Delivery time - calendar days (after PO signing) 
|
Термін поставки - календарні дні (після підписання Договору на поставку)</t>
  </si>
  <si>
    <t>Total amount VAT excl. |
Загальна сума без ПДВ</t>
  </si>
  <si>
    <t>Bidder to complete | Для заповненя постачальнику:</t>
  </si>
  <si>
    <t>Delivery Terms (INCOTERMS 2020): | 
Умови постачання (ІНКОТЕРМС 2020):</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</si>
  <si>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</si>
  <si>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</si>
  <si>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</si>
  <si>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 xml:space="preserve">Warranty on offered item:
Гарантія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</si>
  <si>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</si>
  <si>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</si>
  <si>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</si>
  <si>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</si>
  <si>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</si>
  <si>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</si>
  <si>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</si>
  <si>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</si>
  <si>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</si>
  <si>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</si>
  <si>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</si>
  <si>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</si>
  <si>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</si>
  <si>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</si>
  <si>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</si>
  <si>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</si>
  <si>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</si>
  <si>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</si>
  <si>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</si>
  <si>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</si>
  <si>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</si>
  <si>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</si>
  <si>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</si>
  <si>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</si>
  <si>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</si>
  <si>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</si>
  <si>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</si>
  <si>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</si>
  <si>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</si>
  <si>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</si>
  <si>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</si>
  <si>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</si>
  <si>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</si>
  <si>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</si>
  <si>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</si>
  <si>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</si>
  <si>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</si>
  <si>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</si>
  <si>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</si>
  <si>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DDP</t>
  </si>
  <si>
    <t>Unit Price, UAH excl. VAT
| 
Ціна за од-цю, гривень без ПДВ</t>
  </si>
  <si>
    <t>Total Price, UAH excl. VAT 
| 
Загальна ціна, гривень без ПДВ</t>
  </si>
  <si>
    <t>UAH | Гривні</t>
  </si>
  <si>
    <t xml:space="preserve">Lot
|
Лот </t>
  </si>
  <si>
    <t>Ноутбук Lenovo V15 G5 IRL (83GW00CDRA) Business Black або еквівалент.
Екран 15.6" / 1920x1080 Full HD / Intel Core i5-13420H / RAM 16 ГБ / SSD 512 ГБ / UHD Graphics / LAN / Wi-Fi / Bluetooth / веб-камера / Windows Home - українська, англійська / адаптер живлення / З Українською розкладкою/ Адаптер живлення.</t>
  </si>
  <si>
    <t>Metal detector Garrett Super Scanner V or equivalent. Metal detector for access control system. Reinforced, high-strength ABS plastic housing. Sound and vibration indication. Three-color LED indication. 9 V battery (Krona) included.</t>
  </si>
  <si>
    <t>Металошукач Garrett Супер сканер V або еквівалент. Металодетектор для системи контролю доступу.
Посилений, високоміцний корпус з ABS пластику.
Звукова та віброіндикація.
Триколірна світлодіодна індикація.
Батарея 9 В (Крона) в комплекті.</t>
  </si>
  <si>
    <t>Delivery destination(address): 
| 
Місце постачання (адрес):</t>
  </si>
  <si>
    <t>Laptop Lenovo V15 G5 IRL (83GW00CDRA) Business Black or equivalent.
Screen 15.6" / 1920x1080 Full HD / Intel Core i5-13420H / RAM 16 GB / SSD 512 GB / UHD Graphics / LAN / Wi-Fi / Bluetooth / webcam / Windows Home - Ukrainian, English / With Ukrainian layout / Power adapter.</t>
  </si>
  <si>
    <t>Odesa oblast
| 
Одеська область</t>
  </si>
  <si>
    <t>MOTOTRBO Motorola R7a, VHF (with an activated AES 256 advanced encryption licence) or equivalent.                                                                   
Set includes:
R7a VHF 136-174 MHz transceiver with AES256 encryption algorithm enabled - 1 pc.; Li-Ion 2450 mAh battery - 1 pc.; charger - 1 pc.; antenna - 1 pc.; accessory connector plug - 1 pc.</t>
  </si>
  <si>
    <t>Переносна радіостанція Motorola R7a VHF (з кодом шифрування AES 256) або еквівалент.                                                   
Діапазон частот: VHF 136-174 МГц
В комплекті:прийомо-передавач R7a VHF з активованим алгоритмом шифрування AES256 - 1 шт.; акумулятор Li-Ion 2450 мАг -1 шт.; зарядний пристрій - 1 шт.; антена - 1 шт.; заглушка аксесуарного роз'єму - 1 шт.;</t>
  </si>
  <si>
    <t>Office safe KHEOPS-UYUT MK-11C or equivalent. Burglar-resistant. Key lock. Height 300 mm, Width 350 mm, Depth 300 mm. Possibility of anchoring - to the floor and wall.</t>
  </si>
  <si>
    <t>Сейф офісний ХЕОПС-УЮТ МК-11C або еквівалент. Зламостійкий. Ключовий замок. Висота 300 мм, Ширина 350 мм, Глибина 300 мм. Можливість анкерного кріплення - до підлоги та стіни.</t>
  </si>
  <si>
    <t>ITT No. PFRU2-2025-377 Procurement of laptops, metal detectors, radio stations and office safes | ITT № PFRU2-2025-377 Закупівля ноутбуків, металошукачів, радіостанцій та офісних сейфів
Volume 3 - Terms of Reference (ToR)/Specifications | Розділ 3 - Технічне завдання (ТЗ)/Специфікації</t>
  </si>
  <si>
    <r>
      <rPr>
        <b/>
        <sz val="14"/>
        <rFont val="Calibri"/>
        <family val="2"/>
        <scheme val="minor"/>
      </rPr>
      <t xml:space="preserve">Core note 1: </t>
    </r>
    <r>
      <rPr>
        <sz val="14"/>
        <rFont val="Calibri"/>
        <family val="2"/>
        <scheme val="minor"/>
      </rPr>
      <t>Delivery destination</t>
    </r>
    <r>
      <rPr>
        <b/>
        <sz val="14"/>
        <rFont val="Calibri"/>
        <family val="2"/>
        <scheme val="minor"/>
      </rPr>
      <t xml:space="preserve"> - </t>
    </r>
    <r>
      <rPr>
        <sz val="14"/>
        <rFont val="Calibri"/>
        <family val="2"/>
        <scheme val="minor"/>
      </rPr>
      <t>Odesa oblast. The contractual delivery address will be provided to the successful bidder in the purchase order. /</t>
    </r>
    <r>
      <rPr>
        <b/>
        <sz val="14"/>
        <rFont val="Calibri"/>
        <family val="2"/>
        <scheme val="minor"/>
      </rPr>
      <t xml:space="preserve">
Основна примітка 1: </t>
    </r>
    <r>
      <rPr>
        <sz val="14"/>
        <rFont val="Calibri"/>
        <family val="2"/>
        <scheme val="minor"/>
      </rPr>
      <t>Місце доставки -</t>
    </r>
    <r>
      <rPr>
        <sz val="14"/>
        <color rgb="FFFF0000"/>
        <rFont val="Calibri"/>
        <family val="2"/>
        <scheme val="minor"/>
      </rPr>
      <t xml:space="preserve"> </t>
    </r>
    <r>
      <rPr>
        <sz val="14"/>
        <rFont val="Calibri"/>
        <family val="2"/>
        <scheme val="minor"/>
      </rPr>
      <t xml:space="preserve">Одеська область. Контрактна адреса доставки буде надана переможцю тендеру в договорі про закупівлю.
</t>
    </r>
    <r>
      <rPr>
        <b/>
        <sz val="14"/>
        <rFont val="Calibri"/>
        <family val="2"/>
        <scheme val="minor"/>
      </rPr>
      <t xml:space="preserve">General notes: / Загальні примітки:
</t>
    </r>
    <r>
      <rPr>
        <sz val="14"/>
        <rFont val="Calibri"/>
        <family val="2"/>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transportation/delivery/unloading costs and local taxes, excluding VAT.  / 
3•	Ціни повинні включати відповідні витрати на транспортування/доставку/розвантаження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thirty six (36)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тридцяти шести (36) місяців після доставки та приймання Товарів, якщо інше не зазначено в технічних специфікаціях.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</si>
</sst>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6">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b/>
      <i/>
      <sz val="16"/>
      <color rgb="FFFF0000"/>
      <name val="Calibri"/>
      <family val="2"/>
      <scheme val="minor"/>
    </font>
    <font>
      <sz val="14"/>
      <color rgb="FF000000"/>
      <name val="Calibri"/>
      <family val="2"/>
      <scheme val="minor"/>
    </font>
    <font>
      <b/>
      <sz val="14"/>
      <name val="Calibri"/>
      <family val="2"/>
      <scheme val="minor"/>
    </font>
    <font>
      <sz val="14"/>
      <name val="Calibri"/>
      <family val="2"/>
      <scheme val="minor"/>
    </font>
    <font>
      <sz val="14"/>
      <color rgb="FFFF0000"/>
      <name val="Calibri"/>
      <family val="2"/>
      <scheme val="minor"/>
    </font>
    <font>
      <sz val="12"/>
      <color rgb="FF000000"/>
      <name val="Calibri"/>
      <family val="2"/>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style="medium">
        <color indexed="64"/>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3" fillId="0" borderId="0"/>
    <xf numFmtId="164" fontId="3" fillId="0" borderId="0" applyFont="0" applyFill="0" applyBorder="0" applyAlignment="0" applyProtection="0"/>
  </cellStyleXfs>
  <cellXfs count="76">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10" fillId="3" borderId="7" xfId="0" applyFont="1" applyFill="1" applyBorder="1" applyAlignment="1">
      <alignment horizontal="centerContinuous" vertical="center" wrapText="1"/>
    </xf>
    <xf numFmtId="0" fontId="7" fillId="3" borderId="7" xfId="0" applyFont="1" applyFill="1" applyBorder="1" applyAlignment="1">
      <alignment horizontal="centerContinuous" vertical="center"/>
    </xf>
    <xf numFmtId="0" fontId="6" fillId="0" borderId="7" xfId="0" applyFont="1" applyBorder="1" applyAlignment="1">
      <alignment vertical="top"/>
    </xf>
    <xf numFmtId="0" fontId="9" fillId="2" borderId="8" xfId="0" applyFont="1" applyFill="1" applyBorder="1" applyAlignment="1">
      <alignment horizontal="center" vertical="center" wrapText="1"/>
    </xf>
    <xf numFmtId="164" fontId="9" fillId="2" borderId="8" xfId="1" applyFont="1" applyFill="1" applyBorder="1" applyAlignment="1">
      <alignment horizontal="center" vertical="center" wrapText="1"/>
    </xf>
    <xf numFmtId="0" fontId="10" fillId="3" borderId="14" xfId="0" applyFont="1" applyFill="1" applyBorder="1" applyAlignment="1">
      <alignment horizontal="centerContinuous" vertical="center" wrapText="1"/>
    </xf>
    <xf numFmtId="0" fontId="6" fillId="0" borderId="15" xfId="0" applyFont="1" applyBorder="1" applyAlignment="1">
      <alignment vertical="top"/>
    </xf>
    <xf numFmtId="2" fontId="15" fillId="2" borderId="19" xfId="1" applyNumberFormat="1" applyFont="1" applyFill="1" applyBorder="1" applyAlignment="1">
      <alignment horizontal="center" vertical="center"/>
    </xf>
    <xf numFmtId="0" fontId="6" fillId="0" borderId="20" xfId="0" applyFont="1" applyBorder="1" applyAlignment="1">
      <alignment vertical="top"/>
    </xf>
    <xf numFmtId="0" fontId="6" fillId="0" borderId="21" xfId="0" applyFont="1" applyBorder="1" applyAlignment="1">
      <alignment vertical="top"/>
    </xf>
    <xf numFmtId="0" fontId="2" fillId="0" borderId="0" xfId="0" applyFont="1"/>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center" wrapText="1"/>
    </xf>
    <xf numFmtId="0" fontId="17" fillId="4" borderId="1" xfId="0" applyFont="1" applyFill="1" applyBorder="1" applyAlignment="1">
      <alignment horizontal="center" vertical="center" wrapText="1"/>
    </xf>
    <xf numFmtId="0" fontId="13" fillId="3"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17" fillId="0" borderId="1" xfId="0" applyFont="1" applyBorder="1" applyAlignment="1">
      <alignment horizontal="center" vertical="center" wrapText="1"/>
    </xf>
    <xf numFmtId="2" fontId="16" fillId="3" borderId="1" xfId="1" applyNumberFormat="1" applyFont="1" applyFill="1" applyBorder="1" applyAlignment="1">
      <alignment horizontal="center" vertical="center"/>
    </xf>
    <xf numFmtId="0" fontId="9" fillId="2" borderId="1" xfId="0" applyFont="1" applyFill="1" applyBorder="1" applyAlignment="1">
      <alignment horizontal="center" vertical="center" wrapText="1"/>
    </xf>
    <xf numFmtId="0" fontId="25" fillId="4" borderId="1" xfId="0" applyFont="1" applyFill="1" applyBorder="1" applyAlignment="1">
      <alignment horizontal="left" vertical="top"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6" fillId="0" borderId="10" xfId="0" applyFont="1" applyBorder="1" applyAlignment="1">
      <alignment horizontal="center" vertical="top"/>
    </xf>
    <xf numFmtId="0" fontId="6" fillId="0" borderId="17" xfId="0" applyFont="1" applyBorder="1" applyAlignment="1">
      <alignment horizontal="center" vertical="top"/>
    </xf>
    <xf numFmtId="39" fontId="15" fillId="2" borderId="18" xfId="1" applyNumberFormat="1" applyFont="1" applyFill="1" applyBorder="1" applyAlignment="1">
      <alignment horizontal="right" vertical="center"/>
    </xf>
    <xf numFmtId="39" fontId="15" fillId="2" borderId="3" xfId="1" applyNumberFormat="1" applyFont="1" applyFill="1" applyBorder="1" applyAlignment="1">
      <alignment horizontal="right" vertical="center"/>
    </xf>
    <xf numFmtId="39" fontId="15" fillId="2" borderId="4" xfId="1" applyNumberFormat="1" applyFont="1" applyFill="1" applyBorder="1" applyAlignment="1">
      <alignment horizontal="right" vertical="center"/>
    </xf>
    <xf numFmtId="0" fontId="19" fillId="3" borderId="1" xfId="5" applyFont="1" applyFill="1" applyBorder="1" applyAlignment="1">
      <alignment horizontal="center" vertical="center" wrapText="1"/>
    </xf>
    <xf numFmtId="0" fontId="19" fillId="3" borderId="23" xfId="5" applyFont="1" applyFill="1" applyBorder="1" applyAlignment="1">
      <alignment horizontal="center" vertical="center" wrapText="1"/>
    </xf>
    <xf numFmtId="0" fontId="19" fillId="3" borderId="1" xfId="5" applyFont="1" applyFill="1" applyBorder="1" applyAlignment="1">
      <alignment horizontal="center" vertical="center"/>
    </xf>
    <xf numFmtId="0" fontId="19" fillId="3" borderId="23" xfId="5" applyFont="1" applyFill="1" applyBorder="1" applyAlignment="1">
      <alignment horizontal="center" vertical="center"/>
    </xf>
    <xf numFmtId="0" fontId="23" fillId="0" borderId="18" xfId="5" applyFont="1" applyBorder="1" applyAlignment="1">
      <alignment horizontal="left" vertical="top" wrapText="1"/>
    </xf>
    <xf numFmtId="0" fontId="23" fillId="0" borderId="3" xfId="5" applyFont="1" applyBorder="1" applyAlignment="1">
      <alignment horizontal="left" vertical="top" wrapText="1"/>
    </xf>
    <xf numFmtId="0" fontId="21" fillId="0" borderId="3" xfId="5" applyFont="1" applyBorder="1" applyAlignment="1">
      <alignment horizontal="left" vertical="top" wrapText="1"/>
    </xf>
    <xf numFmtId="0" fontId="21" fillId="0" borderId="19" xfId="5" applyFont="1" applyBorder="1" applyAlignment="1">
      <alignment horizontal="left" vertical="top" wrapText="1"/>
    </xf>
    <xf numFmtId="0" fontId="15" fillId="2" borderId="16" xfId="5" applyFont="1" applyFill="1" applyBorder="1" applyAlignment="1">
      <alignment horizontal="right" vertical="top"/>
    </xf>
    <xf numFmtId="0" fontId="15" fillId="2" borderId="9" xfId="5" applyFont="1" applyFill="1" applyBorder="1" applyAlignment="1">
      <alignment horizontal="right" vertical="top"/>
    </xf>
    <xf numFmtId="0" fontId="15" fillId="2" borderId="22" xfId="5" applyFont="1" applyFill="1" applyBorder="1" applyAlignment="1">
      <alignment horizontal="right" vertical="top"/>
    </xf>
    <xf numFmtId="0" fontId="22" fillId="3" borderId="1" xfId="5" applyFont="1" applyFill="1" applyBorder="1" applyAlignment="1">
      <alignment horizontal="center" vertical="center" wrapText="1"/>
    </xf>
    <xf numFmtId="0" fontId="22" fillId="3" borderId="23" xfId="5" applyFont="1" applyFill="1" applyBorder="1" applyAlignment="1">
      <alignment horizontal="center" vertical="center" wrapText="1"/>
    </xf>
    <xf numFmtId="0" fontId="19" fillId="0" borderId="1" xfId="5" applyFont="1" applyBorder="1" applyAlignment="1">
      <alignment horizontal="center" vertical="center"/>
    </xf>
    <xf numFmtId="0" fontId="19" fillId="0" borderId="23" xfId="5" applyFont="1" applyBorder="1" applyAlignment="1">
      <alignment horizontal="center" vertical="center"/>
    </xf>
    <xf numFmtId="0" fontId="19" fillId="3" borderId="20"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19" fillId="3" borderId="20"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19" fillId="3" borderId="14"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20" fillId="0" borderId="24" xfId="5" applyFont="1" applyBorder="1" applyAlignment="1">
      <alignment horizontal="left" vertical="center" wrapText="1"/>
    </xf>
    <xf numFmtId="0" fontId="20" fillId="0" borderId="27" xfId="5" applyFont="1" applyBorder="1" applyAlignment="1">
      <alignment horizontal="left" vertical="center" wrapText="1"/>
    </xf>
    <xf numFmtId="0" fontId="20" fillId="0" borderId="25" xfId="5" applyFont="1" applyBorder="1" applyAlignment="1">
      <alignment horizontal="left" vertical="center" wrapText="1"/>
    </xf>
    <xf numFmtId="0" fontId="20" fillId="0" borderId="26" xfId="5" applyFont="1" applyBorder="1" applyAlignment="1">
      <alignment horizontal="left" vertical="center" wrapText="1"/>
    </xf>
    <xf numFmtId="0" fontId="22" fillId="3" borderId="20" xfId="5" applyFont="1" applyFill="1" applyBorder="1" applyAlignment="1">
      <alignment horizontal="right" vertical="center" wrapText="1"/>
    </xf>
    <xf numFmtId="0" fontId="22" fillId="3" borderId="0" xfId="5" applyFont="1" applyFill="1" applyAlignment="1">
      <alignment horizontal="right" vertical="center" wrapText="1"/>
    </xf>
    <xf numFmtId="0" fontId="22" fillId="3" borderId="6" xfId="5" applyFont="1" applyFill="1" applyBorder="1" applyAlignment="1">
      <alignment horizontal="right" vertical="center" wrapText="1"/>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8</xdr:col>
      <xdr:colOff>0</xdr:colOff>
      <xdr:row>8</xdr:row>
      <xdr:rowOff>0</xdr:rowOff>
    </xdr:from>
    <xdr:ext cx="304800" cy="295868"/>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295868"/>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295868"/>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295868"/>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295868"/>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295868"/>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295868"/>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295868"/>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295868"/>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295868"/>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295868"/>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295868"/>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295868"/>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4"/>
  <sheetViews>
    <sheetView tabSelected="1" zoomScale="70" zoomScaleNormal="70" zoomScaleSheetLayoutView="85" zoomScalePageLayoutView="55" workbookViewId="0">
      <selection activeCell="D6" sqref="D6"/>
    </sheetView>
  </sheetViews>
  <sheetFormatPr defaultColWidth="9.140625" defaultRowHeight="12.75"/>
  <cols>
    <col min="1" max="2" width="5.7109375" style="2" customWidth="1"/>
    <col min="3" max="3" width="60.7109375" style="3" customWidth="1"/>
    <col min="4" max="4" width="64" style="3" customWidth="1"/>
    <col min="5" max="6" width="30.7109375" style="4" customWidth="1"/>
    <col min="7" max="7" width="37.7109375" style="2" customWidth="1"/>
    <col min="8" max="8" width="60.7109375" style="2" customWidth="1"/>
    <col min="9" max="9" width="25.7109375" style="6" customWidth="1"/>
    <col min="10" max="11" width="21.28515625" style="2" customWidth="1"/>
    <col min="12" max="16384" width="9.140625" style="2"/>
  </cols>
  <sheetData>
    <row r="1" spans="1:11" ht="63.75" customHeight="1">
      <c r="A1" s="34" t="s">
        <v>68</v>
      </c>
      <c r="B1" s="35"/>
      <c r="C1" s="35"/>
      <c r="D1" s="35"/>
      <c r="E1" s="35"/>
      <c r="F1" s="35"/>
      <c r="G1" s="35"/>
      <c r="H1" s="35"/>
      <c r="I1" s="35"/>
      <c r="J1" s="35"/>
      <c r="K1" s="36"/>
    </row>
    <row r="2" spans="1:11" ht="7.5" customHeight="1">
      <c r="A2" s="18"/>
      <c r="B2" s="13"/>
      <c r="C2" s="14"/>
      <c r="D2" s="13"/>
      <c r="E2" s="14"/>
      <c r="F2" s="14"/>
      <c r="G2" s="14"/>
      <c r="H2" s="14"/>
      <c r="I2" s="14"/>
      <c r="J2" s="15"/>
      <c r="K2" s="19"/>
    </row>
    <row r="3" spans="1:11" s="1" customFormat="1" ht="120.6" customHeight="1">
      <c r="A3" s="32" t="s">
        <v>57</v>
      </c>
      <c r="B3" s="32" t="s">
        <v>0</v>
      </c>
      <c r="C3" s="16" t="s">
        <v>1</v>
      </c>
      <c r="D3" s="16" t="s">
        <v>2</v>
      </c>
      <c r="E3" s="16" t="s">
        <v>3</v>
      </c>
      <c r="F3" s="16" t="s">
        <v>61</v>
      </c>
      <c r="G3" s="16" t="s">
        <v>4</v>
      </c>
      <c r="H3" s="16" t="s">
        <v>5</v>
      </c>
      <c r="I3" s="17" t="s">
        <v>6</v>
      </c>
      <c r="J3" s="17" t="s">
        <v>54</v>
      </c>
      <c r="K3" s="17" t="s">
        <v>55</v>
      </c>
    </row>
    <row r="4" spans="1:11" ht="110.25">
      <c r="A4" s="27">
        <v>1</v>
      </c>
      <c r="B4" s="27">
        <v>1</v>
      </c>
      <c r="C4" s="33" t="s">
        <v>62</v>
      </c>
      <c r="D4" s="33" t="s">
        <v>58</v>
      </c>
      <c r="E4" s="27">
        <v>12</v>
      </c>
      <c r="F4" s="27" t="s">
        <v>63</v>
      </c>
      <c r="G4" s="28"/>
      <c r="H4" s="29"/>
      <c r="I4" s="30"/>
      <c r="J4" s="31">
        <v>0</v>
      </c>
      <c r="K4" s="31">
        <f t="shared" ref="K4:K7" si="0">E4*J4</f>
        <v>0</v>
      </c>
    </row>
    <row r="5" spans="1:11" ht="94.5">
      <c r="A5" s="27">
        <v>2</v>
      </c>
      <c r="B5" s="27">
        <v>2</v>
      </c>
      <c r="C5" s="33" t="s">
        <v>59</v>
      </c>
      <c r="D5" s="33" t="s">
        <v>60</v>
      </c>
      <c r="E5" s="27">
        <v>10</v>
      </c>
      <c r="F5" s="27" t="s">
        <v>63</v>
      </c>
      <c r="G5" s="28"/>
      <c r="H5" s="29"/>
      <c r="I5" s="30"/>
      <c r="J5" s="31">
        <v>0</v>
      </c>
      <c r="K5" s="31">
        <f t="shared" si="0"/>
        <v>0</v>
      </c>
    </row>
    <row r="6" spans="1:11" ht="110.25">
      <c r="A6" s="27">
        <v>3</v>
      </c>
      <c r="B6" s="27">
        <v>3</v>
      </c>
      <c r="C6" s="33" t="s">
        <v>64</v>
      </c>
      <c r="D6" s="33" t="s">
        <v>65</v>
      </c>
      <c r="E6" s="27">
        <v>12</v>
      </c>
      <c r="F6" s="27" t="s">
        <v>63</v>
      </c>
      <c r="G6" s="28"/>
      <c r="H6" s="29"/>
      <c r="I6" s="30"/>
      <c r="J6" s="31">
        <v>0</v>
      </c>
      <c r="K6" s="31">
        <f t="shared" si="0"/>
        <v>0</v>
      </c>
    </row>
    <row r="7" spans="1:11" ht="63">
      <c r="A7" s="27">
        <v>4</v>
      </c>
      <c r="B7" s="27">
        <v>4</v>
      </c>
      <c r="C7" s="33" t="s">
        <v>66</v>
      </c>
      <c r="D7" s="33" t="s">
        <v>67</v>
      </c>
      <c r="E7" s="27">
        <v>12</v>
      </c>
      <c r="F7" s="27" t="s">
        <v>63</v>
      </c>
      <c r="G7" s="28"/>
      <c r="H7" s="29"/>
      <c r="I7" s="30"/>
      <c r="J7" s="31">
        <v>0</v>
      </c>
      <c r="K7" s="31">
        <f t="shared" si="0"/>
        <v>0</v>
      </c>
    </row>
    <row r="8" spans="1:11" ht="15.75">
      <c r="A8" s="39" t="s">
        <v>7</v>
      </c>
      <c r="B8" s="40"/>
      <c r="C8" s="40"/>
      <c r="D8" s="40"/>
      <c r="E8" s="40"/>
      <c r="F8" s="40"/>
      <c r="G8" s="40"/>
      <c r="H8" s="40"/>
      <c r="I8" s="40"/>
      <c r="J8" s="41"/>
      <c r="K8" s="20">
        <f>SUM(K4:K7)</f>
        <v>0</v>
      </c>
    </row>
    <row r="9" spans="1:11">
      <c r="A9" s="21"/>
      <c r="K9" s="22"/>
    </row>
    <row r="10" spans="1:11" ht="282.75" customHeight="1">
      <c r="A10" s="46" t="s">
        <v>69</v>
      </c>
      <c r="B10" s="47"/>
      <c r="C10" s="48"/>
      <c r="D10" s="48"/>
      <c r="E10" s="48"/>
      <c r="F10" s="48"/>
      <c r="G10" s="48"/>
      <c r="H10" s="48"/>
      <c r="I10" s="48"/>
      <c r="J10" s="48"/>
      <c r="K10" s="49"/>
    </row>
    <row r="11" spans="1:11" ht="15.75">
      <c r="A11" s="50" t="s">
        <v>8</v>
      </c>
      <c r="B11" s="51"/>
      <c r="C11" s="51"/>
      <c r="D11" s="51"/>
      <c r="E11" s="51"/>
      <c r="F11" s="51"/>
      <c r="G11" s="51"/>
      <c r="H11" s="51"/>
      <c r="I11" s="51"/>
      <c r="J11" s="51"/>
      <c r="K11" s="52"/>
    </row>
    <row r="12" spans="1:11" ht="18.75">
      <c r="A12" s="57" t="s">
        <v>9</v>
      </c>
      <c r="B12" s="58"/>
      <c r="C12" s="58"/>
      <c r="D12" s="58"/>
      <c r="E12" s="58"/>
      <c r="F12" s="58"/>
      <c r="G12" s="58"/>
      <c r="H12" s="58"/>
      <c r="I12" s="59"/>
      <c r="J12" s="42" t="s">
        <v>53</v>
      </c>
      <c r="K12" s="45"/>
    </row>
    <row r="13" spans="1:11" ht="37.9" customHeight="1">
      <c r="A13" s="57" t="s">
        <v>10</v>
      </c>
      <c r="B13" s="58"/>
      <c r="C13" s="58"/>
      <c r="D13" s="58"/>
      <c r="E13" s="58"/>
      <c r="F13" s="58"/>
      <c r="G13" s="58"/>
      <c r="H13" s="58"/>
      <c r="I13" s="59"/>
      <c r="J13" s="42"/>
      <c r="K13" s="43"/>
    </row>
    <row r="14" spans="1:11" ht="37.9" customHeight="1">
      <c r="A14" s="70" t="s">
        <v>11</v>
      </c>
      <c r="B14" s="71"/>
      <c r="C14" s="71"/>
      <c r="D14" s="71"/>
      <c r="E14" s="71"/>
      <c r="F14" s="71"/>
      <c r="G14" s="71"/>
      <c r="H14" s="71"/>
      <c r="I14" s="72"/>
      <c r="J14" s="53"/>
      <c r="K14" s="54"/>
    </row>
    <row r="15" spans="1:11" ht="37.9" customHeight="1">
      <c r="A15" s="57" t="s">
        <v>12</v>
      </c>
      <c r="B15" s="58"/>
      <c r="C15" s="58"/>
      <c r="D15" s="58"/>
      <c r="E15" s="58"/>
      <c r="F15" s="58"/>
      <c r="G15" s="58"/>
      <c r="H15" s="58"/>
      <c r="I15" s="59"/>
      <c r="J15" s="55" t="s">
        <v>56</v>
      </c>
      <c r="K15" s="56"/>
    </row>
    <row r="16" spans="1:11" ht="37.9" customHeight="1">
      <c r="A16" s="57" t="s">
        <v>13</v>
      </c>
      <c r="B16" s="58"/>
      <c r="C16" s="58"/>
      <c r="D16" s="58"/>
      <c r="E16" s="58"/>
      <c r="F16" s="58"/>
      <c r="G16" s="58"/>
      <c r="H16" s="58"/>
      <c r="I16" s="59"/>
      <c r="J16" s="42"/>
      <c r="K16" s="43"/>
    </row>
    <row r="17" spans="1:11" ht="37.9" customHeight="1">
      <c r="A17" s="57" t="s">
        <v>14</v>
      </c>
      <c r="B17" s="58"/>
      <c r="C17" s="58"/>
      <c r="D17" s="58"/>
      <c r="E17" s="58"/>
      <c r="F17" s="58"/>
      <c r="G17" s="58"/>
      <c r="H17" s="58"/>
      <c r="I17" s="59"/>
      <c r="J17" s="42"/>
      <c r="K17" s="43"/>
    </row>
    <row r="18" spans="1:11" ht="37.9" customHeight="1">
      <c r="A18" s="60" t="s">
        <v>15</v>
      </c>
      <c r="B18" s="61"/>
      <c r="C18" s="61"/>
      <c r="D18" s="61"/>
      <c r="E18" s="61"/>
      <c r="F18" s="61"/>
      <c r="G18" s="61"/>
      <c r="H18" s="61"/>
      <c r="I18" s="62"/>
      <c r="J18" s="44"/>
      <c r="K18" s="45"/>
    </row>
    <row r="19" spans="1:11" ht="108" customHeight="1">
      <c r="A19" s="57" t="s">
        <v>16</v>
      </c>
      <c r="B19" s="58"/>
      <c r="C19" s="58"/>
      <c r="D19" s="58"/>
      <c r="E19" s="58"/>
      <c r="F19" s="58"/>
      <c r="G19" s="58"/>
      <c r="H19" s="58"/>
      <c r="I19" s="59"/>
      <c r="J19" s="42"/>
      <c r="K19" s="43"/>
    </row>
    <row r="20" spans="1:11" ht="37.9" customHeight="1">
      <c r="A20" s="60" t="s">
        <v>17</v>
      </c>
      <c r="B20" s="61"/>
      <c r="C20" s="61"/>
      <c r="D20" s="61"/>
      <c r="E20" s="61"/>
      <c r="F20" s="61"/>
      <c r="G20" s="61"/>
      <c r="H20" s="61"/>
      <c r="I20" s="62"/>
      <c r="J20" s="44"/>
      <c r="K20" s="45"/>
    </row>
    <row r="21" spans="1:11" ht="37.9" customHeight="1">
      <c r="A21" s="57" t="s">
        <v>18</v>
      </c>
      <c r="B21" s="58"/>
      <c r="C21" s="58"/>
      <c r="D21" s="58"/>
      <c r="E21" s="58"/>
      <c r="F21" s="58"/>
      <c r="G21" s="58"/>
      <c r="H21" s="58"/>
      <c r="I21" s="59"/>
      <c r="J21" s="42"/>
      <c r="K21" s="43"/>
    </row>
    <row r="22" spans="1:11" ht="37.9" customHeight="1">
      <c r="A22" s="60" t="s">
        <v>19</v>
      </c>
      <c r="B22" s="61"/>
      <c r="C22" s="61"/>
      <c r="D22" s="61"/>
      <c r="E22" s="61"/>
      <c r="F22" s="61"/>
      <c r="G22" s="61"/>
      <c r="H22" s="61"/>
      <c r="I22" s="62"/>
      <c r="J22" s="44"/>
      <c r="K22" s="45"/>
    </row>
    <row r="23" spans="1:11" ht="37.9" customHeight="1">
      <c r="A23" s="63" t="s">
        <v>20</v>
      </c>
      <c r="B23" s="64"/>
      <c r="C23" s="64"/>
      <c r="D23" s="64"/>
      <c r="E23" s="64"/>
      <c r="F23" s="64"/>
      <c r="G23" s="64"/>
      <c r="H23" s="64"/>
      <c r="I23" s="65"/>
      <c r="J23" s="37"/>
      <c r="K23" s="38"/>
    </row>
    <row r="24" spans="1:11" ht="39" customHeight="1" thickBot="1">
      <c r="A24" s="66" t="s">
        <v>21</v>
      </c>
      <c r="B24" s="67"/>
      <c r="C24" s="68"/>
      <c r="D24" s="68"/>
      <c r="E24" s="68"/>
      <c r="F24" s="68"/>
      <c r="G24" s="68"/>
      <c r="H24" s="68"/>
      <c r="I24" s="68"/>
      <c r="J24" s="68"/>
      <c r="K24" s="69"/>
    </row>
  </sheetData>
  <protectedRanges>
    <protectedRange sqref="I4:I7" name="data_1"/>
  </protectedRanges>
  <autoFilter ref="A3:K8" xr:uid="{00000000-0001-0000-0000-000000000000}"/>
  <mergeCells count="29">
    <mergeCell ref="J17:K17"/>
    <mergeCell ref="A23:I23"/>
    <mergeCell ref="A24:K24"/>
    <mergeCell ref="A12:I12"/>
    <mergeCell ref="A13:I13"/>
    <mergeCell ref="A14:I14"/>
    <mergeCell ref="A15:I15"/>
    <mergeCell ref="A16:I16"/>
    <mergeCell ref="A17:I17"/>
    <mergeCell ref="A18:I18"/>
    <mergeCell ref="A19:I19"/>
    <mergeCell ref="A20:I20"/>
    <mergeCell ref="J20:K20"/>
    <mergeCell ref="A1:K1"/>
    <mergeCell ref="J23:K23"/>
    <mergeCell ref="A8:J8"/>
    <mergeCell ref="J21:K21"/>
    <mergeCell ref="J22:K22"/>
    <mergeCell ref="J18:K18"/>
    <mergeCell ref="J19:K19"/>
    <mergeCell ref="J16:K16"/>
    <mergeCell ref="A10:K10"/>
    <mergeCell ref="A11:K11"/>
    <mergeCell ref="J13:K13"/>
    <mergeCell ref="J14:K14"/>
    <mergeCell ref="J15:K15"/>
    <mergeCell ref="J12:K12"/>
    <mergeCell ref="A21:I21"/>
    <mergeCell ref="A22:I22"/>
  </mergeCells>
  <phoneticPr fontId="18"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5"/>
  <cols>
    <col min="5" max="5" width="4.7109375" customWidth="1"/>
    <col min="6" max="6" width="33.28515625" customWidth="1"/>
    <col min="7" max="7" width="12.28515625" customWidth="1"/>
    <col min="8" max="8" width="5.7109375" bestFit="1" customWidth="1"/>
    <col min="10" max="10" width="9" bestFit="1" customWidth="1"/>
    <col min="11" max="11" width="2.85546875" customWidth="1"/>
  </cols>
  <sheetData>
    <row r="3" spans="4:10">
      <c r="E3" s="23" t="s">
        <v>22</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23</v>
      </c>
      <c r="G14" s="10" t="s">
        <v>24</v>
      </c>
      <c r="H14" s="10" t="s">
        <v>25</v>
      </c>
      <c r="I14" s="10" t="s">
        <v>26</v>
      </c>
      <c r="J14" s="10" t="s">
        <v>27</v>
      </c>
    </row>
    <row r="15" spans="4:10" ht="180">
      <c r="F15" s="24" t="s">
        <v>28</v>
      </c>
      <c r="G15" s="24" t="s">
        <v>29</v>
      </c>
      <c r="H15" s="9">
        <v>22.57</v>
      </c>
      <c r="I15" s="9">
        <v>30</v>
      </c>
      <c r="J15" s="9">
        <f>H15*I15</f>
        <v>677.1</v>
      </c>
    </row>
    <row r="16" spans="4:10" ht="180">
      <c r="F16" s="24" t="s">
        <v>30</v>
      </c>
      <c r="G16" s="24" t="s">
        <v>31</v>
      </c>
      <c r="H16" s="9">
        <v>19.420000000000002</v>
      </c>
      <c r="I16" s="9">
        <v>150</v>
      </c>
      <c r="J16" s="9">
        <f>H16*I16</f>
        <v>2913.0000000000005</v>
      </c>
    </row>
    <row r="17" spans="10:10" ht="15.75">
      <c r="J17" s="11">
        <f>SUM(J15:J16)</f>
        <v>3590.1000000000004</v>
      </c>
    </row>
    <row r="47" spans="5:10">
      <c r="E47" s="73" t="s">
        <v>32</v>
      </c>
      <c r="F47" s="74"/>
      <c r="G47" s="74"/>
      <c r="H47" s="74"/>
      <c r="I47" s="74"/>
      <c r="J47" s="75"/>
    </row>
    <row r="48" spans="5:10">
      <c r="E48" s="5"/>
      <c r="F48" s="25" t="s">
        <v>33</v>
      </c>
      <c r="G48" s="25" t="s">
        <v>34</v>
      </c>
      <c r="H48" s="25" t="s">
        <v>35</v>
      </c>
      <c r="I48" s="25" t="s">
        <v>36</v>
      </c>
      <c r="J48" s="25" t="s">
        <v>37</v>
      </c>
    </row>
    <row r="49" spans="5:10" ht="120">
      <c r="E49" s="5">
        <v>227</v>
      </c>
      <c r="F49" s="26" t="s">
        <v>38</v>
      </c>
      <c r="G49" s="25" t="s">
        <v>39</v>
      </c>
      <c r="H49" s="5">
        <v>14</v>
      </c>
      <c r="I49" s="5">
        <v>188.3</v>
      </c>
      <c r="J49" s="9">
        <f>H49*I49</f>
        <v>2636.2000000000003</v>
      </c>
    </row>
    <row r="50" spans="5:10" ht="45">
      <c r="E50" s="5">
        <v>228</v>
      </c>
      <c r="F50" s="26" t="s">
        <v>40</v>
      </c>
      <c r="G50" s="25" t="s">
        <v>41</v>
      </c>
      <c r="H50" s="5">
        <v>510</v>
      </c>
      <c r="I50" s="5">
        <v>1.87</v>
      </c>
      <c r="J50" s="9">
        <f>H50*I50</f>
        <v>953.7</v>
      </c>
    </row>
    <row r="51" spans="5:10">
      <c r="E51" s="5"/>
      <c r="F51" s="5"/>
      <c r="G51" s="5"/>
      <c r="H51" s="5"/>
      <c r="I51" s="5"/>
      <c r="J51" s="12">
        <f>SUM(J49:J50)</f>
        <v>3589.9000000000005</v>
      </c>
    </row>
    <row r="52" spans="5:10">
      <c r="E52" s="73" t="s">
        <v>42</v>
      </c>
      <c r="F52" s="74"/>
      <c r="G52" s="74"/>
      <c r="H52" s="74"/>
      <c r="I52" s="74"/>
      <c r="J52" s="75"/>
    </row>
    <row r="53" spans="5:10" ht="60">
      <c r="E53" s="5">
        <v>227</v>
      </c>
      <c r="F53" s="26" t="s">
        <v>43</v>
      </c>
      <c r="G53" s="25" t="s">
        <v>44</v>
      </c>
      <c r="H53" s="5">
        <v>30</v>
      </c>
      <c r="I53" s="5">
        <v>22.57</v>
      </c>
      <c r="J53" s="9">
        <f>H53*I53</f>
        <v>677.1</v>
      </c>
    </row>
    <row r="54" spans="5:10" ht="75">
      <c r="E54" s="5">
        <v>228</v>
      </c>
      <c r="F54" s="26" t="s">
        <v>45</v>
      </c>
      <c r="G54" s="25" t="s">
        <v>44</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5"/>
  <cols>
    <col min="5" max="5" width="26.28515625" customWidth="1"/>
    <col min="8" max="8" width="50.7109375" customWidth="1"/>
  </cols>
  <sheetData>
    <row r="2" spans="5:8" ht="45">
      <c r="E2" s="7" t="s">
        <v>46</v>
      </c>
      <c r="F2">
        <v>411</v>
      </c>
      <c r="G2" t="s">
        <v>47</v>
      </c>
      <c r="H2" t="s">
        <v>48</v>
      </c>
    </row>
    <row r="3" spans="5:8" ht="45">
      <c r="E3" s="7" t="s">
        <v>49</v>
      </c>
      <c r="F3">
        <v>186</v>
      </c>
      <c r="G3" t="s">
        <v>47</v>
      </c>
      <c r="H3" t="s">
        <v>48</v>
      </c>
    </row>
    <row r="4" spans="5:8" ht="60">
      <c r="E4" s="7" t="s">
        <v>50</v>
      </c>
      <c r="F4">
        <v>33</v>
      </c>
      <c r="G4" t="s">
        <v>47</v>
      </c>
      <c r="H4" t="s">
        <v>48</v>
      </c>
    </row>
    <row r="5" spans="5:8" ht="45">
      <c r="E5" s="7" t="s">
        <v>46</v>
      </c>
      <c r="F5">
        <v>250</v>
      </c>
      <c r="G5" t="s">
        <v>47</v>
      </c>
      <c r="H5" s="7" t="s">
        <v>51</v>
      </c>
    </row>
    <row r="6" spans="5:8" ht="45">
      <c r="E6" s="7" t="s">
        <v>46</v>
      </c>
      <c r="F6">
        <v>300</v>
      </c>
      <c r="G6" t="s">
        <v>47</v>
      </c>
      <c r="H6" s="7" t="s">
        <v>52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3.xml><?xml version="1.0" encoding="utf-8"?>
<ds:datastoreItem xmlns:ds="http://schemas.openxmlformats.org/officeDocument/2006/customXml" ds:itemID="{21D7ACC4-3813-47CE-9045-F5F77E2C8017}">
  <ds:schemaRefs>
    <ds:schemaRef ds:uri="http://purl.org/dc/terms/"/>
    <ds:schemaRef ds:uri="http://www.w3.org/XML/1998/namespace"/>
    <ds:schemaRef ds:uri="c7a56a3d-16e2-4b65-9c40-9ed138b763d7"/>
    <ds:schemaRef ds:uri="http://purl.org/dc/elements/1.1/"/>
    <ds:schemaRef ds:uri="http://purl.org/dc/dcmitype/"/>
    <ds:schemaRef ds:uri="http://schemas.microsoft.com/office/2006/documentManagement/types"/>
    <ds:schemaRef ds:uri="http://schemas.microsoft.com/office/infopath/2007/PartnerControls"/>
    <ds:schemaRef ds:uri="8d7096d6-fc66-4344-9e3f-2445529a09f6"/>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Nikita Chahir</cp:lastModifiedBy>
  <cp:revision/>
  <dcterms:created xsi:type="dcterms:W3CDTF">2022-10-12T13:36:00Z</dcterms:created>
  <dcterms:modified xsi:type="dcterms:W3CDTF">2026-02-15T15:02:43Z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