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356_Building durable communications networks_ITT/02 Solicitation/To be published/"/>
    </mc:Choice>
  </mc:AlternateContent>
  <xr:revisionPtr revIDLastSave="510" documentId="6_{80C86804-721C-4D60-B8DC-6DA0827E8964}" xr6:coauthVersionLast="47" xr6:coauthVersionMax="47" xr10:uidLastSave="{D8E92F9B-0B5A-4216-8271-64608237B5EB}"/>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ToR!$A$3:$K$25</definedName>
    <definedName name="_xlnm.Print_Area" localSheetId="0">ToR!$A$1:$J$25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3" l="1"/>
  <c r="K23" i="13"/>
  <c r="K22" i="13"/>
  <c r="K21" i="13"/>
  <c r="K20" i="13"/>
  <c r="K19" i="13"/>
  <c r="K18" i="13"/>
  <c r="K17" i="13"/>
  <c r="K16" i="13"/>
  <c r="K15" i="13"/>
  <c r="K14" i="13"/>
  <c r="K13" i="13"/>
  <c r="K12" i="13"/>
  <c r="K11" i="13"/>
  <c r="K10" i="13"/>
  <c r="K9" i="13"/>
  <c r="K8" i="13"/>
  <c r="K7" i="13"/>
  <c r="K6" i="13"/>
  <c r="K5" i="13"/>
  <c r="B5" i="13"/>
  <c r="B6" i="13" s="1"/>
  <c r="B7" i="13" s="1"/>
  <c r="B8" i="13" s="1"/>
  <c r="B9" i="13" s="1"/>
  <c r="B10" i="13" s="1"/>
  <c r="B11" i="13" s="1"/>
  <c r="B12" i="13" s="1"/>
  <c r="B13" i="13" s="1"/>
  <c r="B14" i="13" s="1"/>
  <c r="B15" i="13" s="1"/>
  <c r="B16" i="13" s="1"/>
  <c r="B17" i="13" s="1"/>
  <c r="B18" i="13" s="1"/>
  <c r="B19" i="13" s="1"/>
  <c r="B20" i="13" s="1"/>
  <c r="B21" i="13" s="1"/>
  <c r="B22" i="13" s="1"/>
  <c r="B23" i="13" s="1"/>
  <c r="B24" i="13" s="1"/>
  <c r="K4" i="13" l="1"/>
  <c r="K25" i="13" s="1"/>
  <c r="J55" i="15" l="1"/>
  <c r="J54" i="15"/>
  <c r="J53" i="15"/>
  <c r="J51" i="15"/>
  <c r="J50" i="15"/>
  <c r="J49" i="15"/>
  <c r="J16" i="15"/>
  <c r="J15" i="15"/>
  <c r="J17" i="15"/>
  <c r="I5" i="15"/>
  <c r="I4" i="15"/>
  <c r="E7" i="15"/>
  <c r="I6" i="15"/>
</calcChain>
</file>

<file path=xl/sharedStrings.xml><?xml version="1.0" encoding="utf-8"?>
<sst xmlns="http://schemas.openxmlformats.org/spreadsheetml/2006/main" count="133" uniqueCount="107">
  <si>
    <t>ITT No. PFRU2-2025-356 Procurement of Communication equipment | ITT № PFRU2-2025-356 Закупівля комунікаційного обладнання
Volume 3 - Terms of Reference (ToR)/Specifications | Розділ 3 - Технічне завдання (ТЗ)/Специфікації</t>
  </si>
  <si>
    <t xml:space="preserve">Lot
|
Лот </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</si>
  <si>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</si>
  <si>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</si>
  <si>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</si>
  <si>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</si>
  <si>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Delivery destination(address): 
| 
Місце постачання (адрес):</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</si>
  <si>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</si>
  <si>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</si>
  <si>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</si>
  <si>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</si>
  <si>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</si>
  <si>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Дуплексний фільтр HORWIN DF-UM6-H (UHF) або еквівалент
Тип: малогабаритний дуплексний фільтр для антено-фідерних трактів.
Діапазон частот: UHF (робоча смуга та дуплексний рознос — за вимогами замовлення).
Конструкція: не менше 6 резонаторів (смугово-режекторна схема).
Максимальна вхідна потужність: не менше 100 Вт.
Вносимі втрати (Tx–Ant): не більше 1,2 дБ.
Придушення Tx на частоті Rx:
не менше 80 дБ (одноканальне налаштування);
не менше 60 дБ (багатоканальне налаштування).
Придушення шумів Tx на частоті Rx:
не менше 80 дБ (одноканальне);
не менше 60 дБ (багатоканальне).
Хвильовий опір: 50 Ом.
КСХ: не більше 1,5.
Робоча температура: від –30 °C до +60 °C.
Роз’єми: N-female.</t>
  </si>
  <si>
    <t>HORWIN DF-UM6-H UHF Duplexer or Equivalent
Type: compact duplexer for antenna-feeder systems.
Frequency range: UHF (operating band and duplex spacing to be specified by the заказчик).
Design: not less than 6 resonators (band-stop / band-pass configuration).
Maximum input power: not less than 100 W.
Insertion loss (Tx–Ant): not more than 1.2 dB.
Tx signal suppression at Rx frequency:
not less than 80 dB (single-channel tuning);
not less than 60 dB (multi-channel tuning).
Tx noise suppression at Rx frequency:
not less than 80 dB (single-channel);
not less than 60 dB (multi-channel).
Characteristic impedance: 50 Ohm.
VSWR: not more than 1.5.
Operating temperature: –30 °C to +60 °C.
Connectors: N-female.</t>
  </si>
  <si>
    <t>Sumy, Kharkiv and Kherson oblasts I Сумська, Харківська та Херсонська області</t>
  </si>
  <si>
    <t>Міжмережевий екран FortiGate 60F або еквівалент
Тип обладнання: міжмережевий екран нового покоління (NGFW) з підтримкою SD-WAN.
Форм-фактор: настільний (desktop).
Операційна система: спеціалізована ОС класу FortiOS або еквівалент.
Інтерфейси:
не менше 2 × GE RJ45 WAN;
не менше 1 × GE RJ45 DMZ;
не менше 2 × GE RJ45 FortiLink або еквівалент;
не менше 5 × GE RJ45 LAN;
1 × Console port;
1 × USB port.
Продуктивність IPS: не менше 1,4 Гбіт/с.
Продуктивність NGFW: не менше 1,0 Гбіт/с.
Продуктивність Threat Protection: не менше 700 Мбіт/с.
Функціональність: інтегровані функції NGFW, SD-WAN та мережевої безпеки.
Ліцензія / ПЗ: у комплекті ліцензія Unified Threat Protection (UTP) або еквівалент строком не менше 12 місяців, що включає IPS, антивірус, веб-фільтрацію та оновлення безпеки.
Призначення: захист і сегментація мережі для розподілених офісів та віддалених підрозділів.</t>
  </si>
  <si>
    <t xml:space="preserve">Next-Generation Firewall FortiGate 60F or Equivalent
Equipment type: next-generation firewall (NGFW) with SD-WAN support.
Form factor: desktop.
Operating system: dedicated network security OS at FortiOS level or equivalent.
Interfaces:
at least 2 × GE RJ45 WAN ports;
at least 1 × GE RJ45 DMZ port;
at least 2 × GE RJ45 FortiLink ports or equivalent;
at least 5 × GE RJ45 LAN ports;
1 × console port;
1 × USB port.
IPS throughput: not less than 1.4 Gbps.
NGFW throughput: not less than 1.0 Gbps.
Threat protection throughput: not less than 700 Mbps.
Functionality: integrated NGFW, SD-WAN, and network security features.
License / Software: included Unified Threat Protection (UTP) license or equivalent for a period of not less than 12 months, including IPS, antivirus, web filtering, and security updates.
</t>
  </si>
  <si>
    <t>Антена дипольна AD-4504 або еквівалент
Тип: широкосмугова дипольна антена.
Діапазон частот: UHF, у межах 400–470 МГц.
Конструкція: 4-елементна.
Тип випромінювача: диполь типу «петльовий вібратор».
Підсилення: не менше 6 dB (залежно від точки монтажу).
Максимальна потужність: не менше 200 Вт.
Хвильовий опір: 50 Ом.
КСХ: не більше 1,5 у робочому діапазоні.
Поляризація: вертикальна.
Роз’єм: N-female або еквівалент.
Захист від статичної електрики: короткозамкнена по постійному струму.
Матеріал: алюмінієвий сплав з антикорозійним захисним покриттям.
Монтаж: придатна для щоглового встановлення зовні приміщень.</t>
  </si>
  <si>
    <t>Dipole Antenna AD-4504 or Equivalent
Type: wideband dipole antenna.
Frequency range: UHF, within 400–470 MHz.
Design: 4-element configuration.
Radiating element: folded dipole.
Gain: not less than 6 dB (depending on mounting position).
Maximum input power: not less than 200 W.
Characteristic impedance: 50 Ohm.
VSWR: not more than 1.5 within the operating band.
Polarization: vertical.
Connector: N-female or equivalent.
Static protection: DC-grounded design.
Material: aluminum alloy with protective coating.
Mounting: suitable for outdoor mast installation.</t>
  </si>
  <si>
    <t>Коаксіальний фідер 1/2" LLC LCF12-50 або еквівалент
Тип кабелю: коаксіальний фідер 1/2".
Хвильовий опір: 50 Ом.
Робочий діапазон частот: не вужче 800–5000 МГц.
Гранична частота: не менше 9,8 ГГц.
Зовнішній діаметр: близько 16 мм (≈15,7 мм).
Центральна жила: оміднений алюміній, ≈4,8 мм.
Діелектрик: спінений поліетилен, ≈12,1 мм.
Екранування: суцільна мідна трубка. (50 м на один ретротслятор)</t>
  </si>
  <si>
    <t>1/2" Coaxial Feeder LLC LCF12-50 or Equivalent
Cable type: 1/2" coaxial feeder cable.
Characteristic impedance: 50 Ohm.
Operating frequency range: not narrower than 800–5000 MHz.
Maximum usable frequency: not less than 9.8 GHz.
Outer diameter: approximately 16 mm (≈15.7 mm).
Inner conductor: copper-clad aluminum, approx. 4.8 mm.
Dielectric: foam polyethylene, approx. 12.1 mm.
Shielding: solid copper tube.</t>
  </si>
  <si>
    <t>Акумулятор LiFePO₄ 12V 280 Ah (літій-залізо-фосфатний) у металевому корпусі або еквівалент
Тип акумулятора: літій-залізо-фосфатний (LiFePO₄).
Номінальна напруга: близько 12,8 В DC.
Ємність: не менше 280 А·год.
Енергомісткість: не менше 3,5 кВт·год.
Ресурс роботи: не менше 7 000 циклів заряду/розряду.
Конструкція: зібраний акумуляторний модуль у металевому корпусі.
Елементи: на базі LiFePO₄ комірок (4 × 3,2 В або еквівалент).
Система керування: вбудована BMS (Battery Management System).
Захист: захист від перезаряду, глибокого розряду, перенапруги та короткого замикання.
Стан: новий, не відновлений.</t>
  </si>
  <si>
    <t>LiFePO₄ Battery 12V 280 Ah in Metal Enclosure or Equivalent
Battery type: lithium iron phosphate (LiFePO₄).
Nominal voltage: approximately 12.8 V DC.
Capacity: not less than 280 Ah.
Energy capacity: not less than 3.5 kWh.
Cycle life: not less than 7,000 charge/discharge cycles.
Design: assembled battery module in a metal enclosure.
Cells: based on LiFePO₄ cells (4 × 3.2 V or equivalent).
Management system: integrated Battery Management System (BMS).
Protection: protection against overcharge, deep discharge, overvoltage, and short circuit.
Condition: new, not refurbished.</t>
  </si>
  <si>
    <t>Джерело живлення EPS-15BA або еквівалент
Тип обладнання: стабілізований блок живлення постійного струму з функцією заряджання акумулятора.
Вхідна напруга: ~220 В AC.
Діапазон вхідної напруги: не вужче 185–243 В AC.
Вихідна напруга: 13,8 В DC.
Максимальний вихідний струм: не менше 15 А.
Стабільність вихідної напруги: відхилення не більше ±1 %.
Пульсації вихідної напруги: не більше 0,1 В (RMS).
ККД: не менше 80 %.
Функція заряджання АКБ:
напруга мінімального заряду — близько 10 В;
напруга спрацювання схеми заряду — близько 9 В.
Захист: від перевантаження по струму та короткого замикання.
Робоча температура: від –10 °C до +40 °C.
Клас електробезпеки: Class I.
Ступінь захисту корпусу: не нижче IP20.</t>
  </si>
  <si>
    <t>Power Supply EPS-15BA or Equivalent
Equipment type: stabilized DC power supply with battery charging function.
Input voltage: ~220 V AC.
Input voltage range: not narrower than 185–243 V AC.
Output voltage: 13.8 V DC.
Maximum output current: not less than 15 A.
Output voltage stability: deviation not exceeding ±1%.
Output ripple: not more than 0.1 V RMS.
Efficiency: not less than 80%.
Battery charging function:
minimum battery charging voltage approx. 10 V;
charging circuit activation voltage approx. 9 V.
Protection: overload and short-circuit protection.
Operating temperature: –10 °C to +40 °C.
Electrical safety class: Class I.
Ingress protection: not lower than IP20.</t>
  </si>
  <si>
    <t xml:space="preserve">Сервер, еквівалентний ARTLINE Business R26 (R26v22) або вище
Форм-фактор: rackmount 1U або 2U, 19".
Стан: новий.
Процесор: не менше 1 CPU з продуктивністю не нижче AMD Ryzen 9 7950X (16 ядер або еквівалент).
Оперативна памʼять: не менше 256 GB DDR5.
Сховище:
не менше 1 × 1 TB SSD (NVMe або SATA);
не менше 2 × 2 TB HDD або SSD.
RAID: підтримка RAID 0/1/5/10 або еквівалент.
Мережа: не менше 2 × 10 GbE RJ-45.
Живлення: не менше 1 блока живлення відповідної потужності.
Призначення: файловий сервер / сервер баз даних.
</t>
  </si>
  <si>
    <t>Server equivalent to ARTLINE Business R26 (R26v22) or higher
Form factor: rackmount 1U or 2U, 19".
Condition: new.
Processor: at least 1 CPU with performance not lower than AMD Ryzen 9 7950X (16 cores or equivalent).
Memory: at least 256 GB DDR5.
Storage:
at least 1 × 1 TB SSD (NVMe or SATA);
at least 2 × 2 TB HDD or SSD.
RAID: support for RAID 0/1/5/10 or equivalent.
Network: at least 2 × 10 GbE RJ-45.
Power supply: at least 1 PSU of adequate capacity.
Use case: file server / database server.</t>
  </si>
  <si>
    <t>Kherson oblast I Херсонська область</t>
  </si>
  <si>
    <t>Шафа серверна монтажна підлогова ШС-18U/6.8П або еквівалент
Тип: серверна монтажна шафа, підлогова.
Стандарт монтажу: 19".
Висота: не менше 18U.
Габарити:
ширина — близько 600 мм;
глибина — близько 800 мм;
висота — близько 1000 мм.
Конструкція: металевий корпус.
Двері: передні, з перфорацією або загартованим склом; з замком.
Вентиляція: наявність перфорації для природної циркуляції повітря.
Кабельні вводи: зверху та знизу шафи.
Сумісність: придатна для встановлення серверів, мережевого обладнання та ДБЖ.</t>
  </si>
  <si>
    <t>Floor-Standing Server Cabinet ShS-18U/6.8P or Equivalent
Type: floor-standing server cabinet.
Mounting standard: 19".
Height: not less than 18U.
Dimensions:
width approx. 600 mm;
depth approx. 800 mm;
height approx. 1000 mm.
Construction: metal enclosure.
Door: front door, perforated or tempered glass; lockable.
Ventilation: perforation for natural airflow.
Cable entries: top and bottom cable access.
Compatibility: suitable for servers, network equipment, and UPS installation.</t>
  </si>
  <si>
    <t>Стаціонарна антена ECB-400 (UHF) або еквівалент
Тип: стаціонарна / базова антена для радіозвʼязку.
Діапазон частот: UHF, у межах 403–470 МГц.
Смуга пропускання: не менше 16 МГц.
Діаграма спрямованості: кругова (омнідирекційна).
Підсилення: не менше 5 dBi.
Максимальна потужність: не менше 150 Вт.
Хвильовий опір: 50 Ом.
КСХ: не більше 1,5 у робочому діапазоні.
Конструкція: алюмінієвий сплав з захисним полімерним покриттям.
Заземлення: DC-grounded (захист від статичної електрики).
Висота антени: у межах 500–700 мм.
Призначення: використання з базовими та стаціонарними радіостанціями.</t>
  </si>
  <si>
    <t>Fixed/Base Station Antenna ECB-400 (UHF) or Equivalent
Type: fixed / base station radio antenna.
Frequency range: UHF, within 403–470 MHz.
Operating bandwidth: not less than 16 MHz.
Radiation pattern: omnidirectional.
Gain: not less than 5 dBi.
Maximum power handling: not less than 150 W.
Characteristic impedance: 50 Ohm.
VSWR: not more than 1.5 within the operating band.
Construction: aluminum alloy with protective polymer coating.
Grounding: DC-grounded for static discharge protection.
Antenna height: within 500–700 mm.
Application: base station and fixed radio communication systems.</t>
  </si>
  <si>
    <t>Kharkiv oblast I Харківська область</t>
  </si>
  <si>
    <t>Автомобільна антена на магнітній основі ECM-450 або еквівалент
Тип: автомобільна антена для радіозв’язку.
Діаграма спрямованості: кругова (омнідирекційна).
Діапазон частот: UHF (з можливістю налаштування в робочому діапазоні користувача).
Конструкція випромінювача: чвертьхвильовий штыр (1/4 λ).
Налаштування: механічне налаштування частоти шляхом укорочення випромінювача.
Матеріал випромінювача: нержавіюча сталь з захисним полімерним покриттям.
Основа: магнітна, придатна для встановлення на транспортні засоби.
Фідер: вбудований коаксіальний кабель RG-58, довжина не менше 4 м.
Розʼєм: PL-type male або еквівалент.
Призначення: експлуатація на транспортних засобах у системах радіозвʼязку.</t>
  </si>
  <si>
    <t>Vehicle Magnetic-Mount Antenna ECM-450 or Equivalent
Type: vehicle-mounted radio communication antenna.
Radiation pattern: omnidirectional.
Frequency range: UHF (tunable within the operational band).
Radiating element: quarter-wave whip (1/4 λ).
Tuning method: mechanical frequency tuning by trimming the radiator.
Radiator material: stainless steel with protective polymer coating.
Base: magnetic mount suitable for vehicle installation.
Feeder cable: integrated RG-58 coaxial cable, length not less than 4 m.
Connector: PL-type male or equivalent.
Application: mobile radio communication systems for vehicle use.</t>
  </si>
  <si>
    <t>Коаксіальний кабель LMR-400 (бухта 500 м) або еквівалент
Тип кабелю: коаксіальний.
Хвильовий опір: 50 Ом.
Довжина постачання: бухта не менше 500 м.
Сумісність: придатний для використання з ВЧ-обладнанням та антенними системами.
Оболонка: м’яка PVC або еквівалент з механічною та атмосферною стійкістю.
Застосування: антенно-фідерні тракти систем радіо- та телекомунікаційного зв’язку.</t>
  </si>
  <si>
    <t>LMR-400 Coaxial Cable (500 m reel) or Equivalent
Cable type: coaxial cable.
Characteristic impedance: 50 Ohm.
Supply length: reel not less than 500 m.
Compatibility: suitable for RF equipment and antenna systems.
Jacket: soft PVC or equivalent with mechanical and environmental resistance.
Application: antenna-feeder systems for radio and telecommunication networks.</t>
  </si>
  <si>
    <t>Високочастотний розʼєм N-type Male для кабелю LMR-400 або еквівалент
Тип: коаксіальний ВЧ-розʼєм.
Виконання: N-type Male (вилка).
Хвильовий опір: 50 Ом.
Сумісність кабелів: LMR-400, RG8, RG213 або еквівалент.
Тип кріплення: clamp-тип (обжимний), без пайки.
Механічна надійність: забезпечення міцної фіксації кабелю та стійкості до вібрацій.
Застосування: антенно-фідерні тракти систем радіо- та телекомунікаційного зв’язку.</t>
  </si>
  <si>
    <t>N-type Male RF Connector for LMR-400 Cable or Equivalent
Type: RF coaxial connector.
Gender: N-type Male (plug).
Characteristic impedance: 50 Ohm.
Cable compatibility: LMR-400, RG8, RG213 or equivalent.
Mounting type: clamp (crimp) type, solder-less.
Mechanical strength: secure cable fixation and resistance to mechanical stress.
Application: antenna-feeder systems for radio and telecommunication networks.</t>
  </si>
  <si>
    <t>Високочастотний розʼєм N-male для фідера 1/2″ LLC або еквівалент
Тип: високочастотний коаксіальний розʼєм.
Виконання: N-male (вилка).
Сумісність кабелю: коаксіальний фідер 1/2″ (типу LLC / RFS або еквівалент).
Хвильовий опір: 50 Ом.
Тип монтажу: різьбовий, без пайки (обжимний/накручуваний).
Матеріал центрального контакту: з позолоченим покриттям або еквівалент.
Матеріал корпусу: метал з антикорозійним покриттям (нікель або еквівалент).</t>
  </si>
  <si>
    <t>N-male RF Connector for 1/2″ Feeder Cable (LLC) or Equivalent
Type: RF coaxial connector.
Gender: N-male (plug).
Cable compatibility: 1/2″ coaxial feeder cable (LLC / RFS type or equivalent).
Characteristic impedance: 50 Ohm.
Mounting type: threaded, solder-less (clamp/screw type).
Center contact material: gold-plated or equivalent.
Body material: metal with corrosion-resistant coating (nickel or equivalent).
Application: antenna-feeder systems for radio and mobile communication networks.</t>
  </si>
  <si>
    <t>Аналізатор антен і кабелів RigExpert AA-1500 ZOOM або еквівалент
Тип: портативний аналізатор антен і кабелів.
Частотний діапазон: від 0,1 до 1500 МГц.
Крок встановлення частоти: не більше 1 кГц.
Підтримувані імпеданси: 25, 50, 75, 100, 150, 200, 300, 450, 600 Ом.
Вимірювання КСХ:
графічний режим — від 1 до 10;
цифровий режим — від 1 до 100.
Діапазон вимірювання R та X: 0…2000 Ом / –2000…+2000 Ом.
Режими відображення: КСХ, R/X, діаграма Сміта.
Калібрування: користувацьке OSL, не менше 10 профілів; open/short calibration.
Функції для роботи з кабелями: вимірювання довжини, коефіцієнта вкорочення, аналіз ліній передачі (TDR).
РЧ-вихід:
вихідна потужність — близько –10 dBm (50 Ом);
розʼєм — N-type.
Інтерфейси: USB для підключення до ПК; Bluetooth (не нижче v4.2).
Дисплей: кольоровий TFT, роздільна здатність не менше 800×480.
Живлення: автономне (акумуляторне) та від USB; час автономної роботи — не менше 4 годин.
Робоча температура: від 0 до +40 °C.
Комплект постачання: чохол, зарядний пристрій, акумулятори, USB-кабель, RF-перехідник.</t>
  </si>
  <si>
    <t>Antenna and Cable Analyzer RigExpert AA-1500 ZOOM or Equivalent
Type: portable antenna and cable analyzer.
Frequency range: 0.1 to 1500 MHz.
Frequency step: not more than 1 kHz.
Supported impedances: 25, 50, 75, 100, 150, 200, 300, 450, 600 Ohm.
VSWR measurement range:
graphic mode — 1 to 10;
numeric mode — 1 to 100.
R and X measurement range: 0…2000 Ohm / –2000…+2000 Ohm.
Display modes: VSWR, R/X, Smith chart.
Calibration: user OSL calibration, at least 10 profiles; open/short calibration.
Cable analysis functions: cable length measurement, velocity factor, transmission line analysis (TDR).
RF output:
output power approx. –10 dBm at 50 Ohm;
connector — N-type.
Interfaces: USB PC connection; Bluetooth (v4.2 or higher).
Display: color TFT, resolution not less than 800×480.
Power supply: battery-powered and USB-powered; battery operation not less than 4 hours.
Operating temperature: 0 to +40 °C.
Scope of supply: carrying case, charger, batteries, USB cable, RF adapter.</t>
  </si>
  <si>
    <t>Інструмент для зачистки коаксіального кабелю 1/2″ Flex або еквівалент
Тип: ручний інструмент для зачистки коаксіального фідерного кабелю.
Сумісність кабелів: 1/2″ гнучкі коаксіальні кабелі (RFF 1/2″-50, SCF 12-50, FSJ4-50B або еквівалент).
Призначення: підготовка кабелю до монтажу RF-роз’ємів.
Тип різання: дисковий ніж, придатний для кабелів зі спіральною гофрою.
Ріжучі елементи: змінні леза з титановим покриттям або еквівалент.
Опорні елементи: металеві вставки для фіксації кабелю.
Застосування: монтаж антенно-фідерних трактів та RF-інфраструктури.</t>
  </si>
  <si>
    <t>1/2″ Flex Coaxial Cable Stripping Tool or Equivalent
Type: manual tool for stripping coaxial feeder cables.
Cable compatibility: 1/2″ flexible coaxial cables (RFF 1/2″-50, SCF 12-50, FSJ4-50B or equivalent).
Purpose: preparation of cables for RF connector installation.
Cutting method: rotary/disc blade suitable for corrugated flexible cables.
Cutting blades: replaceable blades with titanium coating or equivalent.
Support elements: metal inserts for cable positioning and durability.
Application: antenna-feeder systems and RF infrastructure installation.</t>
  </si>
  <si>
    <t xml:space="preserve">Кольоровий картковий принтер Matica MC660 або еквівалент
Технологія друку: кольоровий ретрансферний друк
Режими друку: двосторонній друк; друк «за край» (edge-to-edge)
Швидкість друку: не менше 140 односторонніх карток на годину
Роздільна здатність друку: не менше 600 dpi
Формат карток: ISO CR80 / ISO 7810 (53,98 × 85,60 мм)
Типи карток:
ПВХ та композитний ПВХ
ПЕТ та ABS-пластик
Картки зі спеціальним захисним покриттям
Товщина карток: від 0,25 до 1,00 мм
Ємність лотка подачі: не менше 250 карток (товщина 0,76 мм)
Ємність вихідного накопичувача: не менше 250 карток (товщина 0,76 мм)
Опції контактного кодування:
Магнітна смуга: ISO 7811 HiCo / LoCo, JIS2
Контактні смарт-картки: PC/SC, EMV 2000-1
Опції безконтактного кодування:
ISO 14443 A/B, ISO 15693
MIFARE, DESFire
HID iCLASS
Підтримувані операційні системи: Windows 7, 8.1, 10 (32-bit та 64-bit)
Інтерфейси підключення: USB 2.0 High Speed, Ethernet
</t>
  </si>
  <si>
    <t xml:space="preserve">Color Card Printer Matica MC660 or Equivalent
Printing modes: support for duplex printing and edge-to-edge printing.
Performance: printing speed of not less than 140 single-sided cards per hour.
Print resolution: not less than 600 dpi.
Card format: ISO CR80 in accordance with ISO 7810 (53.98 × 85.60 mm).
Supported card materials:
PVC and composite PVC;
PET and ABS plastic;
cards with special protective coatings.
Card thickness: from 0.25 mm to 1.00 mm.
Input hopper capacity: not less than 250 cards (0.76 mm thickness).
Output hopper capacity: not less than 250 cards (0.76 mm thickness).
Contact encoding (if applicable):
magnetic stripe encoding compliant with ISO 7811 HiCo / LoCo, JIS2;
contact smart card encoding supporting PC/SC and EMV 2000-1.
Contactless encoding (if applicable):
support for ISO 14443 A/B and ISO 15693 standards;
support for MIFARE, DESFire, and HID iCLASS technologies.
Operating system compatibility: Microsoft Windows 7, 8.1, 10 (32-bit and 64-bit).
Interfaces: USB 2.0 High Speed and Ethernet.
</t>
  </si>
  <si>
    <t>Sumy oblast I Сумська область</t>
  </si>
  <si>
    <t>Модуль ламінування Matica MC-L або еквівалент
Тип обладнання: модуль ламінування для карткових принтерів (інлайн або автономний).
Призначення: ламінування попередньо персоналізованих карток з метою підвищення безпеки, довговічності та захисту від несанкціонованого доступу.
Режим ламінування: підтримка одностороннього та двостороннього ламінування.
Продуктивність: час ламінування двох сторін однієї картки — не більше 20 секунд.
Тип ламінуючого матеріалу: термозварювальна ламінуюча плівка.
Типи плівок:прозора;голографічна;з елементами візуального захисту (VSE).
Сумісність (інлайн): можливість інтеграції з картковим ретрансферним принтером Matica MC660 або еквівалентом.
Автономна робота: наявність автономної конфігурації з зовнішнім вихідним лотком.
Підключення: просте механічне та функціональне підключення до принтера (за допомогою з’єднувального елемента/пластини або еквівалента).
Конфігурації ламінування:одностороння (нижня касета);одностороння (верхня касета);двостороння.
Формат карток: ISO CR80 відповідно до ISO 7810.
Ефект ламінування:підвищення механічної міцності;підвищена стійкість до ультрафіолетового випромінювання;збільшений термін служби картки.
Сфери застосування: придатність для використання в умовах підвищених вимог до безпеки (державні установи, посвідчення особи, водійські посвідчення, карти доступу тощо).</t>
  </si>
  <si>
    <t>Lamination Module Matica MC-L or Equivalent
Equipment type: card lamination module (inline or standalone).
Purpose: lamination of pre-personalized cards to enhance security, durability, and protection against unauthorized access.
Lamination mode: support for single-sided and double-sided lamination.
Performance: double-sided lamination time per card not exceeding 20 seconds.
Lamination material: thermal lamination film.
Film types: transparent;holographic;films with visual security elements (VSE).
Inline compatibility: capability to integrate with Matica MC660 retransfer card printer or equivalent.
Standalone operation: availability of a standalone configuration with an external output hopper.
Connectivity: simple mechanical and functional connection to the printer (via a connecting plate or equivalent solution).
Lamination configurations:
single-sided (bottom cassette);
single-sided (top cassette);
double-sided.
Card format: ISO CR80 in accordance with ISO 7810.
Lamination effects:
increased mechanical resistance;
enhanced UV resistance;
extended card service life.
Application scope: suitable for environments with high security requirements (government institutions, ID cards, driving licenses, access control cards, etc.).</t>
  </si>
  <si>
    <t>Комутатор мережевий Cisco CBS250-48P-4G-EU або еквівалент
Тип обладнання: керований мережевий комутатор рівня L3 (Layer 3).
Призначення: побудова стабільної та масштабованої локальної мережевої інфраструктури корпоративного рівня.
Кількість портів доступу: не менше 48 портів Ethernet 10/100/1000 Mbps.
Підтримка PoE: наявність портів з підтримкою Power over Ethernet (PoE / PoE+ або еквівалент).
Аплінк-порти: не менше 4 аплінк-портів (SFP або еквівалент) для підключення до магістральної мережі.
Форм-фактор: для монтажу у стандартну 19" серверну стійку (rack-mount).
Керування: повністю керований комутатор з підтримкою локального та віддаленого адміністрування.
Ємність таблиці MAC-адрес: не менше 8 000 MAC-адрес.
Функції маршрутизації: підтримка базових функцій маршрутизації між VLAN (Inter-VLAN routing).
Підтримка VLAN: відповідність стандарту IEEE 802.1Q або еквівалент.
Безпека мережі: підтримка механізмів контролю доступу та захисту мережевого трафіку (ACL, Port Security або еквівалент).
Якість обслуговування (QoS): підтримка механізмів пріоритизації трафіку.
Віддалене управління: підтримка керування через веб-інтерфейс та/або CLI.</t>
  </si>
  <si>
    <t>Network Switch Cisco CBS250-48P-4G-EU or Equivalent
Equipment type: managed Layer 3 (L3) network switch.
Purpose: deployment of a stable and scalable corporate-grade local area network infrastructure.
Access ports: not less than 48 Ethernet ports supporting 10/100/1000 Mbps.
PoE support: availability of Power over Ethernet (PoE / PoE+ or equivalent) on access ports.
Uplink ports: not less than 4 uplink ports (SFP or equivalent) for backbone connectivity.
Form factor: suitable for installation in a standard 19" rack (rack-mountable).
Management: fully managed switch with support for local and remote administration.
MAC address table capacity: not less than 8,000 MAC addresses.
Routing functions: support for basic Layer 3 routing, including inter-VLAN routing.
VLAN support: compliant with IEEE 802.1Q standard or equivalent.
Network security: support for traffic protection and access control mechanisms (ACLs, port security, or equivalent).
Quality of Service (QoS): support for traffic prioritization mechanisms.
Remote management: management via web-based interface and/or command-line interface (CLI).</t>
  </si>
  <si>
    <t>Комутатор мережевий Cisco C1200-24P-4G або еквівалент
Тип обладнання: керований мережевий комутатор рівня L2 (Layer 2).
Форм-фактор: для монтажу у стандартну 19" серверну стійку (rack-mount).
Кількість портів доступу: не менше 24 портів Gigabit Ethernet 10/100/1000BASE-T.
Аплінк-порти: не менше 4 портів SFP (1G) для магістральних підключень.
Підтримка PoE: підтримка Power over Ethernet (PoE) на портах доступу.
PoE-бюджет: не менше 195 Вт.
Керування: повністю керований комутатор з підтримкою локального та віддаленого адміністрування.
Комутаційна здатність: не менше 56 Гбіт/с.
Швидкість перенаправлення пакетів: не менше 41,6 Mpps (для пакетів 64 байти).
Розмір таблиці MAC-адрес: не менше 8 000 записів.
Буфер пакетів: не менше 1,5 МБ.
Підтримка VLAN: відповідність стандартам IEEE 802.1Q / 802.1p або еквівалент.
Протоколи комутації та агрегації: підтримка STP, RSTP, MSTP та LACP або еквівалент.
Безпека: підтримка автентифікації доступу IEEE 802.1X та механізмів контролю доступу.
Відповідність стандартам: IEEE 802.3, 802.3ad, 802.3x, 802.3z, 802.1D, 802.1w, 802.1s або еквівалент.</t>
  </si>
  <si>
    <t>Network Switch Cisco C1200-24P-4G or Equivalent
Equipment type: managed Layer 2 (L2) network switch.
Form factor: suitable for installation in a standard 19" rack (rack-mountable).
Access ports: not less than 24 Gigabit Ethernet 10/100/1000BASE-T ports.
Uplink ports: not less than 4 SFP (1G) uplink ports.
PoE support: support for Power over Ethernet (PoE) on access ports.
PoE power budget: not less than 195 W.
Management: fully managed switch with support for local and remote administration.
Switching capacity: not less than 56 Gbps.
Forwarding rate: not less than 41.6 Mpps (64-byte packets).
MAC address table size: not less than 8,000 entries.
Packet buffer: not less than 1.5 MB.
VLAN support: compliant with IEEE 802.1Q / 802.1p standards or equivalent.
Switching and aggregation protocols: support for STP, RSTP, MSTP, and LACP or equivalent.
Security: support for IEEE 802.1X network access authentication and access control mechanisms.
Standards compliance: IEEE 802.3, 802.3ad, 802.3x, 802.3z, 802.1D, 802.1w, 802.1s or equivalent.</t>
  </si>
  <si>
    <t>Патч-панель 48-портова RJ-45 19" 1U UTP Cat.5e W&amp;T WT-2264-CAT.5E або еквівалент
Тип обладнання: мережева патч-панель RJ-45.
Призначення: організація та термінація структурованої кабельної системи локальної мережі.
Кількість портів: не менше 48 портів RJ-45.
Категорія кабельної системи: Cat.5e.
Тип екранування: UTP (неекранована).
Форм-фактор: 19", висота 1U.
Тип монтажу: встановлення у стандартну 19" серверну стійку.
Сумісність: сумісність з кабелями витої пари Cat.5e або вище.
Конструкція портів: стандартні роз’єми RJ-45 з підтримкою обтиску/термінації відповідно до TIA/EIA-568.
Кабель-менеджмент: наявність інтегрованого тримача (органайзера) для укладання кабелів.
Матеріал корпусу: металевий корпус або еквівалент, придатний для стаціонарного монтажу.</t>
  </si>
  <si>
    <t>48-Port RJ-45 Patch Panel 19" 1U UTP Cat.5e W&amp;T WT-2264-CAT.5E or Equivalent
Equipment type: RJ-45 network patch panel.
Purpose: termination and organization of a structured cabling system for a local area network.
Number of ports: not less than 48 RJ-45 ports.
Cabling category: Cat.5e.
Shielding type: UTP (unshielded).
Form factor: 19", 1U height.
Mounting type: installation in a standard 19" rack.
Compatibility: compatible with Cat.5e or higher twisted-pair cabling.
Port construction: standard RJ-45 connectors supporting termination in accordance with TIA/EIA-568.
Cable management: integrated cable management holder/organizer.
Housing material: metal housing or equivalent suitable for fixed installation.</t>
  </si>
  <si>
    <t>Сервер Dell PowerEdge R660 або еквівалент - Dual Xeon Silver 4514Y 2.0-3.4Ghz 32 Cores/64 GB/RAID Controller SAS/SATA PERC H755 adapter 8 GB DDR4 2666 MT/s cache/BOSS-N1 controller card + with 2 M.2 960GB/Broadcom 5720 Dual Port 1Gb Base-T On-Board LOM/4*4TB HDD SAS/2*960GB SSD sata/ iDRAC9 Enterprise/Dual, Hot-Plug, Fully Redundant Power Supply (1+1), 800W, Mixed Mode</t>
  </si>
  <si>
    <t>Server Dell PowerEdge R660 or Equivalent - Dual Xeon Silver 4514Y 2.0-3.4Ghz 32 Cores/64 GB/RAID Controller SAS/SATA PERC H755 adapter 8 GB DDR4 2666 MT/s cache/BOSS-N1 controller card + with 2 M.2 960GB/Broadcom 5720 Dual Port 1Gb Base-T On-Board LOM/4*4TB HDD SAS/2*960GB SSD sata/ iDRAC9 Enterprise/Dual, Hot-Plug, Fully Redundant Power Supply (1+1), 800W, Mixed Mode</t>
  </si>
  <si>
    <t>Total amount VAT excl. |
Загальна сума без ПДВ</t>
  </si>
  <si>
    <r>
      <rPr>
        <b/>
        <sz val="14"/>
        <color rgb="FF000000"/>
        <rFont val="Calibri"/>
        <scheme val="minor"/>
      </rPr>
      <t xml:space="preserve">Core note 1: </t>
    </r>
    <r>
      <rPr>
        <sz val="14"/>
        <color rgb="FF000000"/>
        <rFont val="Calibri"/>
        <scheme val="minor"/>
      </rPr>
      <t>Delivery destination</t>
    </r>
    <r>
      <rPr>
        <b/>
        <sz val="14"/>
        <color rgb="FF000000"/>
        <rFont val="Calibri"/>
        <scheme val="minor"/>
      </rPr>
      <t xml:space="preserve"> - </t>
    </r>
    <r>
      <rPr>
        <sz val="14"/>
        <color rgb="FF000000"/>
        <rFont val="Calibri"/>
        <scheme val="minor"/>
      </rPr>
      <t xml:space="preserve">Sumy, Kharkiv and Kherson oblasts. The contractual delivery address will be provided to the successful bidder in the purchase order. /
</t>
    </r>
    <r>
      <rPr>
        <b/>
        <sz val="14"/>
        <color rgb="FF000000"/>
        <rFont val="Calibri"/>
        <scheme val="minor"/>
      </rPr>
      <t xml:space="preserve">Основна примітка 1: </t>
    </r>
    <r>
      <rPr>
        <sz val="14"/>
        <color rgb="FF000000"/>
        <rFont val="Calibri"/>
        <scheme val="minor"/>
      </rPr>
      <t>Місце доставки -</t>
    </r>
    <r>
      <rPr>
        <sz val="14"/>
        <color rgb="FFFF0000"/>
        <rFont val="Calibri"/>
        <scheme val="minor"/>
      </rPr>
      <t xml:space="preserve"> </t>
    </r>
    <r>
      <rPr>
        <sz val="14"/>
        <color rgb="FF000000"/>
        <rFont val="Calibri"/>
        <scheme val="minor"/>
      </rPr>
      <t xml:space="preserve">Сумська, Харківська та Херсонська області. Контрактна адреса доставки буде надана переможцю тендеру в договорі про закупівлю.
</t>
    </r>
    <r>
      <rPr>
        <b/>
        <sz val="14"/>
        <color rgb="FF000000"/>
        <rFont val="Calibri"/>
        <scheme val="minor"/>
      </rPr>
      <t>Core note 2:</t>
    </r>
    <r>
      <rPr>
        <sz val="14"/>
        <color rgb="FF000000"/>
        <rFont val="Calibri"/>
        <scheme val="minor"/>
      </rPr>
      <t xml:space="preserve"> Fixed Price in GBP (the price should be calculated based on the exchange rate of GBP to UAH, according to the OANDA rate ( https://fxds-hcc.oanda.com/ ) on the Friday immediately preceding the date on which the invoice was issued). </t>
    </r>
    <r>
      <rPr>
        <u/>
        <sz val="14"/>
        <color rgb="FF000000"/>
        <rFont val="Calibri"/>
        <scheme val="minor"/>
      </rPr>
      <t>The exchange rate for this ITT as of the issue date - 59.0579 UAH.</t>
    </r>
    <r>
      <rPr>
        <sz val="14"/>
        <color rgb="FF000000"/>
        <rFont val="Calibri"/>
        <scheme val="minor"/>
      </rPr>
      <t xml:space="preserve"> / 
</t>
    </r>
    <r>
      <rPr>
        <b/>
        <sz val="14"/>
        <color rgb="FF000000"/>
        <rFont val="Calibri"/>
        <scheme val="minor"/>
      </rPr>
      <t xml:space="preserve">Основна примітка 2: </t>
    </r>
    <r>
      <rPr>
        <sz val="14"/>
        <color rgb="FF000000"/>
        <rFont val="Calibri"/>
        <scheme val="minor"/>
      </rPr>
      <t>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t>
    </r>
    <r>
      <rPr>
        <u/>
        <sz val="14"/>
        <color rgb="FF000000"/>
        <rFont val="Calibri"/>
        <scheme val="minor"/>
      </rPr>
      <t xml:space="preserve"> Обмінний курс для цієї ІТТ на дату публікації - 59.0579  грн. 
</t>
    </r>
    <r>
      <rPr>
        <sz val="14"/>
        <color rgb="FF000000"/>
        <rFont val="Calibri"/>
        <scheme val="minor"/>
      </rPr>
      <t xml:space="preserve">
</t>
    </r>
    <r>
      <rPr>
        <b/>
        <sz val="14"/>
        <color rgb="FF000000"/>
        <rFont val="Calibri"/>
        <scheme val="minor"/>
      </rPr>
      <t xml:space="preserve">General notes: / Загальні примітки:
</t>
    </r>
    <r>
      <rPr>
        <sz val="14"/>
        <color rgb="FF000000"/>
        <rFont val="Calibri"/>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</si>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</sst>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sz val="12"/>
      <color rgb="FF000000"/>
      <name val="Calibri"/>
      <family val="2"/>
    </font>
    <font>
      <b/>
      <sz val="14"/>
      <color rgb="FF000000"/>
      <name val="Calibri"/>
      <scheme val="minor"/>
    </font>
    <font>
      <sz val="14"/>
      <color rgb="FF000000"/>
      <name val="Calibri"/>
      <scheme val="minor"/>
    </font>
    <font>
      <sz val="14"/>
      <color rgb="FFFF0000"/>
      <name val="Calibri"/>
      <scheme val="minor"/>
    </font>
    <font>
      <u/>
      <sz val="14"/>
      <color rgb="FF000000"/>
      <name val="Calibri"/>
      <scheme val="minor"/>
    </font>
    <font>
      <sz val="14"/>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7">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cellStyleXfs>
  <cellXfs count="82">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3" borderId="7" xfId="0" applyFont="1" applyFill="1" applyBorder="1" applyAlignment="1">
      <alignment horizontal="centerContinuous" vertical="center" wrapText="1"/>
    </xf>
    <xf numFmtId="0" fontId="6" fillId="3" borderId="7" xfId="0" applyFont="1" applyFill="1" applyBorder="1" applyAlignment="1">
      <alignment horizontal="centerContinuous" vertical="center"/>
    </xf>
    <xf numFmtId="0" fontId="5" fillId="0" borderId="7" xfId="0" applyFont="1" applyBorder="1" applyAlignment="1">
      <alignment vertical="top"/>
    </xf>
    <xf numFmtId="0" fontId="8" fillId="2" borderId="8" xfId="0" applyFont="1" applyFill="1" applyBorder="1" applyAlignment="1">
      <alignment horizontal="center" vertical="center" wrapText="1"/>
    </xf>
    <xf numFmtId="164" fontId="8" fillId="2" borderId="8" xfId="1" applyFont="1" applyFill="1" applyBorder="1" applyAlignment="1">
      <alignment horizontal="center" vertical="center" wrapText="1"/>
    </xf>
    <xf numFmtId="0" fontId="9" fillId="3" borderId="14" xfId="0" applyFont="1" applyFill="1" applyBorder="1" applyAlignment="1">
      <alignment horizontal="centerContinuous" vertical="center" wrapText="1"/>
    </xf>
    <xf numFmtId="0" fontId="5" fillId="0" borderId="15" xfId="0" applyFont="1" applyBorder="1" applyAlignment="1">
      <alignment vertical="top"/>
    </xf>
    <xf numFmtId="2" fontId="14" fillId="2" borderId="19" xfId="1" applyNumberFormat="1" applyFont="1" applyFill="1" applyBorder="1" applyAlignment="1">
      <alignment horizontal="center" vertical="center"/>
    </xf>
    <xf numFmtId="0" fontId="5" fillId="0" borderId="20" xfId="0" applyFont="1" applyBorder="1" applyAlignment="1">
      <alignment vertical="top"/>
    </xf>
    <xf numFmtId="0" fontId="5" fillId="0" borderId="21" xfId="0" applyFont="1" applyBorder="1" applyAlignment="1">
      <alignment vertical="top"/>
    </xf>
    <xf numFmtId="0" fontId="16" fillId="4"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16" fillId="0" borderId="1" xfId="0" applyFont="1" applyBorder="1" applyAlignment="1">
      <alignment horizontal="center" vertical="center" wrapText="1"/>
    </xf>
    <xf numFmtId="2" fontId="15" fillId="3" borderId="1" xfId="1"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23" fillId="4" borderId="1" xfId="0" applyFont="1" applyFill="1" applyBorder="1" applyAlignment="1">
      <alignment horizontal="left" vertical="top" wrapText="1"/>
    </xf>
    <xf numFmtId="0" fontId="14" fillId="2" borderId="1" xfId="0" applyFont="1" applyFill="1" applyBorder="1" applyAlignment="1">
      <alignment horizontal="center" vertical="top" wrapText="1"/>
    </xf>
    <xf numFmtId="0" fontId="1" fillId="3" borderId="1" xfId="0" applyFont="1" applyFill="1" applyBorder="1" applyAlignment="1">
      <alignment horizontal="left" vertical="top" wrapText="1"/>
    </xf>
    <xf numFmtId="0" fontId="1" fillId="0" borderId="0" xfId="0" applyFont="1"/>
    <xf numFmtId="0" fontId="1" fillId="0" borderId="1" xfId="0" applyFont="1" applyBorder="1" applyAlignment="1">
      <alignment wrapText="1"/>
    </xf>
    <xf numFmtId="0" fontId="1" fillId="0" borderId="1" xfId="0" applyFont="1" applyBorder="1"/>
    <xf numFmtId="0" fontId="1" fillId="0" borderId="1" xfId="0" applyFont="1" applyBorder="1" applyAlignment="1">
      <alignment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10" xfId="0" applyFont="1" applyBorder="1" applyAlignment="1">
      <alignment horizontal="center" vertical="top"/>
    </xf>
    <xf numFmtId="0" fontId="5" fillId="0" borderId="17" xfId="0" applyFont="1" applyBorder="1" applyAlignment="1">
      <alignment horizontal="center" vertical="top"/>
    </xf>
    <xf numFmtId="39" fontId="14" fillId="2" borderId="18"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18" fillId="3" borderId="1" xfId="5" applyFont="1" applyFill="1" applyBorder="1" applyAlignment="1">
      <alignment horizontal="center" vertical="center" wrapText="1"/>
    </xf>
    <xf numFmtId="0" fontId="18" fillId="3" borderId="23" xfId="5" applyFont="1" applyFill="1" applyBorder="1" applyAlignment="1">
      <alignment horizontal="center" vertical="center" wrapText="1"/>
    </xf>
    <xf numFmtId="0" fontId="18" fillId="3" borderId="1" xfId="5" applyFont="1" applyFill="1" applyBorder="1" applyAlignment="1">
      <alignment horizontal="center" vertical="center"/>
    </xf>
    <xf numFmtId="0" fontId="18" fillId="3" borderId="23" xfId="5" applyFont="1" applyFill="1" applyBorder="1" applyAlignment="1">
      <alignment horizontal="center" vertical="center"/>
    </xf>
    <xf numFmtId="0" fontId="28" fillId="0" borderId="18" xfId="5" applyFont="1" applyBorder="1" applyAlignment="1">
      <alignment horizontal="left" vertical="top" wrapText="1"/>
    </xf>
    <xf numFmtId="0" fontId="22" fillId="0" borderId="3" xfId="5" applyFont="1" applyBorder="1" applyAlignment="1">
      <alignment horizontal="left" vertical="top" wrapText="1"/>
    </xf>
    <xf numFmtId="0" fontId="20" fillId="0" borderId="3" xfId="5" applyFont="1" applyBorder="1" applyAlignment="1">
      <alignment horizontal="left" vertical="top" wrapText="1"/>
    </xf>
    <xf numFmtId="0" fontId="20" fillId="0" borderId="19" xfId="5" applyFont="1" applyBorder="1" applyAlignment="1">
      <alignment horizontal="left" vertical="top" wrapText="1"/>
    </xf>
    <xf numFmtId="0" fontId="14" fillId="2" borderId="16" xfId="5" applyFont="1" applyFill="1" applyBorder="1" applyAlignment="1">
      <alignment horizontal="right" vertical="top"/>
    </xf>
    <xf numFmtId="0" fontId="14" fillId="2" borderId="9" xfId="5" applyFont="1" applyFill="1" applyBorder="1" applyAlignment="1">
      <alignment horizontal="right" vertical="top"/>
    </xf>
    <xf numFmtId="0" fontId="14" fillId="2" borderId="22" xfId="5" applyFont="1" applyFill="1" applyBorder="1" applyAlignment="1">
      <alignment horizontal="right" vertical="top"/>
    </xf>
    <xf numFmtId="0" fontId="21" fillId="3" borderId="1" xfId="5" applyFont="1" applyFill="1" applyBorder="1" applyAlignment="1">
      <alignment horizontal="center" vertical="center" wrapText="1"/>
    </xf>
    <xf numFmtId="0" fontId="21" fillId="3" borderId="23" xfId="5"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19" xfId="0" applyFont="1" applyFill="1" applyBorder="1" applyAlignment="1">
      <alignment horizontal="center" vertical="center"/>
    </xf>
    <xf numFmtId="0" fontId="18" fillId="3" borderId="29" xfId="5" applyFont="1" applyFill="1" applyBorder="1" applyAlignment="1">
      <alignment horizontal="center" vertical="center" wrapText="1"/>
    </xf>
    <xf numFmtId="0" fontId="18" fillId="3" borderId="30" xfId="5" applyFont="1" applyFill="1" applyBorder="1" applyAlignment="1">
      <alignment horizontal="center" vertical="center"/>
    </xf>
    <xf numFmtId="0" fontId="18" fillId="3" borderId="20"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18" fillId="3" borderId="20"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18" fillId="3" borderId="14"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19" fillId="0" borderId="24" xfId="5" applyFont="1" applyBorder="1" applyAlignment="1">
      <alignment horizontal="left" vertical="center" wrapText="1"/>
    </xf>
    <xf numFmtId="0" fontId="19" fillId="0" borderId="27" xfId="5" applyFont="1" applyBorder="1" applyAlignment="1">
      <alignment horizontal="left" vertical="center" wrapText="1"/>
    </xf>
    <xf numFmtId="0" fontId="19" fillId="0" borderId="25" xfId="5" applyFont="1" applyBorder="1" applyAlignment="1">
      <alignment horizontal="left" vertical="center" wrapText="1"/>
    </xf>
    <xf numFmtId="0" fontId="19" fillId="0" borderId="26" xfId="5" applyFont="1" applyBorder="1" applyAlignment="1">
      <alignment horizontal="left" vertical="center" wrapText="1"/>
    </xf>
    <xf numFmtId="0" fontId="18" fillId="3" borderId="11" xfId="5" applyFont="1" applyFill="1" applyBorder="1" applyAlignment="1">
      <alignment horizontal="right" vertical="center" wrapText="1"/>
    </xf>
    <xf numFmtId="0" fontId="18" fillId="3" borderId="12" xfId="5" applyFont="1" applyFill="1" applyBorder="1" applyAlignment="1">
      <alignment horizontal="right" vertical="center" wrapText="1"/>
    </xf>
    <xf numFmtId="0" fontId="18" fillId="3" borderId="28" xfId="5" applyFont="1" applyFill="1" applyBorder="1" applyAlignment="1">
      <alignment horizontal="right" vertical="center" wrapText="1"/>
    </xf>
    <xf numFmtId="0" fontId="21" fillId="3" borderId="20" xfId="5" applyFont="1" applyFill="1" applyBorder="1" applyAlignment="1">
      <alignment horizontal="right" vertical="center" wrapText="1"/>
    </xf>
    <xf numFmtId="0" fontId="21" fillId="3" borderId="0" xfId="5" applyFont="1" applyFill="1" applyAlignment="1">
      <alignment horizontal="right" vertical="center" wrapText="1"/>
    </xf>
    <xf numFmtId="0" fontId="21" fillId="3" borderId="6" xfId="5" applyFont="1" applyFill="1" applyBorder="1" applyAlignment="1">
      <alignment horizontal="right" vertical="center" wrapText="1"/>
    </xf>
    <xf numFmtId="0" fontId="1"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8</xdr:col>
      <xdr:colOff>0</xdr:colOff>
      <xdr:row>25</xdr:row>
      <xdr:rowOff>0</xdr:rowOff>
    </xdr:from>
    <xdr:ext cx="304800" cy="295868"/>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25</xdr:row>
      <xdr:rowOff>0</xdr:rowOff>
    </xdr:from>
    <xdr:ext cx="304800" cy="295868"/>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1"/>
  <sheetViews>
    <sheetView tabSelected="1" topLeftCell="A5" zoomScale="70" zoomScaleNormal="70" zoomScaleSheetLayoutView="85" zoomScalePageLayoutView="55" workbookViewId="0">
      <selection activeCell="C24" sqref="C24"/>
    </sheetView>
  </sheetViews>
  <sheetFormatPr defaultColWidth="9.125" defaultRowHeight="12.75"/>
  <cols>
    <col min="1" max="2" width="5.75" style="2" customWidth="1"/>
    <col min="3" max="3" width="60.75" style="3" customWidth="1"/>
    <col min="4" max="4" width="64" style="3" customWidth="1"/>
    <col min="5" max="5" width="24.875" style="4" bestFit="1" customWidth="1"/>
    <col min="6" max="6" width="30.75" style="4" customWidth="1"/>
    <col min="7" max="7" width="37.75" style="2" customWidth="1"/>
    <col min="8" max="8" width="60.75" style="2" customWidth="1"/>
    <col min="9" max="9" width="25.75" style="6" customWidth="1"/>
    <col min="10" max="11" width="21.25" style="2" customWidth="1"/>
    <col min="12" max="16384" width="9.125" style="2"/>
  </cols>
  <sheetData>
    <row r="1" spans="1:11" ht="63.75" customHeight="1">
      <c r="A1" s="35" t="s">
        <v>0</v>
      </c>
      <c r="B1" s="36"/>
      <c r="C1" s="36"/>
      <c r="D1" s="36"/>
      <c r="E1" s="36"/>
      <c r="F1" s="36"/>
      <c r="G1" s="36"/>
      <c r="H1" s="36"/>
      <c r="I1" s="36"/>
      <c r="J1" s="36"/>
      <c r="K1" s="37"/>
    </row>
    <row r="2" spans="1:11" ht="7.5" customHeight="1">
      <c r="A2" s="18"/>
      <c r="B2" s="13"/>
      <c r="C2" s="14"/>
      <c r="D2" s="13"/>
      <c r="E2" s="14"/>
      <c r="F2" s="14"/>
      <c r="G2" s="14"/>
      <c r="H2" s="14"/>
      <c r="I2" s="14"/>
      <c r="J2" s="15"/>
      <c r="K2" s="19"/>
    </row>
    <row r="3" spans="1:11" s="1" customFormat="1" ht="120.6" customHeight="1">
      <c r="A3" s="27" t="s">
        <v>1</v>
      </c>
      <c r="B3" s="27" t="s">
        <v>2</v>
      </c>
      <c r="C3" s="16" t="s">
        <v>3</v>
      </c>
      <c r="D3" s="16" t="s">
        <v>4</v>
      </c>
      <c r="E3" s="16" t="s">
        <v>5</v>
      </c>
      <c r="F3" s="16" t="s">
        <v>6</v>
      </c>
      <c r="G3" s="16" t="s">
        <v>7</v>
      </c>
      <c r="H3" s="16" t="s">
        <v>8</v>
      </c>
      <c r="I3" s="17" t="s">
        <v>9</v>
      </c>
      <c r="J3" s="29" t="s">
        <v>10</v>
      </c>
      <c r="K3" s="29" t="s">
        <v>11</v>
      </c>
    </row>
    <row r="4" spans="1:11" ht="315">
      <c r="A4" s="23">
        <v>1</v>
      </c>
      <c r="B4" s="23">
        <v>1</v>
      </c>
      <c r="C4" s="28" t="s">
        <v>12</v>
      </c>
      <c r="D4" s="28" t="s">
        <v>13</v>
      </c>
      <c r="E4" s="23">
        <v>21</v>
      </c>
      <c r="F4" s="23" t="s">
        <v>14</v>
      </c>
      <c r="G4" s="24"/>
      <c r="H4" s="30"/>
      <c r="I4" s="25"/>
      <c r="J4" s="26">
        <v>0</v>
      </c>
      <c r="K4" s="26">
        <f t="shared" ref="K4" si="0">E4*J4</f>
        <v>0</v>
      </c>
    </row>
    <row r="5" spans="1:11" ht="378">
      <c r="A5" s="23">
        <v>1</v>
      </c>
      <c r="B5" s="23">
        <f>B4+1</f>
        <v>2</v>
      </c>
      <c r="C5" s="28" t="s">
        <v>15</v>
      </c>
      <c r="D5" s="28" t="s">
        <v>16</v>
      </c>
      <c r="E5" s="23">
        <v>21</v>
      </c>
      <c r="F5" s="23" t="s">
        <v>14</v>
      </c>
      <c r="G5" s="24"/>
      <c r="H5" s="30"/>
      <c r="I5" s="25"/>
      <c r="J5" s="26">
        <v>0</v>
      </c>
      <c r="K5" s="26">
        <f t="shared" ref="K5:K24" si="1">E5*J5</f>
        <v>0</v>
      </c>
    </row>
    <row r="6" spans="1:11" ht="267.75">
      <c r="A6" s="23">
        <v>1</v>
      </c>
      <c r="B6" s="23">
        <f t="shared" ref="B6:B24" si="2">B5+1</f>
        <v>3</v>
      </c>
      <c r="C6" s="28" t="s">
        <v>17</v>
      </c>
      <c r="D6" s="28" t="s">
        <v>18</v>
      </c>
      <c r="E6" s="23">
        <v>21</v>
      </c>
      <c r="F6" s="23" t="s">
        <v>14</v>
      </c>
      <c r="G6" s="24"/>
      <c r="H6" s="30"/>
      <c r="I6" s="25"/>
      <c r="J6" s="26">
        <v>0</v>
      </c>
      <c r="K6" s="26">
        <f t="shared" si="1"/>
        <v>0</v>
      </c>
    </row>
    <row r="7" spans="1:11" ht="157.5">
      <c r="A7" s="23">
        <v>1</v>
      </c>
      <c r="B7" s="23">
        <f t="shared" si="2"/>
        <v>4</v>
      </c>
      <c r="C7" s="28" t="s">
        <v>19</v>
      </c>
      <c r="D7" s="28" t="s">
        <v>20</v>
      </c>
      <c r="E7" s="23">
        <v>950</v>
      </c>
      <c r="F7" s="23" t="s">
        <v>14</v>
      </c>
      <c r="G7" s="24"/>
      <c r="H7" s="30"/>
      <c r="I7" s="25"/>
      <c r="J7" s="26">
        <v>0</v>
      </c>
      <c r="K7" s="26">
        <f t="shared" si="1"/>
        <v>0</v>
      </c>
    </row>
    <row r="8" spans="1:11" ht="252">
      <c r="A8" s="23">
        <v>1</v>
      </c>
      <c r="B8" s="23">
        <f t="shared" si="2"/>
        <v>5</v>
      </c>
      <c r="C8" s="28" t="s">
        <v>21</v>
      </c>
      <c r="D8" s="28" t="s">
        <v>22</v>
      </c>
      <c r="E8" s="23">
        <v>21</v>
      </c>
      <c r="F8" s="23" t="s">
        <v>14</v>
      </c>
      <c r="G8" s="24"/>
      <c r="H8" s="30"/>
      <c r="I8" s="25"/>
      <c r="J8" s="26">
        <v>0</v>
      </c>
      <c r="K8" s="26">
        <f t="shared" si="1"/>
        <v>0</v>
      </c>
    </row>
    <row r="9" spans="1:11" ht="299.25">
      <c r="A9" s="23">
        <v>1</v>
      </c>
      <c r="B9" s="23">
        <f t="shared" si="2"/>
        <v>6</v>
      </c>
      <c r="C9" s="28" t="s">
        <v>23</v>
      </c>
      <c r="D9" s="28" t="s">
        <v>24</v>
      </c>
      <c r="E9" s="23">
        <v>21</v>
      </c>
      <c r="F9" s="23" t="s">
        <v>14</v>
      </c>
      <c r="G9" s="24"/>
      <c r="H9" s="30"/>
      <c r="I9" s="25"/>
      <c r="J9" s="26">
        <v>0</v>
      </c>
      <c r="K9" s="26">
        <f t="shared" si="1"/>
        <v>0</v>
      </c>
    </row>
    <row r="10" spans="1:11" ht="252">
      <c r="A10" s="23">
        <v>1</v>
      </c>
      <c r="B10" s="23">
        <f t="shared" si="2"/>
        <v>7</v>
      </c>
      <c r="C10" s="28" t="s">
        <v>25</v>
      </c>
      <c r="D10" s="28" t="s">
        <v>26</v>
      </c>
      <c r="E10" s="23">
        <v>1</v>
      </c>
      <c r="F10" s="23" t="s">
        <v>27</v>
      </c>
      <c r="G10" s="24"/>
      <c r="H10" s="30"/>
      <c r="I10" s="25"/>
      <c r="J10" s="26">
        <v>0</v>
      </c>
      <c r="K10" s="26">
        <f t="shared" si="1"/>
        <v>0</v>
      </c>
    </row>
    <row r="11" spans="1:11" ht="267.75">
      <c r="A11" s="23">
        <v>1</v>
      </c>
      <c r="B11" s="23">
        <f t="shared" si="2"/>
        <v>8</v>
      </c>
      <c r="C11" s="28" t="s">
        <v>28</v>
      </c>
      <c r="D11" s="28" t="s">
        <v>29</v>
      </c>
      <c r="E11" s="23">
        <v>12</v>
      </c>
      <c r="F11" s="23" t="s">
        <v>27</v>
      </c>
      <c r="G11" s="24"/>
      <c r="H11" s="30"/>
      <c r="I11" s="25"/>
      <c r="J11" s="26">
        <v>0</v>
      </c>
      <c r="K11" s="26">
        <f t="shared" si="1"/>
        <v>0</v>
      </c>
    </row>
    <row r="12" spans="1:11" ht="252">
      <c r="A12" s="23">
        <v>1</v>
      </c>
      <c r="B12" s="23">
        <f t="shared" si="2"/>
        <v>9</v>
      </c>
      <c r="C12" s="28" t="s">
        <v>30</v>
      </c>
      <c r="D12" s="28" t="s">
        <v>31</v>
      </c>
      <c r="E12" s="23">
        <v>15</v>
      </c>
      <c r="F12" s="23" t="s">
        <v>32</v>
      </c>
      <c r="G12" s="24"/>
      <c r="H12" s="30"/>
      <c r="I12" s="25"/>
      <c r="J12" s="26">
        <v>0</v>
      </c>
      <c r="K12" s="26">
        <f t="shared" si="1"/>
        <v>0</v>
      </c>
    </row>
    <row r="13" spans="1:11" ht="299.25">
      <c r="A13" s="23">
        <v>1</v>
      </c>
      <c r="B13" s="23">
        <f t="shared" si="2"/>
        <v>10</v>
      </c>
      <c r="C13" s="28" t="s">
        <v>33</v>
      </c>
      <c r="D13" s="28" t="s">
        <v>34</v>
      </c>
      <c r="E13" s="23">
        <v>100</v>
      </c>
      <c r="F13" s="23" t="s">
        <v>32</v>
      </c>
      <c r="G13" s="24"/>
      <c r="H13" s="30"/>
      <c r="I13" s="25"/>
      <c r="J13" s="26">
        <v>0</v>
      </c>
      <c r="K13" s="26">
        <f t="shared" si="1"/>
        <v>0</v>
      </c>
    </row>
    <row r="14" spans="1:11" ht="173.25">
      <c r="A14" s="23">
        <v>1</v>
      </c>
      <c r="B14" s="23">
        <f t="shared" si="2"/>
        <v>11</v>
      </c>
      <c r="C14" s="28" t="s">
        <v>35</v>
      </c>
      <c r="D14" s="28" t="s">
        <v>36</v>
      </c>
      <c r="E14" s="23">
        <v>2</v>
      </c>
      <c r="F14" s="23" t="s">
        <v>32</v>
      </c>
      <c r="G14" s="24"/>
      <c r="H14" s="30"/>
      <c r="I14" s="25"/>
      <c r="J14" s="26">
        <v>0</v>
      </c>
      <c r="K14" s="26">
        <f t="shared" si="1"/>
        <v>0</v>
      </c>
    </row>
    <row r="15" spans="1:11" ht="173.25">
      <c r="A15" s="23">
        <v>1</v>
      </c>
      <c r="B15" s="23">
        <f t="shared" si="2"/>
        <v>12</v>
      </c>
      <c r="C15" s="28" t="s">
        <v>37</v>
      </c>
      <c r="D15" s="28" t="s">
        <v>38</v>
      </c>
      <c r="E15" s="23">
        <v>60</v>
      </c>
      <c r="F15" s="23" t="s">
        <v>32</v>
      </c>
      <c r="G15" s="24"/>
      <c r="H15" s="30"/>
      <c r="I15" s="25"/>
      <c r="J15" s="26">
        <v>0</v>
      </c>
      <c r="K15" s="26">
        <f t="shared" si="1"/>
        <v>0</v>
      </c>
    </row>
    <row r="16" spans="1:11" ht="204.75">
      <c r="A16" s="23">
        <v>1</v>
      </c>
      <c r="B16" s="23">
        <f t="shared" si="2"/>
        <v>13</v>
      </c>
      <c r="C16" s="28" t="s">
        <v>39</v>
      </c>
      <c r="D16" s="28" t="s">
        <v>40</v>
      </c>
      <c r="E16" s="23">
        <v>30</v>
      </c>
      <c r="F16" s="23" t="s">
        <v>27</v>
      </c>
      <c r="G16" s="24"/>
      <c r="H16" s="30"/>
      <c r="I16" s="25"/>
      <c r="J16" s="26">
        <v>0</v>
      </c>
      <c r="K16" s="26">
        <f t="shared" si="1"/>
        <v>0</v>
      </c>
    </row>
    <row r="17" spans="1:11" ht="409.5">
      <c r="A17" s="23">
        <v>1</v>
      </c>
      <c r="B17" s="23">
        <f t="shared" si="2"/>
        <v>14</v>
      </c>
      <c r="C17" s="28" t="s">
        <v>41</v>
      </c>
      <c r="D17" s="28" t="s">
        <v>42</v>
      </c>
      <c r="E17" s="23">
        <v>1</v>
      </c>
      <c r="F17" s="23" t="s">
        <v>27</v>
      </c>
      <c r="G17" s="24"/>
      <c r="H17" s="30"/>
      <c r="I17" s="25"/>
      <c r="J17" s="26">
        <v>0</v>
      </c>
      <c r="K17" s="26">
        <f t="shared" si="1"/>
        <v>0</v>
      </c>
    </row>
    <row r="18" spans="1:11" ht="220.5">
      <c r="A18" s="23">
        <v>1</v>
      </c>
      <c r="B18" s="23">
        <f t="shared" si="2"/>
        <v>15</v>
      </c>
      <c r="C18" s="28" t="s">
        <v>43</v>
      </c>
      <c r="D18" s="28" t="s">
        <v>44</v>
      </c>
      <c r="E18" s="23">
        <v>2</v>
      </c>
      <c r="F18" s="23" t="s">
        <v>27</v>
      </c>
      <c r="G18" s="24"/>
      <c r="H18" s="30"/>
      <c r="I18" s="25"/>
      <c r="J18" s="26">
        <v>0</v>
      </c>
      <c r="K18" s="26">
        <f t="shared" si="1"/>
        <v>0</v>
      </c>
    </row>
    <row r="19" spans="1:11" ht="409.5">
      <c r="A19" s="23">
        <v>1</v>
      </c>
      <c r="B19" s="23">
        <f t="shared" si="2"/>
        <v>16</v>
      </c>
      <c r="C19" s="28" t="s">
        <v>45</v>
      </c>
      <c r="D19" s="28" t="s">
        <v>46</v>
      </c>
      <c r="E19" s="23">
        <v>1</v>
      </c>
      <c r="F19" s="23" t="s">
        <v>47</v>
      </c>
      <c r="G19" s="24"/>
      <c r="H19" s="30"/>
      <c r="I19" s="25"/>
      <c r="J19" s="26">
        <v>0</v>
      </c>
      <c r="K19" s="26">
        <f t="shared" si="1"/>
        <v>0</v>
      </c>
    </row>
    <row r="20" spans="1:11" ht="409.5">
      <c r="A20" s="23">
        <v>1</v>
      </c>
      <c r="B20" s="23">
        <f t="shared" si="2"/>
        <v>17</v>
      </c>
      <c r="C20" s="28" t="s">
        <v>48</v>
      </c>
      <c r="D20" s="28" t="s">
        <v>49</v>
      </c>
      <c r="E20" s="23">
        <v>1</v>
      </c>
      <c r="F20" s="23" t="s">
        <v>47</v>
      </c>
      <c r="G20" s="24"/>
      <c r="H20" s="30"/>
      <c r="I20" s="25"/>
      <c r="J20" s="26">
        <v>0</v>
      </c>
      <c r="K20" s="26">
        <f t="shared" si="1"/>
        <v>0</v>
      </c>
    </row>
    <row r="21" spans="1:11" ht="409.5">
      <c r="A21" s="23">
        <v>1</v>
      </c>
      <c r="B21" s="23">
        <f t="shared" si="2"/>
        <v>18</v>
      </c>
      <c r="C21" s="28" t="s">
        <v>50</v>
      </c>
      <c r="D21" s="28" t="s">
        <v>51</v>
      </c>
      <c r="E21" s="23">
        <v>13</v>
      </c>
      <c r="F21" s="23" t="s">
        <v>47</v>
      </c>
      <c r="G21" s="24"/>
      <c r="H21" s="30"/>
      <c r="I21" s="25"/>
      <c r="J21" s="26">
        <v>0</v>
      </c>
      <c r="K21" s="26">
        <f t="shared" si="1"/>
        <v>0</v>
      </c>
    </row>
    <row r="22" spans="1:11" ht="409.5">
      <c r="A22" s="23">
        <v>1</v>
      </c>
      <c r="B22" s="23">
        <f t="shared" si="2"/>
        <v>19</v>
      </c>
      <c r="C22" s="28" t="s">
        <v>52</v>
      </c>
      <c r="D22" s="28" t="s">
        <v>53</v>
      </c>
      <c r="E22" s="23">
        <v>9</v>
      </c>
      <c r="F22" s="23" t="s">
        <v>47</v>
      </c>
      <c r="G22" s="24"/>
      <c r="H22" s="30"/>
      <c r="I22" s="25"/>
      <c r="J22" s="26">
        <v>0</v>
      </c>
      <c r="K22" s="26">
        <f t="shared" si="1"/>
        <v>0</v>
      </c>
    </row>
    <row r="23" spans="1:11" ht="315">
      <c r="A23" s="23">
        <v>1</v>
      </c>
      <c r="B23" s="23">
        <f t="shared" si="2"/>
        <v>20</v>
      </c>
      <c r="C23" s="28" t="s">
        <v>54</v>
      </c>
      <c r="D23" s="28" t="s">
        <v>55</v>
      </c>
      <c r="E23" s="23">
        <v>10</v>
      </c>
      <c r="F23" s="23" t="s">
        <v>47</v>
      </c>
      <c r="G23" s="24"/>
      <c r="H23" s="30"/>
      <c r="I23" s="25"/>
      <c r="J23" s="26">
        <v>0</v>
      </c>
      <c r="K23" s="26">
        <f t="shared" si="1"/>
        <v>0</v>
      </c>
    </row>
    <row r="24" spans="1:11" ht="126">
      <c r="A24" s="23">
        <v>1</v>
      </c>
      <c r="B24" s="23">
        <f t="shared" si="2"/>
        <v>21</v>
      </c>
      <c r="C24" s="28" t="s">
        <v>56</v>
      </c>
      <c r="D24" s="28" t="s">
        <v>57</v>
      </c>
      <c r="E24" s="23">
        <v>5</v>
      </c>
      <c r="F24" s="23" t="s">
        <v>47</v>
      </c>
      <c r="G24" s="24"/>
      <c r="H24" s="30"/>
      <c r="I24" s="25"/>
      <c r="J24" s="26">
        <v>0</v>
      </c>
      <c r="K24" s="26">
        <f t="shared" si="1"/>
        <v>0</v>
      </c>
    </row>
    <row r="25" spans="1:11" ht="15.75">
      <c r="A25" s="40" t="s">
        <v>58</v>
      </c>
      <c r="B25" s="41"/>
      <c r="C25" s="41"/>
      <c r="D25" s="41"/>
      <c r="E25" s="41"/>
      <c r="F25" s="41"/>
      <c r="G25" s="41"/>
      <c r="H25" s="41"/>
      <c r="I25" s="41"/>
      <c r="J25" s="42"/>
      <c r="K25" s="20">
        <f>SUM(K4:K24)</f>
        <v>0</v>
      </c>
    </row>
    <row r="26" spans="1:11">
      <c r="A26" s="21"/>
      <c r="K26" s="22"/>
    </row>
    <row r="27" spans="1:11" ht="332.25" customHeight="1">
      <c r="A27" s="47" t="s">
        <v>59</v>
      </c>
      <c r="B27" s="48"/>
      <c r="C27" s="49"/>
      <c r="D27" s="49"/>
      <c r="E27" s="49"/>
      <c r="F27" s="49"/>
      <c r="G27" s="49"/>
      <c r="H27" s="49"/>
      <c r="I27" s="49"/>
      <c r="J27" s="49"/>
      <c r="K27" s="50"/>
    </row>
    <row r="28" spans="1:11" ht="16.5" thickBot="1">
      <c r="A28" s="51" t="s">
        <v>60</v>
      </c>
      <c r="B28" s="52"/>
      <c r="C28" s="52"/>
      <c r="D28" s="52"/>
      <c r="E28" s="52"/>
      <c r="F28" s="52"/>
      <c r="G28" s="52"/>
      <c r="H28" s="52"/>
      <c r="I28" s="52"/>
      <c r="J28" s="52"/>
      <c r="K28" s="53"/>
    </row>
    <row r="29" spans="1:11" ht="18.75">
      <c r="A29" s="73" t="s">
        <v>61</v>
      </c>
      <c r="B29" s="74"/>
      <c r="C29" s="74"/>
      <c r="D29" s="74"/>
      <c r="E29" s="74"/>
      <c r="F29" s="74"/>
      <c r="G29" s="74"/>
      <c r="H29" s="74"/>
      <c r="I29" s="75"/>
      <c r="J29" s="58" t="s">
        <v>62</v>
      </c>
      <c r="K29" s="59"/>
    </row>
    <row r="30" spans="1:11" ht="37.9" customHeight="1">
      <c r="A30" s="60" t="s">
        <v>63</v>
      </c>
      <c r="B30" s="61"/>
      <c r="C30" s="61"/>
      <c r="D30" s="61"/>
      <c r="E30" s="61"/>
      <c r="F30" s="61"/>
      <c r="G30" s="61"/>
      <c r="H30" s="61"/>
      <c r="I30" s="62"/>
      <c r="J30" s="43"/>
      <c r="K30" s="44"/>
    </row>
    <row r="31" spans="1:11" ht="37.9" customHeight="1">
      <c r="A31" s="76" t="s">
        <v>64</v>
      </c>
      <c r="B31" s="77"/>
      <c r="C31" s="77"/>
      <c r="D31" s="77"/>
      <c r="E31" s="77"/>
      <c r="F31" s="77"/>
      <c r="G31" s="77"/>
      <c r="H31" s="77"/>
      <c r="I31" s="78"/>
      <c r="J31" s="54"/>
      <c r="K31" s="55"/>
    </row>
    <row r="32" spans="1:11" ht="37.9" customHeight="1">
      <c r="A32" s="60" t="s">
        <v>65</v>
      </c>
      <c r="B32" s="61"/>
      <c r="C32" s="61"/>
      <c r="D32" s="61"/>
      <c r="E32" s="61"/>
      <c r="F32" s="61"/>
      <c r="G32" s="61"/>
      <c r="H32" s="61"/>
      <c r="I32" s="62"/>
      <c r="J32" s="56" t="s">
        <v>66</v>
      </c>
      <c r="K32" s="57"/>
    </row>
    <row r="33" spans="1:11" ht="37.9" customHeight="1">
      <c r="A33" s="60" t="s">
        <v>67</v>
      </c>
      <c r="B33" s="61"/>
      <c r="C33" s="61"/>
      <c r="D33" s="61"/>
      <c r="E33" s="61"/>
      <c r="F33" s="61"/>
      <c r="G33" s="61"/>
      <c r="H33" s="61"/>
      <c r="I33" s="62"/>
      <c r="J33" s="43"/>
      <c r="K33" s="44"/>
    </row>
    <row r="34" spans="1:11" ht="37.9" customHeight="1">
      <c r="A34" s="60" t="s">
        <v>68</v>
      </c>
      <c r="B34" s="61"/>
      <c r="C34" s="61"/>
      <c r="D34" s="61"/>
      <c r="E34" s="61"/>
      <c r="F34" s="61"/>
      <c r="G34" s="61"/>
      <c r="H34" s="61"/>
      <c r="I34" s="62"/>
      <c r="J34" s="43"/>
      <c r="K34" s="44"/>
    </row>
    <row r="35" spans="1:11" ht="37.9" customHeight="1">
      <c r="A35" s="63" t="s">
        <v>69</v>
      </c>
      <c r="B35" s="64"/>
      <c r="C35" s="64"/>
      <c r="D35" s="64"/>
      <c r="E35" s="64"/>
      <c r="F35" s="64"/>
      <c r="G35" s="64"/>
      <c r="H35" s="64"/>
      <c r="I35" s="65"/>
      <c r="J35" s="45"/>
      <c r="K35" s="46"/>
    </row>
    <row r="36" spans="1:11" ht="108" customHeight="1">
      <c r="A36" s="60" t="s">
        <v>70</v>
      </c>
      <c r="B36" s="61"/>
      <c r="C36" s="61"/>
      <c r="D36" s="61"/>
      <c r="E36" s="61"/>
      <c r="F36" s="61"/>
      <c r="G36" s="61"/>
      <c r="H36" s="61"/>
      <c r="I36" s="62"/>
      <c r="J36" s="43"/>
      <c r="K36" s="44"/>
    </row>
    <row r="37" spans="1:11" ht="37.9" customHeight="1">
      <c r="A37" s="63" t="s">
        <v>71</v>
      </c>
      <c r="B37" s="64"/>
      <c r="C37" s="64"/>
      <c r="D37" s="64"/>
      <c r="E37" s="64"/>
      <c r="F37" s="64"/>
      <c r="G37" s="64"/>
      <c r="H37" s="64"/>
      <c r="I37" s="65"/>
      <c r="J37" s="45"/>
      <c r="K37" s="46"/>
    </row>
    <row r="38" spans="1:11" ht="37.9" customHeight="1">
      <c r="A38" s="60" t="s">
        <v>72</v>
      </c>
      <c r="B38" s="61"/>
      <c r="C38" s="61"/>
      <c r="D38" s="61"/>
      <c r="E38" s="61"/>
      <c r="F38" s="61"/>
      <c r="G38" s="61"/>
      <c r="H38" s="61"/>
      <c r="I38" s="62"/>
      <c r="J38" s="43"/>
      <c r="K38" s="44"/>
    </row>
    <row r="39" spans="1:11" ht="37.9" customHeight="1">
      <c r="A39" s="63" t="s">
        <v>73</v>
      </c>
      <c r="B39" s="64"/>
      <c r="C39" s="64"/>
      <c r="D39" s="64"/>
      <c r="E39" s="64"/>
      <c r="F39" s="64"/>
      <c r="G39" s="64"/>
      <c r="H39" s="64"/>
      <c r="I39" s="65"/>
      <c r="J39" s="45"/>
      <c r="K39" s="46"/>
    </row>
    <row r="40" spans="1:11" ht="37.9" customHeight="1">
      <c r="A40" s="66" t="s">
        <v>74</v>
      </c>
      <c r="B40" s="67"/>
      <c r="C40" s="67"/>
      <c r="D40" s="67"/>
      <c r="E40" s="67"/>
      <c r="F40" s="67"/>
      <c r="G40" s="67"/>
      <c r="H40" s="67"/>
      <c r="I40" s="68"/>
      <c r="J40" s="38"/>
      <c r="K40" s="39"/>
    </row>
    <row r="41" spans="1:11" ht="39" customHeight="1" thickBot="1">
      <c r="A41" s="69" t="s">
        <v>75</v>
      </c>
      <c r="B41" s="70"/>
      <c r="C41" s="71"/>
      <c r="D41" s="71"/>
      <c r="E41" s="71"/>
      <c r="F41" s="71"/>
      <c r="G41" s="71"/>
      <c r="H41" s="71"/>
      <c r="I41" s="71"/>
      <c r="J41" s="71"/>
      <c r="K41" s="72"/>
    </row>
  </sheetData>
  <protectedRanges>
    <protectedRange sqref="I4:I24" name="data_1"/>
    <protectedRange sqref="J32" name="Диапазон2"/>
  </protectedRanges>
  <autoFilter ref="A3:K25" xr:uid="{00000000-0001-0000-0000-000000000000}"/>
  <mergeCells count="29">
    <mergeCell ref="J34:K34"/>
    <mergeCell ref="A40:I40"/>
    <mergeCell ref="A41:K41"/>
    <mergeCell ref="A29:I29"/>
    <mergeCell ref="A30:I30"/>
    <mergeCell ref="A31:I31"/>
    <mergeCell ref="A32:I32"/>
    <mergeCell ref="A33:I33"/>
    <mergeCell ref="A34:I34"/>
    <mergeCell ref="A35:I35"/>
    <mergeCell ref="A36:I36"/>
    <mergeCell ref="A37:I37"/>
    <mergeCell ref="J37:K37"/>
    <mergeCell ref="A1:K1"/>
    <mergeCell ref="J40:K40"/>
    <mergeCell ref="A25:J25"/>
    <mergeCell ref="J38:K38"/>
    <mergeCell ref="J39:K39"/>
    <mergeCell ref="J35:K35"/>
    <mergeCell ref="J36:K36"/>
    <mergeCell ref="J33:K33"/>
    <mergeCell ref="A27:K27"/>
    <mergeCell ref="A28:K28"/>
    <mergeCell ref="J30:K30"/>
    <mergeCell ref="J31:K31"/>
    <mergeCell ref="J32:K32"/>
    <mergeCell ref="J29:K29"/>
    <mergeCell ref="A38:I38"/>
    <mergeCell ref="A39:I39"/>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5" customWidth="1"/>
    <col min="6" max="6" width="33.25" customWidth="1"/>
    <col min="7" max="7" width="12.25" customWidth="1"/>
    <col min="8" max="8" width="5.75" bestFit="1" customWidth="1"/>
    <col min="10" max="10" width="9" bestFit="1" customWidth="1"/>
    <col min="11" max="11" width="2.875" customWidth="1"/>
  </cols>
  <sheetData>
    <row r="3" spans="4:10">
      <c r="E3" s="31" t="s">
        <v>76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77</v>
      </c>
      <c r="G14" s="10" t="s">
        <v>78</v>
      </c>
      <c r="H14" s="10" t="s">
        <v>79</v>
      </c>
      <c r="I14" s="10" t="s">
        <v>80</v>
      </c>
      <c r="J14" s="10" t="s">
        <v>81</v>
      </c>
    </row>
    <row r="15" spans="4:10" ht="180">
      <c r="F15" s="32" t="s">
        <v>82</v>
      </c>
      <c r="G15" s="32" t="s">
        <v>83</v>
      </c>
      <c r="H15" s="9">
        <v>22.57</v>
      </c>
      <c r="I15" s="9">
        <v>30</v>
      </c>
      <c r="J15" s="9">
        <f>H15*I15</f>
        <v>677.1</v>
      </c>
    </row>
    <row r="16" spans="4:10" ht="180">
      <c r="F16" s="32" t="s">
        <v>84</v>
      </c>
      <c r="G16" s="32" t="s">
        <v>85</v>
      </c>
      <c r="H16" s="9">
        <v>19.420000000000002</v>
      </c>
      <c r="I16" s="9">
        <v>150</v>
      </c>
      <c r="J16" s="9">
        <f>H16*I16</f>
        <v>2913.0000000000005</v>
      </c>
    </row>
    <row r="17" spans="10:10" ht="15.75">
      <c r="J17" s="11">
        <f>SUM(J15:J16)</f>
        <v>3590.1000000000004</v>
      </c>
    </row>
    <row r="47" spans="5:10">
      <c r="E47" s="79" t="s">
        <v>86</v>
      </c>
      <c r="F47" s="80"/>
      <c r="G47" s="80"/>
      <c r="H47" s="80"/>
      <c r="I47" s="80"/>
      <c r="J47" s="81"/>
    </row>
    <row r="48" spans="5:10">
      <c r="E48" s="5"/>
      <c r="F48" s="33" t="s">
        <v>87</v>
      </c>
      <c r="G48" s="33" t="s">
        <v>88</v>
      </c>
      <c r="H48" s="33" t="s">
        <v>89</v>
      </c>
      <c r="I48" s="33" t="s">
        <v>90</v>
      </c>
      <c r="J48" s="33" t="s">
        <v>91</v>
      </c>
    </row>
    <row r="49" spans="5:10" ht="120">
      <c r="E49" s="5">
        <v>227</v>
      </c>
      <c r="F49" s="34" t="s">
        <v>92</v>
      </c>
      <c r="G49" s="33" t="s">
        <v>93</v>
      </c>
      <c r="H49" s="5">
        <v>14</v>
      </c>
      <c r="I49" s="5">
        <v>188.3</v>
      </c>
      <c r="J49" s="9">
        <f>H49*I49</f>
        <v>2636.2000000000003</v>
      </c>
    </row>
    <row r="50" spans="5:10" ht="45">
      <c r="E50" s="5">
        <v>228</v>
      </c>
      <c r="F50" s="34" t="s">
        <v>94</v>
      </c>
      <c r="G50" s="33" t="s">
        <v>95</v>
      </c>
      <c r="H50" s="5">
        <v>510</v>
      </c>
      <c r="I50" s="5">
        <v>1.87</v>
      </c>
      <c r="J50" s="9">
        <f>H50*I50</f>
        <v>953.7</v>
      </c>
    </row>
    <row r="51" spans="5:10">
      <c r="E51" s="5"/>
      <c r="F51" s="5"/>
      <c r="G51" s="5"/>
      <c r="H51" s="5"/>
      <c r="I51" s="5"/>
      <c r="J51" s="12">
        <f>SUM(J49:J50)</f>
        <v>3589.9000000000005</v>
      </c>
    </row>
    <row r="52" spans="5:10">
      <c r="E52" s="79" t="s">
        <v>96</v>
      </c>
      <c r="F52" s="80"/>
      <c r="G52" s="80"/>
      <c r="H52" s="80"/>
      <c r="I52" s="80"/>
      <c r="J52" s="81"/>
    </row>
    <row r="53" spans="5:10" ht="60">
      <c r="E53" s="5">
        <v>227</v>
      </c>
      <c r="F53" s="34" t="s">
        <v>97</v>
      </c>
      <c r="G53" s="33" t="s">
        <v>98</v>
      </c>
      <c r="H53" s="5">
        <v>30</v>
      </c>
      <c r="I53" s="5">
        <v>22.57</v>
      </c>
      <c r="J53" s="9">
        <f>H53*I53</f>
        <v>677.1</v>
      </c>
    </row>
    <row r="54" spans="5:10" ht="75">
      <c r="E54" s="5">
        <v>228</v>
      </c>
      <c r="F54" s="34" t="s">
        <v>99</v>
      </c>
      <c r="G54" s="33" t="s">
        <v>98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5" customWidth="1"/>
    <col min="8" max="8" width="50.75" customWidth="1"/>
  </cols>
  <sheetData>
    <row r="2" spans="5:8" ht="45">
      <c r="E2" s="7" t="s">
        <v>100</v>
      </c>
      <c r="F2">
        <v>411</v>
      </c>
      <c r="G2" t="s">
        <v>101</v>
      </c>
      <c r="H2" t="s">
        <v>102</v>
      </c>
    </row>
    <row r="3" spans="5:8" ht="45">
      <c r="E3" s="7" t="s">
        <v>103</v>
      </c>
      <c r="F3">
        <v>186</v>
      </c>
      <c r="G3" t="s">
        <v>101</v>
      </c>
      <c r="H3" t="s">
        <v>102</v>
      </c>
    </row>
    <row r="4" spans="5:8" ht="60">
      <c r="E4" s="7" t="s">
        <v>104</v>
      </c>
      <c r="F4">
        <v>33</v>
      </c>
      <c r="G4" t="s">
        <v>101</v>
      </c>
      <c r="H4" t="s">
        <v>102</v>
      </c>
    </row>
    <row r="5" spans="5:8" ht="45">
      <c r="E5" s="7" t="s">
        <v>100</v>
      </c>
      <c r="F5">
        <v>250</v>
      </c>
      <c r="G5" t="s">
        <v>101</v>
      </c>
      <c r="H5" s="7" t="s">
        <v>105</v>
      </c>
    </row>
    <row r="6" spans="5:8" ht="45">
      <c r="E6" s="7" t="s">
        <v>100</v>
      </c>
      <c r="F6">
        <v>300</v>
      </c>
      <c r="G6" t="s">
        <v>101</v>
      </c>
      <c r="H6" s="7" t="s">
        <v>106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file>

<file path=customXml/itemProps2.xml><?xml version="1.0" encoding="utf-8"?>
<ds:datastoreItem xmlns:ds="http://schemas.openxmlformats.org/officeDocument/2006/customXml" ds:itemID="{9C7FB13F-C403-4B38-B0F2-D95B86DE340A}"/>
</file>

<file path=customXml/itemProps3.xml><?xml version="1.0" encoding="utf-8"?>
<ds:datastoreItem xmlns:ds="http://schemas.openxmlformats.org/officeDocument/2006/customXml" ds:itemID="{52218FAE-8103-4EFF-9A95-75FB37175E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2026-02-16T09:52:22Z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