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mc:AlternateContent xmlns:mc="http://schemas.openxmlformats.org/markup-compatibility/2006">
    <mc:Choice Requires="x15">
      <x15ac:absPath xmlns:x15ac="http://schemas.microsoft.com/office/spreadsheetml/2010/11/ac" url="https://chemonics.sharepoint.com/sites/PRJ6093/700/710-719 Local_Procurement/713 Project Procurements/PFRU2-2025-249.2_Metal Container for Municipal Solid Waste Collection_ITT/02 Solicitation/To be published/"/>
    </mc:Choice>
  </mc:AlternateContent>
  <xr:revisionPtr revIDLastSave="270" documentId="6_{80C86804-721C-4D60-B8DC-6DA0827E8964}" xr6:coauthVersionLast="47" xr6:coauthVersionMax="47" xr10:uidLastSave="{82479677-1ED1-4A88-A516-340026DC6543}"/>
  <bookViews>
    <workbookView xWindow="-120" yWindow="-120" windowWidth="29040" windowHeight="17520" xr2:uid="{00000000-000D-0000-FFFF-FFFF00000000}"/>
  </bookViews>
  <sheets>
    <sheet name="ToR" sheetId="13" r:id="rId1"/>
    <sheet name="Sheet2" sheetId="15" state="hidden" r:id="rId2"/>
    <sheet name="Sheet1" sheetId="14" state="hidden" r:id="rId3"/>
  </sheets>
  <definedNames>
    <definedName name="_xlnm._FilterDatabase" localSheetId="0" hidden="1">ToR!$A$3:$F$5</definedName>
    <definedName name="_xlnm.Print_Area" localSheetId="0">ToR!$A$1:$H$5</definedName>
    <definedName name="solver_adj" localSheetId="1" hidden="1">Sheet2!$E$4:$E$5</definedName>
    <definedName name="solver_cvg" localSheetId="1" hidden="1">0.0001</definedName>
    <definedName name="solver_drv" localSheetId="1" hidden="1">1</definedName>
    <definedName name="solver_eng" localSheetId="1" hidden="1">1</definedName>
    <definedName name="solver_est" localSheetId="1" hidden="1">1</definedName>
    <definedName name="solver_itr" localSheetId="1" hidden="1">2147483647</definedName>
    <definedName name="solver_lhs1" localSheetId="1" hidden="1">Sheet2!$E$4</definedName>
    <definedName name="solver_lhs2" localSheetId="1" hidden="1">Sheet2!$E$5</definedName>
    <definedName name="solver_lhs3" localSheetId="1" hidden="1">Sheet2!$E$5</definedName>
    <definedName name="solver_mip" localSheetId="1" hidden="1">2147483647</definedName>
    <definedName name="solver_mni" localSheetId="1" hidden="1">30</definedName>
    <definedName name="solver_mrt" localSheetId="1" hidden="1">0.075</definedName>
    <definedName name="solver_msl" localSheetId="1" hidden="1">2</definedName>
    <definedName name="solver_neg" localSheetId="1" hidden="1">1</definedName>
    <definedName name="solver_nod" localSheetId="1" hidden="1">2147483647</definedName>
    <definedName name="solver_num" localSheetId="1" hidden="1">3</definedName>
    <definedName name="solver_nwt" localSheetId="1" hidden="1">1</definedName>
    <definedName name="solver_opt" localSheetId="1" hidden="1">Sheet2!$E$7</definedName>
    <definedName name="solver_pre" localSheetId="1" hidden="1">0.000001</definedName>
    <definedName name="solver_rbv" localSheetId="1" hidden="1">1</definedName>
    <definedName name="solver_rel1" localSheetId="1" hidden="1">3</definedName>
    <definedName name="solver_rel2" localSheetId="1" hidden="1">3</definedName>
    <definedName name="solver_rel3" localSheetId="1" hidden="1">3</definedName>
    <definedName name="solver_rhs1" localSheetId="1" hidden="1">1</definedName>
    <definedName name="solver_rhs2" localSheetId="1" hidden="1">Sheet2!$E$4</definedName>
    <definedName name="solver_rhs3" localSheetId="1" hidden="1">1</definedName>
    <definedName name="solver_rlx" localSheetId="1" hidden="1">2</definedName>
    <definedName name="solver_rsd" localSheetId="1" hidden="1">0</definedName>
    <definedName name="solver_scl" localSheetId="1" hidden="1">1</definedName>
    <definedName name="solver_sho" localSheetId="1" hidden="1">2</definedName>
    <definedName name="solver_ssz" localSheetId="1" hidden="1">100</definedName>
    <definedName name="solver_tim" localSheetId="1" hidden="1">2147483647</definedName>
    <definedName name="solver_tol" localSheetId="1" hidden="1">0.01</definedName>
    <definedName name="solver_typ" localSheetId="1" hidden="1">3</definedName>
    <definedName name="solver_val" localSheetId="1" hidden="1">3590</definedName>
    <definedName name="solver_ver" localSheetId="1" hidden="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I4" i="13" l="1"/>
  <c r="I5" i="13"/>
  <c r="J55" i="15"/>
  <c r="J54" i="15"/>
  <c r="J53" i="15"/>
  <c r="J51" i="15"/>
  <c r="J50" i="15"/>
  <c r="J49" i="15"/>
  <c r="J16" i="15"/>
  <c r="J15" i="15"/>
  <c r="J17" i="15"/>
  <c r="I5" i="15"/>
  <c r="I4" i="15"/>
  <c r="E7" i="15"/>
  <c r="I6" i="15"/>
</calcChain>
</file>

<file path=xl/sharedStrings.xml><?xml version="1.0" encoding="utf-8"?>
<sst xmlns="http://schemas.openxmlformats.org/spreadsheetml/2006/main" count="70" uniqueCount="61">
  <si>
    <t>№</t>
  </si>
  <si>
    <t>Name according to the procurement - Description and Specifications of Item
|
(It is allowed to submit analogues for any positions)</t>
  </si>
  <si>
    <t>Назва згідно закупівлі - Опис і специфікації предмету закупівлі
|
(Дозволяється подача аналогів на будь-які позиції)</t>
  </si>
  <si>
    <t>Order Qty
|
Об'єм замовлення</t>
  </si>
  <si>
    <t>Name according to the proposal 
| 
Назва згідно пропозиції</t>
  </si>
  <si>
    <t>Proposed description &amp; technical specifications (include brand &amp; model (if applicable), etc.) 
|
Пропонований опис і технічні характеристики (включаючи марку та модель (за наявності), тощо)</t>
  </si>
  <si>
    <t>Delivery time - calendar days (after PO signing) 
|
Термін поставки - календарні дні (після підписання Договору на поставку)</t>
  </si>
  <si>
    <t>Total amount VAT excl. |
Загальна сума без ПДВ</t>
  </si>
  <si>
    <t>Bidder to complete | Для заповненя постачальнику:</t>
  </si>
  <si>
    <t>Delivery Terms (INCOTERMS 2020): | 
Умови постачання (ІНКОТЕРМС 2020):</t>
  </si>
  <si>
    <t>Payment terms (Chemonics requirement - 100% post-payment, NET within 30 c.d.): | 
Умови оплати (вимога Chemonics - 100% післяплата, NET протягом 30 к.д.):</t>
  </si>
  <si>
    <t>Bid validity (c.d.) | 
Термін дії пропозиції (к.д.)</t>
  </si>
  <si>
    <t xml:space="preserve">Bid currency: | 
Валюта пропозиції: </t>
  </si>
  <si>
    <t xml:space="preserve">Warranty on offered item:
Гарантія на запропонований товар: 		 </t>
  </si>
  <si>
    <t>Company name according to the Charter: | 
Назва компанії згідно Статуту:</t>
  </si>
  <si>
    <t>EDRPOU | ЄДРПОУ:</t>
  </si>
  <si>
    <t>Signature of the company representative and Stamp | 
Підпис представника підприємства та Печатка</t>
  </si>
  <si>
    <t>Date | Дата:</t>
  </si>
  <si>
    <t>Contact person of the company (whith role): | 
Контактна особа компанії (із зазначенням посади):</t>
  </si>
  <si>
    <t>Mobile: | Мобільний:</t>
  </si>
  <si>
    <t>E-mail: |
Електронна пошта:</t>
  </si>
  <si>
    <t>Після заповнення, вимога Chemonics - надати цей документ у підписаному/завіреному печаткою форматі PDF та Excel. |
Once completed, Chemonics requirement - provide this document in both signed/stamped PDF and Excel formats.</t>
  </si>
  <si>
    <t>x</t>
  </si>
  <si>
    <t>Пропозиція по тендеру</t>
  </si>
  <si>
    <t>Запропоновано</t>
  </si>
  <si>
    <t>Ціна</t>
  </si>
  <si>
    <t>Кількість</t>
  </si>
  <si>
    <t>Сума</t>
  </si>
  <si>
    <t>ДСП Egger U 963 ST9 Діамант сірий (Антрацит) 2800х2070х25 мм Нарізані ДСП плити товщина 25 мл. Темно сірого або чорного кольору з матавим покриттям з кромкою чорного кольору.
Висота 2700 см (з кромкою)
Ширина 30 см (з кромкою)</t>
  </si>
  <si>
    <t>ДСП U963 ST9 Діамант сірий 2800х2070х25 мм EGGER (2024-26)
Висота 2700 см (з кромкою)
Ширина 30 см (з кромкою)</t>
  </si>
  <si>
    <t>ДСП Egger U 963 ST9 Діамант сірий (Антрацит) 2800х2070х25 мм Нарізані ДСП плити товщина 25 мл. Темно сірого або чорного кольору з матавим покриттям з кромкою чорного кольору. Довжина 900 см (з кромкою)
Ширина 30 см (без кромки)</t>
  </si>
  <si>
    <t>ДСП U963 ST9 Діамант сірий 2800х2070х25 мм EGGER (2024-26)
Довжина 900 см (з кромкою)
Ширина 30 см (без кромки)</t>
  </si>
  <si>
    <t>Before</t>
  </si>
  <si>
    <t>Description</t>
  </si>
  <si>
    <t>UoM</t>
  </si>
  <si>
    <t>Qty</t>
  </si>
  <si>
    <t>Price</t>
  </si>
  <si>
    <t>Amount</t>
  </si>
  <si>
    <r>
      <t xml:space="preserve">Egger chipboard U 963 ST9 Diamond gray (Anthracite) 2800x2070x25 mm Sliced chipboard boards 25 ml thick. Dark gray or black with a matte finish with a black edge banding. Height </t>
    </r>
    <r>
      <rPr>
        <b/>
        <sz val="11"/>
        <color theme="1"/>
        <rFont val="Calibri"/>
        <family val="2"/>
        <scheme val="minor"/>
      </rPr>
      <t>2700</t>
    </r>
    <r>
      <rPr>
        <sz val="11"/>
        <color theme="1"/>
        <rFont val="Calibri"/>
        <family val="2"/>
        <scheme val="minor"/>
      </rPr>
      <t xml:space="preserve"> mm (with edge banding) Width </t>
    </r>
    <r>
      <rPr>
        <b/>
        <sz val="11"/>
        <color theme="1"/>
        <rFont val="Calibri"/>
        <family val="2"/>
        <scheme val="minor"/>
      </rPr>
      <t>300</t>
    </r>
    <r>
      <rPr>
        <sz val="11"/>
        <color theme="1"/>
        <rFont val="Calibri"/>
        <family val="2"/>
        <scheme val="minor"/>
      </rPr>
      <t xml:space="preserve"> mm (with edge banding)</t>
    </r>
  </si>
  <si>
    <t>sheet</t>
  </si>
  <si>
    <t>Edge ABS U963 ST9 Diamond Gray 43*2 mm (75 m/p) EGGER Щ(2024-26)</t>
  </si>
  <si>
    <t>linear meter</t>
  </si>
  <si>
    <t>Now</t>
  </si>
  <si>
    <t>Chipboard U963 ST9 Diamond gray 2800x2070x25 mm EGGER (2024-26) Height 2700 mm (with edge) Width 300 mm (with edge)</t>
  </si>
  <si>
    <t>pcs</t>
  </si>
  <si>
    <t>Chipboard U963 ST9 Diamond gray 2800x2070x25 mm EGGER (2024-26) Length 900 mm (with edge banding) Width 300 mm (without edge banding)</t>
  </si>
  <si>
    <t>Плити мінераловатні ТЕХНОБЛОК СТАНДАРТ 1200*600*100мм (6 плит)</t>
  </si>
  <si>
    <t>м2</t>
  </si>
  <si>
    <t>Високопілля, вул. Енергетична (Гагаріна), 7</t>
  </si>
  <si>
    <t>Утеплювач Техноблок Стандарт 1200х600х50мм (5,76/8пл) МП</t>
  </si>
  <si>
    <t>Плити теплоізоляційні з минеральної вати на синтетичному зв'язуючому Izovat-LS(1000x600x100 мм)</t>
  </si>
  <si>
    <t>Shkilna 104, Kalynivske village, 74131 , Beryslav district, Kherson Oblast 
(47.11839256223751, 32.982446441864816)</t>
  </si>
  <si>
    <t>Shkilna 120, Kalynivske village, 74131 , Beryslav district, Kherson Oblast (47.11650667082786, 32.97544873404343)</t>
  </si>
  <si>
    <t>DDP</t>
  </si>
  <si>
    <t>ITT No. PFRU2-2025-249 Procurement of Metal Containers for Municipal Solid Waste Collection | ITT № PFRU2-2025-249 Закупівля Металевих контейнерів для збору твердих побутових відходів
Volume 3 - Terms of Reference (ToR)/Specifications | Розділ 3 - Технічне завдання (ТЗ)/Специфікації</t>
  </si>
  <si>
    <r>
      <rPr>
        <b/>
        <i/>
        <sz val="12"/>
        <color rgb="FF000000"/>
        <rFont val="Calibri"/>
        <family val="2"/>
      </rPr>
      <t xml:space="preserve">Metal Container for Municipal Solid Waste Collection V-1100 L </t>
    </r>
    <r>
      <rPr>
        <b/>
        <i/>
        <u/>
        <sz val="12"/>
        <color rgb="FF000000"/>
        <rFont val="Calibri"/>
        <family val="2"/>
      </rPr>
      <t xml:space="preserve">or equivalent in terms of characteristics: 
</t>
    </r>
    <r>
      <rPr>
        <b/>
        <i/>
        <sz val="12"/>
        <color rgb="FF000000"/>
        <rFont val="Calibri"/>
        <family val="2"/>
      </rPr>
      <t xml:space="preserve">
</t>
    </r>
    <r>
      <rPr>
        <i/>
        <sz val="12"/>
        <color rgb="FF000000"/>
        <rFont val="Calibri"/>
        <family val="2"/>
      </rPr>
      <t>Condition – new
Year of manufacture – 2025
Article: KMP 1.1 m³
Standard: EN 840-3; -6, DIN 30700
Capacity: 1100 L
Material: Hot-dip galvanized, coating thickness 120 microns
Metal thickness: not less than 1.25 mm
Metal parts coating: anti-corrosion galvanic coating of brackets
Lid: spherical, galvanized metal
Brackets: stamped, thickness not less than 4 mm
Load capacity: 500 kg
Dimensions (L×W×H): 1370 × 1470 × 1115 mm
Net weight: 115 kg</t>
    </r>
  </si>
  <si>
    <r>
      <t xml:space="preserve">Контейнер металевий для збору ТПВ V-1100 л </t>
    </r>
    <r>
      <rPr>
        <b/>
        <i/>
        <u/>
        <sz val="12"/>
        <color rgb="FF000000"/>
        <rFont val="Calibri"/>
        <family val="2"/>
      </rPr>
      <t xml:space="preserve">або еквівалент відповідно до характеристик:
</t>
    </r>
    <r>
      <rPr>
        <b/>
        <i/>
        <sz val="12"/>
        <color rgb="FF000000"/>
        <rFont val="Calibri"/>
        <family val="2"/>
      </rPr>
      <t xml:space="preserve">
</t>
    </r>
    <r>
      <rPr>
        <i/>
        <sz val="12"/>
        <color rgb="FF000000"/>
        <rFont val="Calibri"/>
        <family val="2"/>
      </rPr>
      <t>Стан – новий
Рік випуску – 2025
Артикул: КМП 1,1 м³
Стандарт: EN 840-3; -6, DIN 30700
Ємність: 1100 л
Матеріал: Гарячеоцинкований, товщина покриття 120 мікрон
Товщина металу: не менше 1,25 мм
Покриття металевих деталей: антикорозійне гальванічне покриття кронштейнів
Кришка: сферична металева оцинкована
Кронштейни: штамповані, товщина не менше 4 мм
Вантажопідйомність: 500 кг
Габарити (Д×Ш×В): 1370 × 1470 × 1115 мм
Власна вага: 115 кг</t>
    </r>
  </si>
  <si>
    <t>Unit Price, UAH excl. VAT
| 
Ціна за од-цю, гривень без ПДВ</t>
  </si>
  <si>
    <t>Total Price, UAH excl. VAT 
| 
Загальна ціна, гривень без ПДВ</t>
  </si>
  <si>
    <t>UAH | Гривні</t>
  </si>
  <si>
    <r>
      <rPr>
        <b/>
        <sz val="14"/>
        <rFont val="Calibri"/>
        <family val="2"/>
        <scheme val="minor"/>
      </rPr>
      <t xml:space="preserve">Core note 1: </t>
    </r>
    <r>
      <rPr>
        <sz val="14"/>
        <rFont val="Calibri"/>
        <family val="2"/>
        <scheme val="minor"/>
      </rPr>
      <t>Delivery destination - Kherson Region, Beryslav District, Vysokopillia settlement. The contractual delivery address will be provided to the successful bidder in the tripartite purchase order. /</t>
    </r>
    <r>
      <rPr>
        <b/>
        <sz val="14"/>
        <rFont val="Calibri"/>
        <family val="2"/>
        <scheme val="minor"/>
      </rPr>
      <t xml:space="preserve">
Основна примітка 1: </t>
    </r>
    <r>
      <rPr>
        <sz val="14"/>
        <rFont val="Calibri"/>
        <family val="2"/>
        <scheme val="minor"/>
      </rPr>
      <t>Місце доставки -</t>
    </r>
    <r>
      <rPr>
        <sz val="14"/>
        <color rgb="FFFF0000"/>
        <rFont val="Calibri"/>
        <family val="2"/>
        <scheme val="minor"/>
      </rPr>
      <t xml:space="preserve"> </t>
    </r>
    <r>
      <rPr>
        <sz val="14"/>
        <rFont val="Calibri"/>
        <family val="2"/>
        <scheme val="minor"/>
      </rPr>
      <t xml:space="preserve">Херсонська область, Бериславський район, селище Високопілля. Контрактна адреса доставки буде надана переможцю тендеру в тристоронньому договорі про закупівлю.
</t>
    </r>
    <r>
      <rPr>
        <b/>
        <sz val="14"/>
        <rFont val="Calibri"/>
        <family val="2"/>
        <scheme val="minor"/>
      </rPr>
      <t xml:space="preserve">General notes: / Загальні примітки:
</t>
    </r>
    <r>
      <rPr>
        <sz val="14"/>
        <rFont val="Calibri"/>
        <family val="2"/>
        <scheme val="minor"/>
      </rPr>
      <t>1•	All Goods offered in response to this ITT must be new and unused. / 
1•	Усі Товари, що пропонуються у відповідь на цю ITT, повинні бути новими та невикористаними.
2•	All electrical Goods must operate on 240V, 50Hz.  [ignore if not applicable] / 
2•	Всі електричні товари повинні працювати від мережі 240 В, 50 Гц.  [ігнорувати, якщо не застосовується]
3•	Unit prices must include applicable transportation/delivery/unloading costs and local taxes, excluding VAT.  / 
3•	Ціни повинні включати відповідні витрати на транспортування/доставку/розвантаження та місцеві податки, без урахування ПДВ. 
4•	Unless otherwise indicated, stated brand names or models are for illustrative description only.  An equivalent substitute, as determined by the specifications, is acceptable. / 
4•	Якщо не вказано інше, зазначені торгові марки або моделі слугують лише для ілюстративного опису.  Допускається еквівалентна заміна, визначена технічними характеристиками.
5•	Warranty service and repair within the country of performance is required for all Goods under this ITT. The warranty coverage must be valid on all Goods for a minimum of thirty six (36) months after delivery and acceptance of the Goods, unless otherwise specified in the technical specifications. / 
5•	Гарантійне обслуговування та ремонт у країні виконання робіт є обов'язковим для всіх Товарів за цією ІТТ. Гарантійне покриття має бути дійсним для всіх Товарів протягом щонайменше тридцяти шести (36) місяців після доставки та приймання Товарів, якщо інше не зазначено в технічних специфікаціях.</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</si>
</sst>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 #,##0.00_-;_-* &quot;-&quot;??_-;_-@_-"/>
  </numFmts>
  <fonts count="29">
    <font>
      <sz val="11"/>
      <color theme="1"/>
      <name val="Calibri"/>
      <charset val="134"/>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0"/>
      <name val="Calibri"/>
      <family val="2"/>
      <scheme val="minor"/>
    </font>
    <font>
      <sz val="10"/>
      <color theme="1"/>
      <name val="Calibri"/>
      <family val="2"/>
      <scheme val="minor"/>
    </font>
    <font>
      <b/>
      <sz val="10"/>
      <name val="Calibri"/>
      <family val="2"/>
      <scheme val="minor"/>
    </font>
    <font>
      <sz val="11"/>
      <color theme="1"/>
      <name val="Calibri"/>
      <family val="2"/>
      <scheme val="minor"/>
    </font>
    <font>
      <b/>
      <sz val="11"/>
      <color theme="0"/>
      <name val="Calibri"/>
      <family val="2"/>
      <scheme val="minor"/>
    </font>
    <font>
      <b/>
      <sz val="16"/>
      <name val="Calibri"/>
      <family val="2"/>
      <scheme val="minor"/>
    </font>
    <font>
      <u/>
      <sz val="11"/>
      <color theme="10"/>
      <name val="Calibri"/>
      <family val="2"/>
      <scheme val="minor"/>
    </font>
    <font>
      <b/>
      <sz val="11"/>
      <color theme="1"/>
      <name val="Calibri"/>
      <family val="2"/>
      <scheme val="minor"/>
    </font>
    <font>
      <sz val="11"/>
      <color theme="1"/>
      <name val="Calibri"/>
      <family val="2"/>
      <charset val="134"/>
      <scheme val="minor"/>
    </font>
    <font>
      <b/>
      <sz val="12"/>
      <color theme="1"/>
      <name val="Calibri"/>
      <family val="2"/>
      <scheme val="minor"/>
    </font>
    <font>
      <b/>
      <sz val="12"/>
      <color theme="0"/>
      <name val="Calibri"/>
      <family val="2"/>
      <scheme val="minor"/>
    </font>
    <font>
      <sz val="12"/>
      <color theme="1"/>
      <name val="Calibri"/>
      <family val="2"/>
      <scheme val="minor"/>
    </font>
    <font>
      <sz val="12"/>
      <name val="Calibri"/>
      <family val="2"/>
      <scheme val="minor"/>
    </font>
    <font>
      <sz val="8"/>
      <name val="Calibri"/>
      <family val="2"/>
      <scheme val="minor"/>
    </font>
    <font>
      <b/>
      <sz val="14"/>
      <color theme="1"/>
      <name val="Calibri"/>
      <family val="2"/>
      <scheme val="minor"/>
    </font>
    <font>
      <sz val="14"/>
      <color theme="1"/>
      <name val="Calibri"/>
      <family val="2"/>
      <scheme val="minor"/>
    </font>
    <font>
      <b/>
      <i/>
      <sz val="16"/>
      <color rgb="FFFF0000"/>
      <name val="Calibri"/>
      <family val="2"/>
      <scheme val="minor"/>
    </font>
    <font>
      <sz val="14"/>
      <color rgb="FF000000"/>
      <name val="Calibri"/>
      <family val="2"/>
      <scheme val="minor"/>
    </font>
    <font>
      <b/>
      <sz val="14"/>
      <name val="Calibri"/>
      <family val="2"/>
      <scheme val="minor"/>
    </font>
    <font>
      <b/>
      <i/>
      <sz val="12"/>
      <color rgb="FF000000"/>
      <name val="Calibri"/>
      <family val="2"/>
    </font>
    <font>
      <sz val="14"/>
      <name val="Calibri"/>
      <family val="2"/>
      <scheme val="minor"/>
    </font>
    <font>
      <i/>
      <sz val="12"/>
      <color rgb="FF000000"/>
      <name val="Calibri"/>
      <family val="2"/>
    </font>
    <font>
      <b/>
      <i/>
      <u/>
      <sz val="12"/>
      <color rgb="FF000000"/>
      <name val="Calibri"/>
      <family val="2"/>
    </font>
    <font>
      <sz val="14"/>
      <color rgb="FFFF0000"/>
      <name val="Calibri"/>
      <family val="2"/>
      <scheme val="minor"/>
    </font>
  </fonts>
  <fills count="6">
    <fill>
      <patternFill patternType="none"/>
    </fill>
    <fill>
      <patternFill patternType="gray125"/>
    </fill>
    <fill>
      <patternFill patternType="solid">
        <fgColor rgb="FF005065"/>
        <bgColor indexed="64"/>
      </patternFill>
    </fill>
    <fill>
      <patternFill patternType="solid">
        <fgColor theme="0"/>
        <bgColor indexed="64"/>
      </patternFill>
    </fill>
    <fill>
      <patternFill patternType="solid">
        <fgColor theme="0" tint="-4.9989318521683403E-2"/>
        <bgColor indexed="64"/>
      </patternFill>
    </fill>
    <fill>
      <patternFill patternType="solid">
        <fgColor theme="0" tint="-0.14999847407452621"/>
        <bgColor indexed="64"/>
      </patternFill>
    </fill>
  </fills>
  <borders count="2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bottom style="thin">
        <color auto="1"/>
      </bottom>
      <diagonal/>
    </border>
    <border>
      <left/>
      <right style="thin">
        <color auto="1"/>
      </right>
      <top/>
      <bottom/>
      <diagonal/>
    </border>
    <border>
      <left/>
      <right/>
      <top/>
      <bottom style="thin">
        <color auto="1"/>
      </bottom>
      <diagonal/>
    </border>
    <border>
      <left style="thin">
        <color auto="1"/>
      </left>
      <right/>
      <top style="thin">
        <color auto="1"/>
      </top>
      <bottom/>
      <diagonal/>
    </border>
    <border>
      <left/>
      <right/>
      <top style="thin">
        <color auto="1"/>
      </top>
      <bottom/>
      <diagonal/>
    </border>
    <border>
      <left style="thick">
        <color auto="1"/>
      </left>
      <right/>
      <top style="thin">
        <color auto="1"/>
      </top>
      <bottom/>
      <diagonal/>
    </border>
    <border>
      <left style="thin">
        <color auto="1"/>
      </left>
      <right style="thin">
        <color auto="1"/>
      </right>
      <top style="thin">
        <color auto="1"/>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thin">
        <color auto="1"/>
      </bottom>
      <diagonal/>
    </border>
    <border>
      <left/>
      <right style="medium">
        <color indexed="64"/>
      </right>
      <top/>
      <bottom style="thin">
        <color auto="1"/>
      </bottom>
      <diagonal/>
    </border>
    <border>
      <left style="medium">
        <color indexed="64"/>
      </left>
      <right/>
      <top style="thin">
        <color auto="1"/>
      </top>
      <bottom/>
      <diagonal/>
    </border>
    <border>
      <left style="thin">
        <color auto="1"/>
      </left>
      <right style="medium">
        <color indexed="64"/>
      </right>
      <top style="thin">
        <color auto="1"/>
      </top>
      <bottom/>
      <diagonal/>
    </border>
    <border>
      <left style="medium">
        <color indexed="64"/>
      </left>
      <right/>
      <top style="thin">
        <color auto="1"/>
      </top>
      <bottom style="thin">
        <color auto="1"/>
      </bottom>
      <diagonal/>
    </border>
    <border>
      <left/>
      <right style="medium">
        <color indexed="64"/>
      </right>
      <top style="thin">
        <color auto="1"/>
      </top>
      <bottom style="thin">
        <color auto="1"/>
      </bottom>
      <diagonal/>
    </border>
    <border>
      <left style="medium">
        <color indexed="64"/>
      </left>
      <right/>
      <top/>
      <bottom/>
      <diagonal/>
    </border>
    <border>
      <left/>
      <right style="medium">
        <color indexed="64"/>
      </right>
      <top/>
      <bottom/>
      <diagonal/>
    </border>
    <border>
      <left/>
      <right style="medium">
        <color indexed="64"/>
      </right>
      <top style="thin">
        <color auto="1"/>
      </top>
      <bottom/>
      <diagonal/>
    </border>
    <border>
      <left style="thin">
        <color auto="1"/>
      </left>
      <right style="medium">
        <color indexed="64"/>
      </right>
      <top style="thin">
        <color auto="1"/>
      </top>
      <bottom style="thin">
        <color auto="1"/>
      </bottom>
      <diagonal/>
    </border>
    <border>
      <left style="medium">
        <color indexed="64"/>
      </left>
      <right style="thin">
        <color auto="1"/>
      </right>
      <top style="thin">
        <color auto="1"/>
      </top>
      <bottom style="medium">
        <color indexed="64"/>
      </bottom>
      <diagonal/>
    </border>
    <border>
      <left style="thin">
        <color auto="1"/>
      </left>
      <right style="thin">
        <color auto="1"/>
      </right>
      <top style="thin">
        <color auto="1"/>
      </top>
      <bottom style="medium">
        <color indexed="64"/>
      </bottom>
      <diagonal/>
    </border>
    <border>
      <left style="thin">
        <color auto="1"/>
      </left>
      <right style="medium">
        <color indexed="64"/>
      </right>
      <top style="thin">
        <color auto="1"/>
      </top>
      <bottom style="medium">
        <color indexed="64"/>
      </bottom>
      <diagonal/>
    </border>
  </borders>
  <cellStyleXfs count="7">
    <xf numFmtId="0" fontId="0" fillId="0" borderId="0"/>
    <xf numFmtId="164" fontId="8" fillId="0" borderId="0" applyFont="0" applyFill="0" applyBorder="0" applyAlignment="0" applyProtection="0"/>
    <xf numFmtId="0" fontId="11" fillId="0" borderId="0" applyNumberFormat="0" applyFill="0" applyBorder="0" applyAlignment="0" applyProtection="0"/>
    <xf numFmtId="0" fontId="11" fillId="0" borderId="0" applyNumberFormat="0" applyFill="0" applyBorder="0" applyAlignment="0" applyProtection="0"/>
    <xf numFmtId="0" fontId="4" fillId="0" borderId="0"/>
    <xf numFmtId="0" fontId="3" fillId="0" borderId="0"/>
    <xf numFmtId="164" fontId="3" fillId="0" borderId="0" applyFont="0" applyFill="0" applyBorder="0" applyAlignment="0" applyProtection="0"/>
  </cellStyleXfs>
  <cellXfs count="80">
    <xf numFmtId="0" fontId="0" fillId="0" borderId="0" xfId="0"/>
    <xf numFmtId="0" fontId="5" fillId="0" borderId="0" xfId="0" applyFont="1" applyAlignment="1">
      <alignment horizontal="center" vertical="center"/>
    </xf>
    <xf numFmtId="0" fontId="6" fillId="0" borderId="0" xfId="0" applyFont="1" applyAlignment="1">
      <alignment vertical="top"/>
    </xf>
    <xf numFmtId="0" fontId="6" fillId="0" borderId="0" xfId="0" applyFont="1" applyAlignment="1">
      <alignment horizontal="left" vertical="top" wrapText="1"/>
    </xf>
    <xf numFmtId="0" fontId="6" fillId="0" borderId="0" xfId="0" applyFont="1" applyAlignment="1">
      <alignment horizontal="center" vertical="center" wrapText="1"/>
    </xf>
    <xf numFmtId="0" fontId="0" fillId="0" borderId="1" xfId="0" applyBorder="1"/>
    <xf numFmtId="164" fontId="6" fillId="0" borderId="0" xfId="1" applyFont="1" applyBorder="1" applyAlignment="1">
      <alignment vertical="top"/>
    </xf>
    <xf numFmtId="0" fontId="0" fillId="0" borderId="0" xfId="0" applyAlignment="1">
      <alignment wrapText="1"/>
    </xf>
    <xf numFmtId="4" fontId="0" fillId="0" borderId="0" xfId="0" applyNumberFormat="1"/>
    <xf numFmtId="4" fontId="0" fillId="0" borderId="1" xfId="0" applyNumberFormat="1" applyBorder="1"/>
    <xf numFmtId="0" fontId="12" fillId="5" borderId="1" xfId="0" applyFont="1" applyFill="1" applyBorder="1" applyAlignment="1">
      <alignment horizontal="center" vertical="center"/>
    </xf>
    <xf numFmtId="4" fontId="14" fillId="0" borderId="0" xfId="0" applyNumberFormat="1" applyFont="1"/>
    <xf numFmtId="4" fontId="12" fillId="0" borderId="1" xfId="0" applyNumberFormat="1" applyFont="1" applyBorder="1"/>
    <xf numFmtId="0" fontId="10" fillId="3" borderId="7" xfId="0" applyFont="1" applyFill="1" applyBorder="1" applyAlignment="1">
      <alignment horizontal="centerContinuous" vertical="center" wrapText="1"/>
    </xf>
    <xf numFmtId="0" fontId="7" fillId="3" borderId="7" xfId="0" applyFont="1" applyFill="1" applyBorder="1" applyAlignment="1">
      <alignment horizontal="centerContinuous" vertical="center"/>
    </xf>
    <xf numFmtId="0" fontId="6" fillId="0" borderId="7" xfId="0" applyFont="1" applyBorder="1" applyAlignment="1">
      <alignment vertical="top"/>
    </xf>
    <xf numFmtId="0" fontId="9" fillId="2" borderId="8" xfId="0" applyFont="1" applyFill="1" applyBorder="1" applyAlignment="1">
      <alignment horizontal="center" vertical="center" wrapText="1"/>
    </xf>
    <xf numFmtId="0" fontId="9" fillId="2" borderId="10" xfId="0" applyFont="1" applyFill="1" applyBorder="1" applyAlignment="1">
      <alignment horizontal="center" vertical="center" wrapText="1"/>
    </xf>
    <xf numFmtId="164" fontId="9" fillId="2" borderId="8" xfId="1" applyFont="1" applyFill="1" applyBorder="1" applyAlignment="1">
      <alignment horizontal="center" vertical="center" wrapText="1"/>
    </xf>
    <xf numFmtId="0" fontId="17" fillId="4" borderId="8" xfId="0" applyFont="1" applyFill="1" applyBorder="1" applyAlignment="1">
      <alignment horizontal="center" vertical="center" wrapText="1"/>
    </xf>
    <xf numFmtId="0" fontId="13" fillId="3" borderId="10" xfId="0" applyFont="1" applyFill="1" applyBorder="1" applyAlignment="1">
      <alignment horizontal="left" vertical="top" wrapText="1"/>
    </xf>
    <xf numFmtId="2" fontId="16" fillId="3" borderId="11" xfId="1" applyNumberFormat="1" applyFont="1" applyFill="1" applyBorder="1" applyAlignment="1">
      <alignment horizontal="center" vertical="center"/>
    </xf>
    <xf numFmtId="0" fontId="3" fillId="0" borderId="0" xfId="5"/>
    <xf numFmtId="0" fontId="20" fillId="3" borderId="0" xfId="5" applyFont="1" applyFill="1" applyAlignment="1">
      <alignment vertical="top"/>
    </xf>
    <xf numFmtId="0" fontId="6" fillId="0" borderId="14" xfId="0" applyFont="1" applyBorder="1" applyAlignment="1">
      <alignment vertical="top"/>
    </xf>
    <xf numFmtId="0" fontId="10" fillId="3" borderId="15" xfId="0" applyFont="1" applyFill="1" applyBorder="1" applyAlignment="1">
      <alignment horizontal="centerContinuous" vertical="center" wrapText="1"/>
    </xf>
    <xf numFmtId="0" fontId="6" fillId="0" borderId="16" xfId="0" applyFont="1" applyBorder="1" applyAlignment="1">
      <alignment vertical="top"/>
    </xf>
    <xf numFmtId="0" fontId="9" fillId="2" borderId="17" xfId="0" applyFont="1" applyFill="1" applyBorder="1" applyAlignment="1">
      <alignment horizontal="center" vertical="center" wrapText="1"/>
    </xf>
    <xf numFmtId="0" fontId="17" fillId="4" borderId="17" xfId="0" applyFont="1" applyFill="1" applyBorder="1" applyAlignment="1">
      <alignment horizontal="center" vertical="center" wrapText="1"/>
    </xf>
    <xf numFmtId="2" fontId="16" fillId="3" borderId="18" xfId="1" applyNumberFormat="1" applyFont="1" applyFill="1" applyBorder="1" applyAlignment="1">
      <alignment horizontal="center" vertical="center"/>
    </xf>
    <xf numFmtId="2" fontId="15" fillId="2" borderId="20" xfId="1" applyNumberFormat="1" applyFont="1" applyFill="1" applyBorder="1" applyAlignment="1">
      <alignment horizontal="center" vertical="center"/>
    </xf>
    <xf numFmtId="0" fontId="6" fillId="0" borderId="21" xfId="0" applyFont="1" applyBorder="1" applyAlignment="1">
      <alignment vertical="top"/>
    </xf>
    <xf numFmtId="0" fontId="6" fillId="0" borderId="22" xfId="0" applyFont="1" applyBorder="1" applyAlignment="1">
      <alignment vertical="top"/>
    </xf>
    <xf numFmtId="0" fontId="17" fillId="0" borderId="8" xfId="0" applyFont="1" applyBorder="1" applyAlignment="1">
      <alignment horizontal="center" vertical="center" wrapText="1"/>
    </xf>
    <xf numFmtId="0" fontId="24" fillId="4" borderId="8" xfId="0" applyFont="1" applyFill="1" applyBorder="1" applyAlignment="1">
      <alignment horizontal="left" vertical="top" wrapText="1"/>
    </xf>
    <xf numFmtId="0" fontId="2" fillId="3" borderId="8" xfId="0" applyFont="1" applyFill="1" applyBorder="1" applyAlignment="1">
      <alignment horizontal="left" vertical="top" wrapText="1"/>
    </xf>
    <xf numFmtId="0" fontId="2" fillId="0" borderId="0" xfId="0" applyFont="1"/>
    <xf numFmtId="0" fontId="2" fillId="0" borderId="1" xfId="0" applyFont="1" applyBorder="1" applyAlignment="1">
      <alignment wrapText="1"/>
    </xf>
    <xf numFmtId="0" fontId="2" fillId="0" borderId="1" xfId="0" applyFont="1" applyBorder="1"/>
    <xf numFmtId="0" fontId="2" fillId="0" borderId="1" xfId="0" applyFont="1" applyBorder="1" applyAlignment="1">
      <alignment vertical="center" wrapText="1"/>
    </xf>
    <xf numFmtId="0" fontId="26" fillId="4" borderId="8" xfId="0" applyFont="1" applyFill="1" applyBorder="1" applyAlignment="1">
      <alignment horizontal="left" vertical="top" wrapText="1"/>
    </xf>
    <xf numFmtId="0" fontId="6" fillId="0" borderId="11" xfId="0" applyFont="1" applyBorder="1" applyAlignment="1">
      <alignment horizontal="center" vertical="top"/>
    </xf>
    <xf numFmtId="0" fontId="6" fillId="0" borderId="18" xfId="0" applyFont="1" applyBorder="1" applyAlignment="1">
      <alignment horizontal="center" vertical="top"/>
    </xf>
    <xf numFmtId="39" fontId="15" fillId="2" borderId="19" xfId="1" applyNumberFormat="1" applyFont="1" applyFill="1" applyBorder="1" applyAlignment="1">
      <alignment horizontal="right" vertical="center"/>
    </xf>
    <xf numFmtId="39" fontId="15" fillId="2" borderId="3" xfId="1" applyNumberFormat="1" applyFont="1" applyFill="1" applyBorder="1" applyAlignment="1">
      <alignment horizontal="right" vertical="center"/>
    </xf>
    <xf numFmtId="39" fontId="15" fillId="2" borderId="4" xfId="1" applyNumberFormat="1" applyFont="1" applyFill="1" applyBorder="1" applyAlignment="1">
      <alignment horizontal="right" vertical="center"/>
    </xf>
    <xf numFmtId="0" fontId="19" fillId="3" borderId="1" xfId="5" applyFont="1" applyFill="1" applyBorder="1" applyAlignment="1">
      <alignment horizontal="center" vertical="center" wrapText="1"/>
    </xf>
    <xf numFmtId="0" fontId="19" fillId="3" borderId="24" xfId="5" applyFont="1" applyFill="1" applyBorder="1" applyAlignment="1">
      <alignment horizontal="center" vertical="center" wrapText="1"/>
    </xf>
    <xf numFmtId="0" fontId="19" fillId="3" borderId="1" xfId="5" applyFont="1" applyFill="1" applyBorder="1" applyAlignment="1">
      <alignment horizontal="center" vertical="center"/>
    </xf>
    <xf numFmtId="0" fontId="19" fillId="3" borderId="24" xfId="5" applyFont="1" applyFill="1" applyBorder="1" applyAlignment="1">
      <alignment horizontal="center" vertical="center"/>
    </xf>
    <xf numFmtId="0" fontId="10" fillId="0" borderId="12" xfId="0" applyFont="1" applyBorder="1" applyAlignment="1">
      <alignment horizontal="center" vertical="center" wrapText="1"/>
    </xf>
    <xf numFmtId="0" fontId="10" fillId="0" borderId="13" xfId="0" applyFont="1" applyBorder="1" applyAlignment="1">
      <alignment horizontal="center" vertical="center" wrapText="1"/>
    </xf>
    <xf numFmtId="0" fontId="25" fillId="0" borderId="19" xfId="5" applyFont="1" applyBorder="1" applyAlignment="1">
      <alignment horizontal="left" vertical="top" wrapText="1"/>
    </xf>
    <xf numFmtId="0" fontId="22" fillId="0" borderId="3" xfId="5" applyFont="1" applyBorder="1" applyAlignment="1">
      <alignment horizontal="left" vertical="top" wrapText="1"/>
    </xf>
    <xf numFmtId="0" fontId="22" fillId="0" borderId="20" xfId="5" applyFont="1" applyBorder="1" applyAlignment="1">
      <alignment horizontal="left" vertical="top" wrapText="1"/>
    </xf>
    <xf numFmtId="0" fontId="15" fillId="2" borderId="17" xfId="5" applyFont="1" applyFill="1" applyBorder="1" applyAlignment="1">
      <alignment horizontal="right" vertical="top"/>
    </xf>
    <xf numFmtId="0" fontId="15" fillId="2" borderId="9" xfId="5" applyFont="1" applyFill="1" applyBorder="1" applyAlignment="1">
      <alignment horizontal="right" vertical="top"/>
    </xf>
    <xf numFmtId="0" fontId="15" fillId="2" borderId="23" xfId="5" applyFont="1" applyFill="1" applyBorder="1" applyAlignment="1">
      <alignment horizontal="right" vertical="top"/>
    </xf>
    <xf numFmtId="0" fontId="23" fillId="3" borderId="1" xfId="5" applyFont="1" applyFill="1" applyBorder="1" applyAlignment="1">
      <alignment horizontal="center" vertical="center" wrapText="1"/>
    </xf>
    <xf numFmtId="0" fontId="23" fillId="3" borderId="24" xfId="5" applyFont="1" applyFill="1" applyBorder="1" applyAlignment="1">
      <alignment horizontal="center" vertical="center" wrapText="1"/>
    </xf>
    <xf numFmtId="0" fontId="19" fillId="0" borderId="1" xfId="5" applyFont="1" applyBorder="1" applyAlignment="1">
      <alignment horizontal="center" vertical="center"/>
    </xf>
    <xf numFmtId="0" fontId="19" fillId="0" borderId="24" xfId="5" applyFont="1" applyBorder="1" applyAlignment="1">
      <alignment horizontal="center" vertical="center"/>
    </xf>
    <xf numFmtId="0" fontId="21" fillId="0" borderId="25" xfId="5" applyFont="1" applyBorder="1" applyAlignment="1">
      <alignment horizontal="left" vertical="center" wrapText="1"/>
    </xf>
    <xf numFmtId="0" fontId="21" fillId="0" borderId="26" xfId="5" applyFont="1" applyBorder="1" applyAlignment="1">
      <alignment horizontal="left" vertical="center" wrapText="1"/>
    </xf>
    <xf numFmtId="0" fontId="21" fillId="0" borderId="27" xfId="5" applyFont="1" applyBorder="1" applyAlignment="1">
      <alignment horizontal="left" vertical="center" wrapText="1"/>
    </xf>
    <xf numFmtId="0" fontId="19" fillId="3" borderId="21" xfId="5" applyFont="1" applyFill="1" applyBorder="1" applyAlignment="1">
      <alignment horizontal="right" vertical="center" wrapText="1"/>
    </xf>
    <xf numFmtId="0" fontId="19" fillId="3" borderId="0" xfId="5" applyFont="1" applyFill="1" applyAlignment="1">
      <alignment horizontal="right" vertical="center" wrapText="1"/>
    </xf>
    <xf numFmtId="0" fontId="19" fillId="3" borderId="6" xfId="5" applyFont="1" applyFill="1" applyBorder="1" applyAlignment="1">
      <alignment horizontal="right" vertical="center" wrapText="1"/>
    </xf>
    <xf numFmtId="0" fontId="23" fillId="3" borderId="21" xfId="5" applyFont="1" applyFill="1" applyBorder="1" applyAlignment="1">
      <alignment horizontal="right" vertical="center" wrapText="1"/>
    </xf>
    <xf numFmtId="0" fontId="23" fillId="3" borderId="0" xfId="5" applyFont="1" applyFill="1" applyAlignment="1">
      <alignment horizontal="right" vertical="center" wrapText="1"/>
    </xf>
    <xf numFmtId="0" fontId="23" fillId="3" borderId="6" xfId="5" applyFont="1" applyFill="1" applyBorder="1" applyAlignment="1">
      <alignment horizontal="right" vertical="center" wrapText="1"/>
    </xf>
    <xf numFmtId="0" fontId="19" fillId="3" borderId="21" xfId="5" applyFont="1" applyFill="1" applyBorder="1" applyAlignment="1">
      <alignment horizontal="right" vertical="center"/>
    </xf>
    <xf numFmtId="0" fontId="19" fillId="3" borderId="0" xfId="5" applyFont="1" applyFill="1" applyAlignment="1">
      <alignment horizontal="right" vertical="center"/>
    </xf>
    <xf numFmtId="0" fontId="19" fillId="3" borderId="6" xfId="5" applyFont="1" applyFill="1" applyBorder="1" applyAlignment="1">
      <alignment horizontal="right" vertical="center"/>
    </xf>
    <xf numFmtId="0" fontId="19" fillId="3" borderId="15" xfId="5" applyFont="1" applyFill="1" applyBorder="1" applyAlignment="1">
      <alignment horizontal="right" vertical="center" wrapText="1"/>
    </xf>
    <xf numFmtId="0" fontId="19" fillId="3" borderId="7" xfId="5" applyFont="1" applyFill="1" applyBorder="1" applyAlignment="1">
      <alignment horizontal="right" vertical="center" wrapText="1"/>
    </xf>
    <xf numFmtId="0" fontId="19" fillId="3" borderId="5" xfId="5" applyFont="1" applyFill="1" applyBorder="1" applyAlignment="1">
      <alignment horizontal="right" vertical="center" wrapText="1"/>
    </xf>
    <xf numFmtId="0" fontId="2" fillId="5" borderId="2" xfId="0" applyFont="1" applyFill="1" applyBorder="1" applyAlignment="1">
      <alignment horizontal="center"/>
    </xf>
    <xf numFmtId="0" fontId="0" fillId="5" borderId="3" xfId="0" applyFill="1" applyBorder="1" applyAlignment="1">
      <alignment horizontal="center"/>
    </xf>
    <xf numFmtId="0" fontId="0" fillId="5" borderId="4" xfId="0" applyFill="1" applyBorder="1" applyAlignment="1">
      <alignment horizontal="center"/>
    </xf>
  </cellXfs>
  <cellStyles count="7">
    <cellStyle name="Comma" xfId="1" builtinId="3"/>
    <cellStyle name="Comma 2" xfId="6" xr:uid="{F64FDDF6-3F70-43FA-833B-146C5EDDB1AB}"/>
    <cellStyle name="Hyperlink 2" xfId="2" xr:uid="{00000000-0005-0000-0000-000000000000}"/>
    <cellStyle name="Normal" xfId="0" builtinId="0"/>
    <cellStyle name="Normal 2" xfId="4" xr:uid="{6E72F082-D191-4B8F-A7F2-5B4BF619607D}"/>
    <cellStyle name="Normal 3" xfId="5" xr:uid="{752B3E9D-E024-4419-AD22-3183366377BC}"/>
    <cellStyle name="Гіперпосилання 2" xfId="3" xr:uid="{00000000-0005-0000-0000-000002000000}"/>
  </cellStyles>
  <dxfs count="0"/>
  <tableStyles count="0" defaultTableStyle="TableStyleMedium2" defaultPivotStyle="PivotStyleLight16"/>
  <colors>
    <mruColors>
      <color rgb="FFA70000"/>
      <color rgb="FFF38500"/>
      <color rgb="FF005065"/>
      <color rgb="FF31313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editAs="oneCell">
    <xdr:from>
      <xdr:col>6</xdr:col>
      <xdr:colOff>0</xdr:colOff>
      <xdr:row>5</xdr:row>
      <xdr:rowOff>0</xdr:rowOff>
    </xdr:from>
    <xdr:to>
      <xdr:col>6</xdr:col>
      <xdr:colOff>304800</xdr:colOff>
      <xdr:row>6</xdr:row>
      <xdr:rowOff>132582</xdr:rowOff>
    </xdr:to>
    <xdr:sp macro="" textlink="">
      <xdr:nvSpPr>
        <xdr:cNvPr id="4" name="AutoShape 18" descr="https://trivita.ua/media/mf_webp/jpg/media/catalog/product/cache/dd95bbeaba6420773a0013f62f7a35ef/p/e/pesok_mesh.webp">
          <a:extLst>
            <a:ext uri="{FF2B5EF4-FFF2-40B4-BE49-F238E27FC236}">
              <a16:creationId xmlns:a16="http://schemas.microsoft.com/office/drawing/2014/main" id="{00000000-0008-0000-0000-000004000000}"/>
            </a:ext>
          </a:extLst>
        </xdr:cNvPr>
        <xdr:cNvSpPr>
          <a:spLocks noChangeAspect="1" noChangeArrowheads="1"/>
        </xdr:cNvSpPr>
      </xdr:nvSpPr>
      <xdr:spPr bwMode="auto">
        <a:xfrm>
          <a:off x="25641300" y="1750237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5</xdr:row>
      <xdr:rowOff>0</xdr:rowOff>
    </xdr:from>
    <xdr:to>
      <xdr:col>6</xdr:col>
      <xdr:colOff>304800</xdr:colOff>
      <xdr:row>6</xdr:row>
      <xdr:rowOff>132582</xdr:rowOff>
    </xdr:to>
    <xdr:sp macro="" textlink="">
      <xdr:nvSpPr>
        <xdr:cNvPr id="8" name="AutoShape 26" descr="Колено Georg Fischer d40 45 град.">
          <a:extLst>
            <a:ext uri="{FF2B5EF4-FFF2-40B4-BE49-F238E27FC236}">
              <a16:creationId xmlns:a16="http://schemas.microsoft.com/office/drawing/2014/main" id="{00000000-0008-0000-0000-000008000000}"/>
            </a:ext>
          </a:extLst>
        </xdr:cNvPr>
        <xdr:cNvSpPr>
          <a:spLocks noChangeAspect="1" noChangeArrowheads="1"/>
        </xdr:cNvSpPr>
      </xdr:nvSpPr>
      <xdr:spPr bwMode="auto">
        <a:xfrm>
          <a:off x="25641300" y="1786813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5</xdr:row>
      <xdr:rowOff>0</xdr:rowOff>
    </xdr:from>
    <xdr:to>
      <xdr:col>6</xdr:col>
      <xdr:colOff>304800</xdr:colOff>
      <xdr:row>6</xdr:row>
      <xdr:rowOff>132582</xdr:rowOff>
    </xdr:to>
    <xdr:sp macro="" textlink="">
      <xdr:nvSpPr>
        <xdr:cNvPr id="1053" name="AutoShape 29" descr="Корпус пластиковий 12-модульний e.plbox.stand.n.12k, навісний (s029104)">
          <a:extLst>
            <a:ext uri="{FF2B5EF4-FFF2-40B4-BE49-F238E27FC236}">
              <a16:creationId xmlns:a16="http://schemas.microsoft.com/office/drawing/2014/main" id="{00000000-0008-0000-0000-00001D040000}"/>
            </a:ext>
          </a:extLst>
        </xdr:cNvPr>
        <xdr:cNvSpPr>
          <a:spLocks noChangeAspect="1" noChangeArrowheads="1"/>
        </xdr:cNvSpPr>
      </xdr:nvSpPr>
      <xdr:spPr bwMode="auto">
        <a:xfrm>
          <a:off x="25641300" y="2457983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5</xdr:row>
      <xdr:rowOff>0</xdr:rowOff>
    </xdr:from>
    <xdr:to>
      <xdr:col>6</xdr:col>
      <xdr:colOff>304800</xdr:colOff>
      <xdr:row>6</xdr:row>
      <xdr:rowOff>132582</xdr:rowOff>
    </xdr:to>
    <xdr:sp macro="" textlink="">
      <xdr:nvSpPr>
        <xdr:cNvPr id="1055" name="AutoShape 31" descr="ВВГ-П нг 3х2,5 кабель ЗЗЦМ (бухта 100м., Різати кратно 10 м.) (ВВГНГ-П 3X2,5 ECG / 707235)">
          <a:extLst>
            <a:ext uri="{FF2B5EF4-FFF2-40B4-BE49-F238E27FC236}">
              <a16:creationId xmlns:a16="http://schemas.microsoft.com/office/drawing/2014/main" id="{00000000-0008-0000-0000-00001F040000}"/>
            </a:ext>
          </a:extLst>
        </xdr:cNvPr>
        <xdr:cNvSpPr>
          <a:spLocks noChangeAspect="1" noChangeArrowheads="1"/>
        </xdr:cNvSpPr>
      </xdr:nvSpPr>
      <xdr:spPr bwMode="auto">
        <a:xfrm>
          <a:off x="25641300" y="2467127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5</xdr:row>
      <xdr:rowOff>0</xdr:rowOff>
    </xdr:from>
    <xdr:to>
      <xdr:col>6</xdr:col>
      <xdr:colOff>304800</xdr:colOff>
      <xdr:row>6</xdr:row>
      <xdr:rowOff>132582</xdr:rowOff>
    </xdr:to>
    <xdr:sp macro="" textlink="">
      <xdr:nvSpPr>
        <xdr:cNvPr id="1058" name="AutoShape 34" descr="Коробка монтажна универсальна набірна ПВХ сіра Ø73,5х43мм, Kopos (KU 68-1901_KA) - придбати">
          <a:extLst>
            <a:ext uri="{FF2B5EF4-FFF2-40B4-BE49-F238E27FC236}">
              <a16:creationId xmlns:a16="http://schemas.microsoft.com/office/drawing/2014/main" id="{00000000-0008-0000-0000-000022040000}"/>
            </a:ext>
          </a:extLst>
        </xdr:cNvPr>
        <xdr:cNvSpPr>
          <a:spLocks noChangeAspect="1" noChangeArrowheads="1"/>
        </xdr:cNvSpPr>
      </xdr:nvSpPr>
      <xdr:spPr bwMode="auto">
        <a:xfrm>
          <a:off x="25641300" y="2503703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5</xdr:row>
      <xdr:rowOff>0</xdr:rowOff>
    </xdr:from>
    <xdr:to>
      <xdr:col>6</xdr:col>
      <xdr:colOff>304800</xdr:colOff>
      <xdr:row>6</xdr:row>
      <xdr:rowOff>132582</xdr:rowOff>
    </xdr:to>
    <xdr:sp macro="" textlink="">
      <xdr:nvSpPr>
        <xdr:cNvPr id="1061" name="AutoShape 37" descr="Саморіз 3,5х9,5 мм &quot;блоха&quot; гострий, цинк, 1000 шт/уп">
          <a:extLst>
            <a:ext uri="{FF2B5EF4-FFF2-40B4-BE49-F238E27FC236}">
              <a16:creationId xmlns:a16="http://schemas.microsoft.com/office/drawing/2014/main" id="{00000000-0008-0000-0000-000025040000}"/>
            </a:ext>
          </a:extLst>
        </xdr:cNvPr>
        <xdr:cNvSpPr>
          <a:spLocks noChangeAspect="1" noChangeArrowheads="1"/>
        </xdr:cNvSpPr>
      </xdr:nvSpPr>
      <xdr:spPr bwMode="auto">
        <a:xfrm>
          <a:off x="25641300" y="2549423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5</xdr:row>
      <xdr:rowOff>0</xdr:rowOff>
    </xdr:from>
    <xdr:to>
      <xdr:col>6</xdr:col>
      <xdr:colOff>304800</xdr:colOff>
      <xdr:row>6</xdr:row>
      <xdr:rowOff>132582</xdr:rowOff>
    </xdr:to>
    <xdr:sp macro="" textlink="">
      <xdr:nvSpPr>
        <xdr:cNvPr id="1062" name="AutoShape 38" descr="Саморіз 3,5х9,5 мм &quot;блоха&quot; гострий, цинк, 1000 шт/уп">
          <a:extLst>
            <a:ext uri="{FF2B5EF4-FFF2-40B4-BE49-F238E27FC236}">
              <a16:creationId xmlns:a16="http://schemas.microsoft.com/office/drawing/2014/main" id="{00000000-0008-0000-0000-000026040000}"/>
            </a:ext>
          </a:extLst>
        </xdr:cNvPr>
        <xdr:cNvSpPr>
          <a:spLocks noChangeAspect="1" noChangeArrowheads="1"/>
        </xdr:cNvSpPr>
      </xdr:nvSpPr>
      <xdr:spPr bwMode="auto">
        <a:xfrm>
          <a:off x="25641300" y="2549423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5</xdr:row>
      <xdr:rowOff>0</xdr:rowOff>
    </xdr:from>
    <xdr:to>
      <xdr:col>6</xdr:col>
      <xdr:colOff>304800</xdr:colOff>
      <xdr:row>6</xdr:row>
      <xdr:rowOff>132582</xdr:rowOff>
    </xdr:to>
    <xdr:sp macro="" textlink="">
      <xdr:nvSpPr>
        <xdr:cNvPr id="10" name="AutoShape 41" descr="Кутик 100х100х7 мм; ст.3пс, міра; 12 м 029К фото">
          <a:extLst>
            <a:ext uri="{FF2B5EF4-FFF2-40B4-BE49-F238E27FC236}">
              <a16:creationId xmlns:a16="http://schemas.microsoft.com/office/drawing/2014/main" id="{00000000-0008-0000-0000-00000A000000}"/>
            </a:ext>
          </a:extLst>
        </xdr:cNvPr>
        <xdr:cNvSpPr>
          <a:spLocks noChangeAspect="1" noChangeArrowheads="1"/>
        </xdr:cNvSpPr>
      </xdr:nvSpPr>
      <xdr:spPr bwMode="auto">
        <a:xfrm>
          <a:off x="25641300" y="25677114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5</xdr:row>
      <xdr:rowOff>0</xdr:rowOff>
    </xdr:from>
    <xdr:to>
      <xdr:col>6</xdr:col>
      <xdr:colOff>304800</xdr:colOff>
      <xdr:row>6</xdr:row>
      <xdr:rowOff>132582</xdr:rowOff>
    </xdr:to>
    <xdr:sp macro="" textlink="">
      <xdr:nvSpPr>
        <xdr:cNvPr id="12" name="AutoShape 43" descr="Купити Профіль-ріжок для підвісної стелі периметральний 3.0 м фото та ціна">
          <a:extLst>
            <a:ext uri="{FF2B5EF4-FFF2-40B4-BE49-F238E27FC236}">
              <a16:creationId xmlns:a16="http://schemas.microsoft.com/office/drawing/2014/main" id="{00000000-0008-0000-0000-00000C000000}"/>
            </a:ext>
          </a:extLst>
        </xdr:cNvPr>
        <xdr:cNvSpPr>
          <a:spLocks noChangeAspect="1" noChangeArrowheads="1"/>
        </xdr:cNvSpPr>
      </xdr:nvSpPr>
      <xdr:spPr bwMode="auto">
        <a:xfrm>
          <a:off x="25641300" y="227144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5</xdr:row>
      <xdr:rowOff>0</xdr:rowOff>
    </xdr:from>
    <xdr:to>
      <xdr:col>6</xdr:col>
      <xdr:colOff>304800</xdr:colOff>
      <xdr:row>6</xdr:row>
      <xdr:rowOff>132582</xdr:rowOff>
    </xdr:to>
    <xdr:sp macro="" textlink="">
      <xdr:nvSpPr>
        <xdr:cNvPr id="13" name="AutoShape 44" descr="gallery-image">
          <a:extLst>
            <a:ext uri="{FF2B5EF4-FFF2-40B4-BE49-F238E27FC236}">
              <a16:creationId xmlns:a16="http://schemas.microsoft.com/office/drawing/2014/main" id="{00000000-0008-0000-0000-00000D000000}"/>
            </a:ext>
          </a:extLst>
        </xdr:cNvPr>
        <xdr:cNvSpPr>
          <a:spLocks noChangeAspect="1" noChangeArrowheads="1"/>
        </xdr:cNvSpPr>
      </xdr:nvSpPr>
      <xdr:spPr bwMode="auto">
        <a:xfrm>
          <a:off x="25641300" y="22714458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5</xdr:row>
      <xdr:rowOff>0</xdr:rowOff>
    </xdr:from>
    <xdr:to>
      <xdr:col>6</xdr:col>
      <xdr:colOff>304800</xdr:colOff>
      <xdr:row>6</xdr:row>
      <xdr:rowOff>132582</xdr:rowOff>
    </xdr:to>
    <xdr:sp macro="" textlink="">
      <xdr:nvSpPr>
        <xdr:cNvPr id="206" name="AutoShape 43" descr="Купити Профіль-ріжок для підвісної стелі периметральний 3.0 м фото та ціна">
          <a:extLst>
            <a:ext uri="{FF2B5EF4-FFF2-40B4-BE49-F238E27FC236}">
              <a16:creationId xmlns:a16="http://schemas.microsoft.com/office/drawing/2014/main" id="{00000000-0008-0000-0000-0000CE000000}"/>
            </a:ext>
          </a:extLst>
        </xdr:cNvPr>
        <xdr:cNvSpPr>
          <a:spLocks noChangeAspect="1" noChangeArrowheads="1"/>
        </xdr:cNvSpPr>
      </xdr:nvSpPr>
      <xdr:spPr bwMode="auto">
        <a:xfrm>
          <a:off x="25657629" y="22719574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5</xdr:row>
      <xdr:rowOff>0</xdr:rowOff>
    </xdr:from>
    <xdr:to>
      <xdr:col>6</xdr:col>
      <xdr:colOff>304800</xdr:colOff>
      <xdr:row>6</xdr:row>
      <xdr:rowOff>132582</xdr:rowOff>
    </xdr:to>
    <xdr:sp macro="" textlink="">
      <xdr:nvSpPr>
        <xdr:cNvPr id="207" name="AutoShape 44" descr="gallery-image">
          <a:extLst>
            <a:ext uri="{FF2B5EF4-FFF2-40B4-BE49-F238E27FC236}">
              <a16:creationId xmlns:a16="http://schemas.microsoft.com/office/drawing/2014/main" id="{00000000-0008-0000-0000-0000CF000000}"/>
            </a:ext>
          </a:extLst>
        </xdr:cNvPr>
        <xdr:cNvSpPr>
          <a:spLocks noChangeAspect="1" noChangeArrowheads="1"/>
        </xdr:cNvSpPr>
      </xdr:nvSpPr>
      <xdr:spPr bwMode="auto">
        <a:xfrm>
          <a:off x="25657629" y="227195743"/>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5</xdr:row>
      <xdr:rowOff>0</xdr:rowOff>
    </xdr:from>
    <xdr:to>
      <xdr:col>6</xdr:col>
      <xdr:colOff>304800</xdr:colOff>
      <xdr:row>6</xdr:row>
      <xdr:rowOff>132582</xdr:rowOff>
    </xdr:to>
    <xdr:sp macro="" textlink="">
      <xdr:nvSpPr>
        <xdr:cNvPr id="1088" name="AutoShape 64" descr="Клей Kreisel EXPERT ММ27 для кладки газоблоків, 25 кг">
          <a:extLst>
            <a:ext uri="{FF2B5EF4-FFF2-40B4-BE49-F238E27FC236}">
              <a16:creationId xmlns:a16="http://schemas.microsoft.com/office/drawing/2014/main" id="{00000000-0008-0000-0000-000040040000}"/>
            </a:ext>
          </a:extLst>
        </xdr:cNvPr>
        <xdr:cNvSpPr>
          <a:spLocks noChangeAspect="1" noChangeArrowheads="1"/>
        </xdr:cNvSpPr>
      </xdr:nvSpPr>
      <xdr:spPr bwMode="auto">
        <a:xfrm>
          <a:off x="25641300" y="16118586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P21"/>
  <sheetViews>
    <sheetView tabSelected="1" zoomScale="70" zoomScaleNormal="70" zoomScaleSheetLayoutView="85" zoomScalePageLayoutView="55" workbookViewId="0">
      <selection activeCell="B4" sqref="B4"/>
    </sheetView>
  </sheetViews>
  <sheetFormatPr defaultColWidth="9.140625" defaultRowHeight="12.75"/>
  <cols>
    <col min="1" max="1" width="5.7109375" style="2" customWidth="1"/>
    <col min="2" max="2" width="60.7109375" style="3" customWidth="1"/>
    <col min="3" max="3" width="64" style="3" customWidth="1"/>
    <col min="4" max="4" width="30.7109375" style="4" customWidth="1"/>
    <col min="5" max="5" width="37.7109375" style="2" customWidth="1"/>
    <col min="6" max="6" width="60.7109375" style="2" customWidth="1"/>
    <col min="7" max="7" width="25.7109375" style="6" customWidth="1"/>
    <col min="8" max="9" width="21.28515625" style="2" customWidth="1"/>
    <col min="10" max="16384" width="9.140625" style="2"/>
  </cols>
  <sheetData>
    <row r="1" spans="1:16" ht="63.75" customHeight="1">
      <c r="A1" s="50" t="s">
        <v>54</v>
      </c>
      <c r="B1" s="51"/>
      <c r="C1" s="51"/>
      <c r="D1" s="51"/>
      <c r="E1" s="51"/>
      <c r="F1" s="51"/>
      <c r="G1" s="51"/>
      <c r="H1" s="51"/>
      <c r="I1" s="24"/>
    </row>
    <row r="2" spans="1:16" ht="7.5" customHeight="1">
      <c r="A2" s="25"/>
      <c r="B2" s="14"/>
      <c r="C2" s="13"/>
      <c r="D2" s="14"/>
      <c r="E2" s="14"/>
      <c r="F2" s="14"/>
      <c r="G2" s="14"/>
      <c r="H2" s="15"/>
      <c r="I2" s="26"/>
    </row>
    <row r="3" spans="1:16" s="1" customFormat="1" ht="120.6" customHeight="1">
      <c r="A3" s="27" t="s">
        <v>0</v>
      </c>
      <c r="B3" s="16" t="s">
        <v>1</v>
      </c>
      <c r="C3" s="16" t="s">
        <v>2</v>
      </c>
      <c r="D3" s="16" t="s">
        <v>3</v>
      </c>
      <c r="E3" s="17" t="s">
        <v>4</v>
      </c>
      <c r="F3" s="16" t="s">
        <v>5</v>
      </c>
      <c r="G3" s="18" t="s">
        <v>6</v>
      </c>
      <c r="H3" s="18" t="s">
        <v>57</v>
      </c>
      <c r="I3" s="18" t="s">
        <v>58</v>
      </c>
    </row>
    <row r="4" spans="1:16" ht="305.25" customHeight="1">
      <c r="A4" s="28">
        <v>1</v>
      </c>
      <c r="B4" s="40" t="s">
        <v>55</v>
      </c>
      <c r="C4" s="34" t="s">
        <v>56</v>
      </c>
      <c r="D4" s="19">
        <v>50</v>
      </c>
      <c r="E4" s="20"/>
      <c r="F4" s="35"/>
      <c r="G4" s="33"/>
      <c r="H4" s="21">
        <v>0</v>
      </c>
      <c r="I4" s="29">
        <f>D4*H4</f>
        <v>0</v>
      </c>
    </row>
    <row r="5" spans="1:16" ht="15.75">
      <c r="A5" s="43" t="s">
        <v>7</v>
      </c>
      <c r="B5" s="44"/>
      <c r="C5" s="44"/>
      <c r="D5" s="44"/>
      <c r="E5" s="44"/>
      <c r="F5" s="44"/>
      <c r="G5" s="44"/>
      <c r="H5" s="45"/>
      <c r="I5" s="30">
        <f>SUM(I4:I4)</f>
        <v>0</v>
      </c>
    </row>
    <row r="6" spans="1:16">
      <c r="A6" s="31"/>
      <c r="I6" s="32"/>
    </row>
    <row r="7" spans="1:16" ht="332.25" customHeight="1">
      <c r="A7" s="52" t="s">
        <v>60</v>
      </c>
      <c r="B7" s="53"/>
      <c r="C7" s="53"/>
      <c r="D7" s="53"/>
      <c r="E7" s="53"/>
      <c r="F7" s="53"/>
      <c r="G7" s="53"/>
      <c r="H7" s="53"/>
      <c r="I7" s="54"/>
      <c r="M7" s="22"/>
      <c r="N7" s="22"/>
      <c r="O7" s="22"/>
      <c r="P7" s="22"/>
    </row>
    <row r="8" spans="1:16" ht="15.75">
      <c r="A8" s="55" t="s">
        <v>8</v>
      </c>
      <c r="B8" s="56"/>
      <c r="C8" s="56"/>
      <c r="D8" s="56"/>
      <c r="E8" s="56"/>
      <c r="F8" s="56"/>
      <c r="G8" s="56"/>
      <c r="H8" s="56"/>
      <c r="I8" s="57"/>
      <c r="M8" s="22"/>
      <c r="N8" s="22"/>
      <c r="O8" s="22"/>
      <c r="P8" s="22"/>
    </row>
    <row r="9" spans="1:16" ht="18.75">
      <c r="A9" s="65" t="s">
        <v>9</v>
      </c>
      <c r="B9" s="66"/>
      <c r="C9" s="66"/>
      <c r="D9" s="66"/>
      <c r="E9" s="66"/>
      <c r="F9" s="66"/>
      <c r="G9" s="67"/>
      <c r="H9" s="46" t="s">
        <v>53</v>
      </c>
      <c r="I9" s="49"/>
      <c r="M9" s="23"/>
      <c r="N9" s="23"/>
      <c r="O9" s="23"/>
      <c r="P9" s="23"/>
    </row>
    <row r="10" spans="1:16" ht="37.9" customHeight="1">
      <c r="A10" s="65" t="s">
        <v>10</v>
      </c>
      <c r="B10" s="66"/>
      <c r="C10" s="66"/>
      <c r="D10" s="66"/>
      <c r="E10" s="66"/>
      <c r="F10" s="66"/>
      <c r="G10" s="67"/>
      <c r="H10" s="46"/>
      <c r="I10" s="47"/>
      <c r="M10" s="23"/>
      <c r="N10" s="23"/>
      <c r="O10" s="23"/>
      <c r="P10" s="23"/>
    </row>
    <row r="11" spans="1:16" ht="37.9" customHeight="1">
      <c r="A11" s="68" t="s">
        <v>11</v>
      </c>
      <c r="B11" s="69"/>
      <c r="C11" s="69"/>
      <c r="D11" s="69"/>
      <c r="E11" s="69"/>
      <c r="F11" s="69"/>
      <c r="G11" s="70"/>
      <c r="H11" s="58"/>
      <c r="I11" s="59"/>
      <c r="M11" s="23"/>
      <c r="N11" s="23"/>
      <c r="O11" s="23"/>
      <c r="P11" s="23"/>
    </row>
    <row r="12" spans="1:16" ht="37.9" customHeight="1">
      <c r="A12" s="65" t="s">
        <v>12</v>
      </c>
      <c r="B12" s="66"/>
      <c r="C12" s="66"/>
      <c r="D12" s="66"/>
      <c r="E12" s="66"/>
      <c r="F12" s="66"/>
      <c r="G12" s="67"/>
      <c r="H12" s="60" t="s">
        <v>59</v>
      </c>
      <c r="I12" s="61"/>
      <c r="M12" s="23"/>
      <c r="N12" s="23"/>
      <c r="O12" s="23"/>
      <c r="P12" s="23"/>
    </row>
    <row r="13" spans="1:16" ht="37.9" customHeight="1">
      <c r="A13" s="65" t="s">
        <v>13</v>
      </c>
      <c r="B13" s="66"/>
      <c r="C13" s="66"/>
      <c r="D13" s="66"/>
      <c r="E13" s="66"/>
      <c r="F13" s="66"/>
      <c r="G13" s="67"/>
      <c r="H13" s="46"/>
      <c r="I13" s="47"/>
    </row>
    <row r="14" spans="1:16" ht="37.9" customHeight="1">
      <c r="A14" s="65" t="s">
        <v>14</v>
      </c>
      <c r="B14" s="66"/>
      <c r="C14" s="66"/>
      <c r="D14" s="66"/>
      <c r="E14" s="66"/>
      <c r="F14" s="66"/>
      <c r="G14" s="67"/>
      <c r="H14" s="46"/>
      <c r="I14" s="47"/>
    </row>
    <row r="15" spans="1:16" ht="37.9" customHeight="1">
      <c r="A15" s="71" t="s">
        <v>15</v>
      </c>
      <c r="B15" s="72"/>
      <c r="C15" s="72"/>
      <c r="D15" s="72"/>
      <c r="E15" s="72"/>
      <c r="F15" s="72"/>
      <c r="G15" s="73"/>
      <c r="H15" s="48"/>
      <c r="I15" s="49"/>
    </row>
    <row r="16" spans="1:16" ht="108" customHeight="1">
      <c r="A16" s="65" t="s">
        <v>16</v>
      </c>
      <c r="B16" s="66"/>
      <c r="C16" s="66"/>
      <c r="D16" s="66"/>
      <c r="E16" s="66"/>
      <c r="F16" s="66"/>
      <c r="G16" s="67"/>
      <c r="H16" s="46"/>
      <c r="I16" s="47"/>
    </row>
    <row r="17" spans="1:9" ht="37.9" customHeight="1">
      <c r="A17" s="71" t="s">
        <v>17</v>
      </c>
      <c r="B17" s="72"/>
      <c r="C17" s="72"/>
      <c r="D17" s="72"/>
      <c r="E17" s="72"/>
      <c r="F17" s="72"/>
      <c r="G17" s="73"/>
      <c r="H17" s="48"/>
      <c r="I17" s="49"/>
    </row>
    <row r="18" spans="1:9" ht="37.9" customHeight="1">
      <c r="A18" s="65" t="s">
        <v>18</v>
      </c>
      <c r="B18" s="66"/>
      <c r="C18" s="66"/>
      <c r="D18" s="66"/>
      <c r="E18" s="66"/>
      <c r="F18" s="66"/>
      <c r="G18" s="67"/>
      <c r="H18" s="46"/>
      <c r="I18" s="47"/>
    </row>
    <row r="19" spans="1:9" ht="37.9" customHeight="1">
      <c r="A19" s="71" t="s">
        <v>19</v>
      </c>
      <c r="B19" s="72"/>
      <c r="C19" s="72"/>
      <c r="D19" s="72"/>
      <c r="E19" s="72"/>
      <c r="F19" s="72"/>
      <c r="G19" s="73"/>
      <c r="H19" s="48"/>
      <c r="I19" s="49"/>
    </row>
    <row r="20" spans="1:9" ht="37.9" customHeight="1">
      <c r="A20" s="74" t="s">
        <v>20</v>
      </c>
      <c r="B20" s="75"/>
      <c r="C20" s="75"/>
      <c r="D20" s="75"/>
      <c r="E20" s="75"/>
      <c r="F20" s="75"/>
      <c r="G20" s="76"/>
      <c r="H20" s="41"/>
      <c r="I20" s="42"/>
    </row>
    <row r="21" spans="1:9" ht="39" customHeight="1" thickBot="1">
      <c r="A21" s="62" t="s">
        <v>21</v>
      </c>
      <c r="B21" s="63"/>
      <c r="C21" s="63"/>
      <c r="D21" s="63"/>
      <c r="E21" s="63"/>
      <c r="F21" s="63"/>
      <c r="G21" s="63"/>
      <c r="H21" s="63"/>
      <c r="I21" s="64"/>
    </row>
  </sheetData>
  <protectedRanges>
    <protectedRange sqref="G4" name="data_1"/>
  </protectedRanges>
  <mergeCells count="29">
    <mergeCell ref="A21:I21"/>
    <mergeCell ref="A9:G9"/>
    <mergeCell ref="A10:G10"/>
    <mergeCell ref="A11:G11"/>
    <mergeCell ref="A12:G12"/>
    <mergeCell ref="A13:G13"/>
    <mergeCell ref="A14:G14"/>
    <mergeCell ref="A15:G15"/>
    <mergeCell ref="A16:G16"/>
    <mergeCell ref="A17:G17"/>
    <mergeCell ref="A18:G18"/>
    <mergeCell ref="A19:G19"/>
    <mergeCell ref="H17:I17"/>
    <mergeCell ref="H14:I14"/>
    <mergeCell ref="A20:G20"/>
    <mergeCell ref="H9:I9"/>
    <mergeCell ref="A1:H1"/>
    <mergeCell ref="H13:I13"/>
    <mergeCell ref="A7:I7"/>
    <mergeCell ref="A8:I8"/>
    <mergeCell ref="H10:I10"/>
    <mergeCell ref="H11:I11"/>
    <mergeCell ref="H12:I12"/>
    <mergeCell ref="H20:I20"/>
    <mergeCell ref="A5:H5"/>
    <mergeCell ref="H18:I18"/>
    <mergeCell ref="H19:I19"/>
    <mergeCell ref="H15:I15"/>
    <mergeCell ref="H16:I16"/>
  </mergeCells>
  <phoneticPr fontId="18" type="noConversion"/>
  <pageMargins left="0.25" right="0.25" top="0.75" bottom="0.75" header="0.3" footer="0.3"/>
  <pageSetup paperSize="9" scale="37" fitToHeight="0" orientation="landscape" r:id="rId1"/>
  <headerFooter>
    <oddFooter>&amp;CITT # PFRU2-2025-051-2&amp;RVolume 3 - Terms of Reference 
&amp;P of &amp;N</oddFooter>
  </headerFooter>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39B7F-A61F-460B-91C3-A783FC28117F}">
  <dimension ref="D3:J55"/>
  <sheetViews>
    <sheetView topLeftCell="A41" workbookViewId="0">
      <selection activeCell="E47" sqref="E47:J55"/>
    </sheetView>
  </sheetViews>
  <sheetFormatPr defaultRowHeight="15"/>
  <cols>
    <col min="5" max="5" width="4.7109375" customWidth="1"/>
    <col min="6" max="6" width="33.28515625" customWidth="1"/>
    <col min="7" max="7" width="12.28515625" customWidth="1"/>
    <col min="8" max="8" width="5.7109375" bestFit="1" customWidth="1"/>
    <col min="10" max="10" width="9" bestFit="1" customWidth="1"/>
    <col min="11" max="11" width="2.85546875" customWidth="1"/>
  </cols>
  <sheetData>
    <row r="3" spans="4:10">
      <c r="E3" s="36" t="s">
        <v>22</v>
      </c>
    </row>
    <row r="4" spans="4:10">
      <c r="D4">
        <v>150</v>
      </c>
      <c r="E4">
        <v>19.420782939910104</v>
      </c>
      <c r="G4">
        <v>19.420000000000002</v>
      </c>
      <c r="I4" s="8">
        <f>D4*G4</f>
        <v>2913.0000000000005</v>
      </c>
    </row>
    <row r="5" spans="4:10">
      <c r="D5">
        <v>30</v>
      </c>
      <c r="E5">
        <v>22.562751967112074</v>
      </c>
      <c r="G5">
        <v>22.57</v>
      </c>
      <c r="I5" s="8">
        <f>G5*D5</f>
        <v>677.1</v>
      </c>
    </row>
    <row r="6" spans="4:10">
      <c r="I6" s="8">
        <f>SUM(I4:I5)</f>
        <v>3590.1000000000004</v>
      </c>
    </row>
    <row r="7" spans="4:10">
      <c r="E7">
        <f>(D4*E4)+(D5*E5)</f>
        <v>3589.9999999998781</v>
      </c>
    </row>
    <row r="8" spans="4:10">
      <c r="E8" s="8"/>
    </row>
    <row r="14" spans="4:10">
      <c r="F14" s="10" t="s">
        <v>23</v>
      </c>
      <c r="G14" s="10" t="s">
        <v>24</v>
      </c>
      <c r="H14" s="10" t="s">
        <v>25</v>
      </c>
      <c r="I14" s="10" t="s">
        <v>26</v>
      </c>
      <c r="J14" s="10" t="s">
        <v>27</v>
      </c>
    </row>
    <row r="15" spans="4:10" ht="180">
      <c r="F15" s="37" t="s">
        <v>28</v>
      </c>
      <c r="G15" s="37" t="s">
        <v>29</v>
      </c>
      <c r="H15" s="9">
        <v>22.57</v>
      </c>
      <c r="I15" s="9">
        <v>30</v>
      </c>
      <c r="J15" s="9">
        <f>H15*I15</f>
        <v>677.1</v>
      </c>
    </row>
    <row r="16" spans="4:10" ht="180">
      <c r="F16" s="37" t="s">
        <v>30</v>
      </c>
      <c r="G16" s="37" t="s">
        <v>31</v>
      </c>
      <c r="H16" s="9">
        <v>19.420000000000002</v>
      </c>
      <c r="I16" s="9">
        <v>150</v>
      </c>
      <c r="J16" s="9">
        <f>H16*I16</f>
        <v>2913.0000000000005</v>
      </c>
    </row>
    <row r="17" spans="10:10" ht="15.75">
      <c r="J17" s="11">
        <f>SUM(J15:J16)</f>
        <v>3590.1000000000004</v>
      </c>
    </row>
    <row r="47" spans="5:10">
      <c r="E47" s="77" t="s">
        <v>32</v>
      </c>
      <c r="F47" s="78"/>
      <c r="G47" s="78"/>
      <c r="H47" s="78"/>
      <c r="I47" s="78"/>
      <c r="J47" s="79"/>
    </row>
    <row r="48" spans="5:10">
      <c r="E48" s="5"/>
      <c r="F48" s="38" t="s">
        <v>33</v>
      </c>
      <c r="G48" s="38" t="s">
        <v>34</v>
      </c>
      <c r="H48" s="38" t="s">
        <v>35</v>
      </c>
      <c r="I48" s="38" t="s">
        <v>36</v>
      </c>
      <c r="J48" s="38" t="s">
        <v>37</v>
      </c>
    </row>
    <row r="49" spans="5:10" ht="120">
      <c r="E49" s="5">
        <v>227</v>
      </c>
      <c r="F49" s="39" t="s">
        <v>38</v>
      </c>
      <c r="G49" s="38" t="s">
        <v>39</v>
      </c>
      <c r="H49" s="5">
        <v>14</v>
      </c>
      <c r="I49" s="5">
        <v>188.3</v>
      </c>
      <c r="J49" s="9">
        <f>H49*I49</f>
        <v>2636.2000000000003</v>
      </c>
    </row>
    <row r="50" spans="5:10" ht="45">
      <c r="E50" s="5">
        <v>228</v>
      </c>
      <c r="F50" s="39" t="s">
        <v>40</v>
      </c>
      <c r="G50" s="38" t="s">
        <v>41</v>
      </c>
      <c r="H50" s="5">
        <v>510</v>
      </c>
      <c r="I50" s="5">
        <v>1.87</v>
      </c>
      <c r="J50" s="9">
        <f>H50*I50</f>
        <v>953.7</v>
      </c>
    </row>
    <row r="51" spans="5:10">
      <c r="E51" s="5"/>
      <c r="F51" s="5"/>
      <c r="G51" s="5"/>
      <c r="H51" s="5"/>
      <c r="I51" s="5"/>
      <c r="J51" s="12">
        <f>SUM(J49:J50)</f>
        <v>3589.9000000000005</v>
      </c>
    </row>
    <row r="52" spans="5:10">
      <c r="E52" s="77" t="s">
        <v>42</v>
      </c>
      <c r="F52" s="78"/>
      <c r="G52" s="78"/>
      <c r="H52" s="78"/>
      <c r="I52" s="78"/>
      <c r="J52" s="79"/>
    </row>
    <row r="53" spans="5:10" ht="60">
      <c r="E53" s="5">
        <v>227</v>
      </c>
      <c r="F53" s="39" t="s">
        <v>43</v>
      </c>
      <c r="G53" s="38" t="s">
        <v>44</v>
      </c>
      <c r="H53" s="5">
        <v>30</v>
      </c>
      <c r="I53" s="5">
        <v>22.57</v>
      </c>
      <c r="J53" s="9">
        <f>H53*I53</f>
        <v>677.1</v>
      </c>
    </row>
    <row r="54" spans="5:10" ht="75">
      <c r="E54" s="5">
        <v>228</v>
      </c>
      <c r="F54" s="39" t="s">
        <v>45</v>
      </c>
      <c r="G54" s="38" t="s">
        <v>44</v>
      </c>
      <c r="H54" s="5">
        <v>150</v>
      </c>
      <c r="I54" s="5">
        <v>19.41</v>
      </c>
      <c r="J54" s="9">
        <f>H54*I54</f>
        <v>2911.5</v>
      </c>
    </row>
    <row r="55" spans="5:10">
      <c r="E55" s="5"/>
      <c r="F55" s="5"/>
      <c r="G55" s="5"/>
      <c r="H55" s="5"/>
      <c r="I55" s="5"/>
      <c r="J55" s="12">
        <f>SUM(J53:J54)</f>
        <v>3588.6</v>
      </c>
    </row>
  </sheetData>
  <mergeCells count="2">
    <mergeCell ref="E47:J47"/>
    <mergeCell ref="E52:J52"/>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122E62-2791-4A71-885E-F72B7AA62F3B}">
  <dimension ref="E2:H6"/>
  <sheetViews>
    <sheetView topLeftCell="A6" workbookViewId="0">
      <selection activeCell="E47" sqref="E47:J55"/>
    </sheetView>
  </sheetViews>
  <sheetFormatPr defaultRowHeight="15"/>
  <cols>
    <col min="5" max="5" width="26.28515625" customWidth="1"/>
    <col min="8" max="8" width="50.7109375" customWidth="1"/>
  </cols>
  <sheetData>
    <row r="2" spans="5:8" ht="45">
      <c r="E2" s="7" t="s">
        <v>46</v>
      </c>
      <c r="F2">
        <v>411</v>
      </c>
      <c r="G2" t="s">
        <v>47</v>
      </c>
      <c r="H2" t="s">
        <v>48</v>
      </c>
    </row>
    <row r="3" spans="5:8" ht="45">
      <c r="E3" s="7" t="s">
        <v>49</v>
      </c>
      <c r="F3">
        <v>186</v>
      </c>
      <c r="G3" t="s">
        <v>47</v>
      </c>
      <c r="H3" t="s">
        <v>48</v>
      </c>
    </row>
    <row r="4" spans="5:8" ht="60">
      <c r="E4" s="7" t="s">
        <v>50</v>
      </c>
      <c r="F4">
        <v>33</v>
      </c>
      <c r="G4" t="s">
        <v>47</v>
      </c>
      <c r="H4" t="s">
        <v>48</v>
      </c>
    </row>
    <row r="5" spans="5:8" ht="45">
      <c r="E5" s="7" t="s">
        <v>46</v>
      </c>
      <c r="F5">
        <v>250</v>
      </c>
      <c r="G5" t="s">
        <v>47</v>
      </c>
      <c r="H5" s="7" t="s">
        <v>51</v>
      </c>
    </row>
    <row r="6" spans="5:8" ht="45">
      <c r="E6" s="7" t="s">
        <v>46</v>
      </c>
      <c r="F6">
        <v>300</v>
      </c>
      <c r="G6" t="s">
        <v>47</v>
      </c>
      <c r="H6" s="7" t="s">
        <v>52</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66DDCE359699F43BC567D05A0F48266" ma:contentTypeVersion="15" ma:contentTypeDescription="Create a new document." ma:contentTypeScope="" ma:versionID="6518cbed8fda2ed0d2683cb6a5cb91d6">
  <xsd:schema xmlns:xsd="http://www.w3.org/2001/XMLSchema" xmlns:xs="http://www.w3.org/2001/XMLSchema" xmlns:p="http://schemas.microsoft.com/office/2006/metadata/properties" xmlns:ns2="8d7096d6-fc66-4344-9e3f-2445529a09f6" xmlns:ns3="c7a56a3d-16e2-4b65-9c40-9ed138b763d7" targetNamespace="http://schemas.microsoft.com/office/2006/metadata/properties" ma:root="true" ma:fieldsID="e955312906d9ed15de91566998fc829b" ns2:_="" ns3:_="">
    <xsd:import namespace="8d7096d6-fc66-4344-9e3f-2445529a09f6"/>
    <xsd:import namespace="c7a56a3d-16e2-4b65-9c40-9ed138b763d7"/>
    <xsd:element name="properties">
      <xsd:complexType>
        <xsd:sequence>
          <xsd:element name="documentManagement">
            <xsd:complexType>
              <xsd:all>
                <xsd:element ref="ns2:hbf0c10381aa4bd59932b5b7da857fed" minOccurs="0"/>
                <xsd:element ref="ns2:TaxCatchAll" minOccurs="0"/>
                <xsd:element ref="ns3:MediaServiceMetadata" minOccurs="0"/>
                <xsd:element ref="ns3:MediaServiceFastMetadata" minOccurs="0"/>
                <xsd:element ref="ns3:MediaServiceSearchProperties" minOccurs="0"/>
                <xsd:element ref="ns3:MediaServiceObjectDetectorVersions" minOccurs="0"/>
                <xsd:element ref="ns3:lcf76f155ced4ddcb4097134ff3c332f" minOccurs="0"/>
                <xsd:element ref="ns3:MediaServiceDateTaken" minOccurs="0"/>
                <xsd:element ref="ns3:MediaServiceOCR" minOccurs="0"/>
                <xsd:element ref="ns3:MediaServiceGenerationTime" minOccurs="0"/>
                <xsd:element ref="ns3:MediaServiceEventHashCode" minOccurs="0"/>
                <xsd:element ref="ns3:MediaLengthInSeconds" minOccurs="0"/>
                <xsd:element ref="ns3: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d7096d6-fc66-4344-9e3f-2445529a09f6" elementFormDefault="qualified">
    <xsd:import namespace="http://schemas.microsoft.com/office/2006/documentManagement/types"/>
    <xsd:import namespace="http://schemas.microsoft.com/office/infopath/2007/PartnerControls"/>
    <xsd:element name="hbf0c10381aa4bd59932b5b7da857fed" ma:index="8" nillable="true" ma:taxonomy="true" ma:internalName="hbf0c10381aa4bd59932b5b7da857fed" ma:taxonomyFieldName="Project_x0020_Document_x0020_Type" ma:displayName="Project Document Type" ma:default="" ma:fieldId="{1bf0c103-81aa-4bd5-9932-b5b7da857fed}" ma:sspId="822e118f-d533-465d-b5ca-7beed2256e09" ma:termSetId="d8a5acf7-091c-4877-b363-b3708ae07044" ma:anchorId="00000000-0000-0000-0000-000000000000" ma:open="false" ma:isKeyword="false">
      <xsd:complexType>
        <xsd:sequence>
          <xsd:element ref="pc:Terms" minOccurs="0" maxOccurs="1"/>
        </xsd:sequence>
      </xsd:complexType>
    </xsd:element>
    <xsd:element name="TaxCatchAll" ma:index="10" nillable="true" ma:displayName="Taxonomy Catch All Column" ma:hidden="true" ma:list="{c96f5e10-a829-489c-b1ae-5e69d5cf9a50}" ma:internalName="TaxCatchAll" ma:showField="CatchAllData" ma:web="7e2fc169-96f2-4e68-a0e3-230bbeb7e232">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c7a56a3d-16e2-4b65-9c40-9ed138b763d7"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822e118f-d533-465d-b5ca-7beed2256e0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element name="MediaServiceLocation" ma:index="22"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hbf0c10381aa4bd59932b5b7da857fed xmlns="8d7096d6-fc66-4344-9e3f-2445529a09f6">
      <Terms xmlns="http://schemas.microsoft.com/office/infopath/2007/PartnerControls"/>
    </hbf0c10381aa4bd59932b5b7da857fed>
    <TaxCatchAll xmlns="8d7096d6-fc66-4344-9e3f-2445529a09f6" xsi:nil="true"/>
    <lcf76f155ced4ddcb4097134ff3c332f xmlns="c7a56a3d-16e2-4b65-9c40-9ed138b763d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C7FB13F-C403-4B38-B0F2-D95B86DE340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d7096d6-fc66-4344-9e3f-2445529a09f6"/>
    <ds:schemaRef ds:uri="c7a56a3d-16e2-4b65-9c40-9ed138b763d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2218FAE-8103-4EFF-9A95-75FB37175E58}">
  <ds:schemaRefs>
    <ds:schemaRef ds:uri="http://schemas.microsoft.com/sharepoint/v3/contenttype/forms"/>
  </ds:schemaRefs>
</ds:datastoreItem>
</file>

<file path=customXml/itemProps3.xml><?xml version="1.0" encoding="utf-8"?>
<ds:datastoreItem xmlns:ds="http://schemas.openxmlformats.org/officeDocument/2006/customXml" ds:itemID="{21D7ACC4-3813-47CE-9045-F5F77E2C8017}">
  <ds:schemaRefs>
    <ds:schemaRef ds:uri="http://purl.org/dc/elements/1.1/"/>
    <ds:schemaRef ds:uri="http://purl.org/dc/dcmitype/"/>
    <ds:schemaRef ds:uri="8d7096d6-fc66-4344-9e3f-2445529a09f6"/>
    <ds:schemaRef ds:uri="http://schemas.openxmlformats.org/package/2006/metadata/core-properties"/>
    <ds:schemaRef ds:uri="http://www.w3.org/XML/1998/namespace"/>
    <ds:schemaRef ds:uri="http://schemas.microsoft.com/office/2006/metadata/properties"/>
    <ds:schemaRef ds:uri="http://schemas.microsoft.com/office/2006/documentManagement/types"/>
    <ds:schemaRef ds:uri="http://schemas.microsoft.com/office/infopath/2007/PartnerControls"/>
    <ds:schemaRef ds:uri="c7a56a3d-16e2-4b65-9c40-9ed138b763d7"/>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ToR</vt:lpstr>
      <vt:lpstr>Sheet2</vt:lpstr>
      <vt:lpstr>Sheet1</vt:lpstr>
      <vt:lpstr>ToR!Print_Area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Fatima Afonso</dc:creator>
  <cp:keywords/>
  <dc:description/>
  <cp:lastModifiedBy>Nikita Chahir</cp:lastModifiedBy>
  <cp:revision/>
  <dcterms:created xsi:type="dcterms:W3CDTF">2022-10-12T13:36:00Z</dcterms:created>
  <dcterms:modified xsi:type="dcterms:W3CDTF">2025-12-22T06:43:49Z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0x010100C66DDCE359699F43BC567D05A0F48266</vt:lpwstr>
  </property>
  <property fmtid="{D5CDD505-2E9C-101B-9397-08002B2CF9AE}" pid="3" name="Project Document Type">
    <vt:lpwstr/>
  </property>
  <property fmtid="{D5CDD505-2E9C-101B-9397-08002B2CF9AE}" pid="4" name="MediaServiceImageTags">
    <vt:lpwstr/>
  </property>
  <property fmtid="{D5CDD505-2E9C-101B-9397-08002B2CF9AE}" pid="5" name="lcf76f155ced4ddcb4097134ff3c332f">
    <vt:lpwstr/>
  </property>
  <property fmtid="{D5CDD505-2E9C-101B-9397-08002B2CF9AE}" pid="6" name="ICV">
    <vt:lpwstr>F92DCFBADA064D3292213C73C476099D</vt:lpwstr>
  </property>
  <property fmtid="{D5CDD505-2E9C-101B-9397-08002B2CF9AE}" pid="7" name="KSOProductBuildVer">
    <vt:lpwstr>1033-11.2.0.11537</vt:lpwstr>
  </property>
  <property fmtid="{D5CDD505-2E9C-101B-9397-08002B2CF9AE}" pid="8" name="Project_x0020_Document_x0020_Type">
    <vt:lpwstr/>
  </property>
</Properties>
</file>