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24226"/>
  <mc:AlternateContent xmlns:mc="http://schemas.openxmlformats.org/markup-compatibility/2006">
    <mc:Choice Requires="x15">
      <x15ac:absPath xmlns:x15ac="http://schemas.microsoft.com/office/spreadsheetml/2010/11/ac" url="C:\Users\Пользователь\Desktop\AC -будинки\Благодатне\Затверджені\"/>
    </mc:Choice>
  </mc:AlternateContent>
  <xr:revisionPtr revIDLastSave="0" documentId="13_ncr:1_{ECADDF07-FAC9-4E3C-BFBF-0D928B0655D3}" xr6:coauthVersionLast="47" xr6:coauthVersionMax="47" xr10:uidLastSave="{00000000-0000-0000-0000-000000000000}"/>
  <bookViews>
    <workbookView xWindow="-120" yWindow="-120" windowWidth="20730" windowHeight="11160" xr2:uid="{2091F022-6057-48A3-8FE5-CEF8A0363FC4}"/>
  </bookViews>
  <sheets>
    <sheet name="w06" sheetId="1" r:id="rId1"/>
  </sheets>
  <externalReferences>
    <externalReference r:id="rId2"/>
    <externalReference r:id="rId3"/>
  </externalReferences>
  <definedNames>
    <definedName name="_xlnm._FilterDatabase" localSheetId="0" hidden="1">'w06'!$A$27:$HT$442</definedName>
    <definedName name="_xlnm.Print_Area" localSheetId="0">'w06'!$A$1:$J$442</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I412" i="1" l="1"/>
  <c r="G412" i="1"/>
  <c r="B412" i="1"/>
  <c r="A412" i="1"/>
  <c r="I411" i="1"/>
  <c r="G411" i="1"/>
  <c r="B411" i="1"/>
  <c r="A411" i="1"/>
  <c r="I410" i="1"/>
  <c r="G410" i="1"/>
  <c r="B410" i="1"/>
  <c r="A410" i="1"/>
  <c r="I409" i="1"/>
  <c r="G409" i="1"/>
  <c r="B409" i="1"/>
  <c r="A409" i="1"/>
  <c r="I408" i="1"/>
  <c r="G408" i="1"/>
  <c r="B408" i="1"/>
  <c r="A408" i="1"/>
  <c r="I407" i="1"/>
  <c r="G407" i="1"/>
  <c r="B407" i="1"/>
  <c r="A407" i="1"/>
  <c r="I406" i="1"/>
  <c r="G406" i="1"/>
  <c r="B406" i="1"/>
  <c r="A406" i="1"/>
  <c r="I405" i="1"/>
  <c r="G405" i="1"/>
  <c r="B405" i="1"/>
  <c r="A405" i="1"/>
  <c r="I404" i="1"/>
  <c r="G404" i="1"/>
  <c r="B404" i="1"/>
  <c r="A404" i="1"/>
  <c r="I403" i="1"/>
  <c r="G403" i="1"/>
  <c r="B403" i="1"/>
  <c r="A403" i="1"/>
  <c r="I402" i="1"/>
  <c r="G402" i="1"/>
  <c r="B402" i="1"/>
  <c r="A402" i="1"/>
  <c r="I401" i="1"/>
  <c r="G401" i="1"/>
  <c r="B401" i="1"/>
  <c r="A401" i="1"/>
  <c r="I400" i="1"/>
  <c r="G400" i="1"/>
  <c r="B400" i="1"/>
  <c r="A400" i="1"/>
  <c r="J394" i="1"/>
  <c r="J393" i="1"/>
  <c r="J392" i="1"/>
  <c r="J391" i="1"/>
  <c r="J390" i="1"/>
  <c r="J389" i="1"/>
  <c r="J388" i="1"/>
  <c r="J387" i="1"/>
  <c r="J386" i="1"/>
  <c r="J385" i="1"/>
  <c r="J384" i="1"/>
  <c r="J383" i="1"/>
  <c r="J382" i="1"/>
  <c r="J381" i="1"/>
  <c r="J380" i="1"/>
  <c r="J379" i="1"/>
  <c r="J378" i="1"/>
  <c r="J377" i="1"/>
  <c r="J376" i="1"/>
  <c r="J375" i="1"/>
  <c r="J374" i="1"/>
  <c r="J373" i="1"/>
  <c r="J372" i="1"/>
  <c r="J371" i="1"/>
  <c r="J370" i="1"/>
  <c r="J369" i="1"/>
  <c r="J368" i="1"/>
  <c r="J367" i="1"/>
  <c r="J366" i="1"/>
  <c r="J365" i="1"/>
  <c r="J364" i="1"/>
  <c r="J363" i="1"/>
  <c r="J362" i="1"/>
  <c r="J361" i="1"/>
  <c r="J360" i="1"/>
  <c r="J359" i="1"/>
  <c r="J358" i="1"/>
  <c r="J357" i="1"/>
  <c r="J356" i="1"/>
  <c r="J355" i="1"/>
  <c r="J354" i="1"/>
  <c r="J353" i="1"/>
  <c r="J352" i="1"/>
  <c r="J351" i="1"/>
  <c r="J350" i="1"/>
  <c r="J349" i="1"/>
  <c r="J348" i="1"/>
  <c r="J347" i="1"/>
  <c r="J346" i="1"/>
  <c r="J345" i="1"/>
  <c r="J344" i="1"/>
  <c r="J343" i="1"/>
  <c r="J342" i="1"/>
  <c r="J341" i="1"/>
  <c r="J340" i="1"/>
  <c r="J339" i="1"/>
  <c r="J338" i="1"/>
  <c r="J337" i="1"/>
  <c r="J336" i="1"/>
  <c r="J335" i="1"/>
  <c r="J334" i="1"/>
  <c r="J333" i="1"/>
  <c r="J332" i="1"/>
  <c r="J331" i="1"/>
  <c r="J330" i="1"/>
  <c r="J329" i="1"/>
  <c r="J328" i="1"/>
  <c r="J327" i="1"/>
  <c r="J326" i="1"/>
  <c r="J325" i="1"/>
  <c r="J324" i="1"/>
  <c r="J323" i="1"/>
  <c r="J322" i="1"/>
  <c r="J321" i="1"/>
  <c r="J320" i="1"/>
  <c r="J319" i="1"/>
  <c r="J318" i="1"/>
  <c r="J317" i="1"/>
  <c r="J316" i="1"/>
  <c r="J315" i="1"/>
  <c r="J314" i="1"/>
  <c r="J313" i="1"/>
  <c r="J312" i="1"/>
  <c r="J311" i="1"/>
  <c r="J310" i="1"/>
  <c r="J309" i="1"/>
  <c r="J308" i="1"/>
  <c r="J307" i="1"/>
  <c r="J306" i="1"/>
  <c r="J305" i="1"/>
  <c r="J304" i="1"/>
  <c r="J303" i="1"/>
  <c r="J302" i="1"/>
  <c r="J301" i="1"/>
  <c r="J300" i="1"/>
  <c r="J299" i="1"/>
  <c r="J298" i="1"/>
  <c r="J297" i="1"/>
  <c r="J296" i="1"/>
  <c r="J295" i="1"/>
  <c r="J294" i="1"/>
  <c r="J293" i="1"/>
  <c r="J292" i="1"/>
  <c r="J291" i="1"/>
  <c r="J290" i="1"/>
  <c r="J289" i="1"/>
  <c r="J288" i="1"/>
  <c r="J287" i="1"/>
  <c r="J286" i="1"/>
  <c r="J285" i="1"/>
  <c r="J284" i="1"/>
  <c r="J283" i="1"/>
  <c r="J282" i="1"/>
  <c r="J281" i="1"/>
  <c r="J280" i="1"/>
  <c r="J279" i="1"/>
  <c r="J278" i="1"/>
  <c r="J277" i="1"/>
  <c r="J276" i="1"/>
  <c r="J275" i="1"/>
  <c r="J274" i="1"/>
  <c r="J273" i="1"/>
  <c r="J272" i="1"/>
  <c r="J271" i="1"/>
  <c r="J270" i="1"/>
  <c r="J269" i="1"/>
  <c r="J268" i="1"/>
  <c r="J267" i="1"/>
  <c r="J266" i="1"/>
  <c r="J265" i="1"/>
  <c r="J264" i="1"/>
  <c r="J263" i="1"/>
  <c r="J262" i="1"/>
  <c r="J261" i="1"/>
  <c r="J260" i="1"/>
  <c r="J259" i="1"/>
  <c r="J258" i="1"/>
  <c r="J257" i="1"/>
  <c r="J256" i="1"/>
  <c r="J255" i="1"/>
  <c r="J254" i="1"/>
  <c r="J253" i="1"/>
  <c r="J252" i="1"/>
  <c r="J251" i="1"/>
  <c r="J250" i="1"/>
  <c r="J249" i="1"/>
  <c r="J248" i="1"/>
  <c r="J247" i="1"/>
  <c r="J246" i="1"/>
  <c r="J245" i="1"/>
  <c r="J244" i="1"/>
  <c r="J243" i="1"/>
  <c r="J242" i="1"/>
  <c r="J241" i="1"/>
  <c r="J240" i="1"/>
  <c r="J239" i="1"/>
  <c r="J238" i="1"/>
  <c r="J237" i="1"/>
  <c r="J236" i="1"/>
  <c r="J235" i="1"/>
  <c r="J234" i="1"/>
  <c r="J233" i="1"/>
  <c r="J232" i="1"/>
  <c r="J231" i="1"/>
  <c r="J230" i="1"/>
  <c r="J229" i="1"/>
  <c r="J228" i="1"/>
  <c r="J227" i="1"/>
  <c r="J226" i="1"/>
  <c r="J225" i="1"/>
  <c r="J224" i="1"/>
  <c r="J223" i="1"/>
  <c r="J222" i="1"/>
  <c r="J221" i="1"/>
  <c r="J220" i="1"/>
  <c r="J219" i="1"/>
  <c r="J218" i="1"/>
  <c r="J217" i="1"/>
  <c r="J216" i="1"/>
  <c r="J215" i="1"/>
  <c r="J214" i="1"/>
  <c r="J213" i="1"/>
  <c r="J212" i="1"/>
  <c r="J211" i="1"/>
  <c r="J210" i="1"/>
  <c r="J209" i="1"/>
  <c r="J208" i="1"/>
  <c r="J207" i="1"/>
  <c r="J206" i="1"/>
  <c r="J205" i="1"/>
  <c r="J204" i="1"/>
  <c r="J203" i="1"/>
  <c r="J202" i="1"/>
  <c r="J201" i="1"/>
  <c r="J200" i="1"/>
  <c r="J199" i="1"/>
  <c r="J198" i="1"/>
  <c r="J197" i="1"/>
  <c r="J196" i="1"/>
  <c r="J195" i="1"/>
  <c r="J194" i="1"/>
  <c r="J193" i="1"/>
  <c r="J192" i="1"/>
  <c r="J191" i="1"/>
  <c r="J190" i="1"/>
  <c r="J189" i="1"/>
  <c r="J188" i="1"/>
  <c r="J187" i="1"/>
  <c r="J186" i="1"/>
  <c r="J185" i="1"/>
  <c r="J184" i="1"/>
  <c r="J183" i="1"/>
  <c r="J182" i="1"/>
  <c r="J181" i="1"/>
  <c r="J180" i="1"/>
  <c r="J179" i="1"/>
  <c r="J178" i="1"/>
  <c r="J177" i="1"/>
  <c r="J176" i="1"/>
  <c r="J175" i="1"/>
  <c r="J174" i="1"/>
  <c r="J173" i="1"/>
  <c r="J172" i="1"/>
  <c r="J171" i="1"/>
  <c r="J170" i="1"/>
  <c r="J169" i="1"/>
  <c r="J168" i="1"/>
  <c r="J167" i="1"/>
  <c r="J166" i="1"/>
  <c r="J165" i="1"/>
  <c r="J164" i="1"/>
  <c r="J163" i="1"/>
  <c r="J162" i="1"/>
  <c r="J161" i="1"/>
  <c r="J160" i="1"/>
  <c r="J159" i="1"/>
  <c r="J158" i="1"/>
  <c r="J157" i="1"/>
  <c r="J156" i="1"/>
  <c r="J155" i="1"/>
  <c r="J154" i="1"/>
  <c r="J153" i="1"/>
  <c r="J152" i="1"/>
  <c r="J151" i="1"/>
  <c r="J150" i="1"/>
  <c r="J149" i="1"/>
  <c r="J148" i="1"/>
  <c r="J147" i="1"/>
  <c r="J146" i="1"/>
  <c r="J145" i="1"/>
  <c r="J144" i="1"/>
  <c r="J143" i="1"/>
  <c r="J142" i="1"/>
  <c r="J141" i="1"/>
  <c r="J140" i="1"/>
  <c r="J139" i="1"/>
  <c r="J138" i="1"/>
  <c r="J137" i="1"/>
  <c r="J136" i="1"/>
  <c r="J135" i="1"/>
  <c r="J134" i="1"/>
  <c r="J133" i="1"/>
  <c r="J132" i="1"/>
  <c r="J131" i="1"/>
  <c r="J130" i="1"/>
  <c r="J129" i="1"/>
  <c r="J128" i="1"/>
  <c r="J127" i="1"/>
  <c r="J126" i="1"/>
  <c r="J125" i="1"/>
  <c r="J124" i="1"/>
  <c r="J123" i="1"/>
  <c r="J122" i="1"/>
  <c r="J121" i="1"/>
  <c r="J120" i="1"/>
  <c r="J119" i="1"/>
  <c r="J118" i="1"/>
  <c r="J117" i="1"/>
  <c r="J116" i="1"/>
  <c r="J115" i="1"/>
  <c r="J114" i="1"/>
  <c r="J113" i="1"/>
  <c r="J112" i="1"/>
  <c r="J111" i="1"/>
  <c r="J110" i="1"/>
  <c r="J109" i="1"/>
  <c r="J108" i="1"/>
  <c r="J107" i="1"/>
  <c r="J106" i="1"/>
  <c r="J105" i="1"/>
  <c r="J104" i="1"/>
  <c r="J103" i="1"/>
  <c r="J102" i="1"/>
  <c r="J101" i="1"/>
  <c r="J100" i="1"/>
  <c r="J99" i="1"/>
  <c r="J98" i="1"/>
  <c r="J97" i="1"/>
  <c r="J96" i="1"/>
  <c r="J95" i="1"/>
  <c r="J94" i="1"/>
  <c r="J93" i="1"/>
  <c r="J92" i="1"/>
  <c r="J91" i="1"/>
  <c r="J90" i="1"/>
  <c r="J89" i="1"/>
  <c r="J88" i="1"/>
  <c r="J87" i="1"/>
  <c r="J86" i="1"/>
  <c r="J85" i="1"/>
  <c r="J84" i="1"/>
  <c r="J83" i="1"/>
  <c r="J82" i="1"/>
  <c r="J81" i="1"/>
  <c r="J80" i="1"/>
  <c r="J79" i="1"/>
  <c r="J78" i="1"/>
  <c r="J77" i="1"/>
  <c r="J76" i="1"/>
  <c r="J75" i="1"/>
  <c r="J74" i="1"/>
  <c r="J73" i="1"/>
  <c r="J72" i="1"/>
  <c r="J71" i="1"/>
  <c r="J70" i="1"/>
  <c r="J69" i="1"/>
  <c r="J68" i="1"/>
  <c r="J67" i="1"/>
  <c r="J66" i="1"/>
  <c r="J65" i="1"/>
  <c r="J64" i="1"/>
  <c r="J63" i="1"/>
  <c r="J62" i="1"/>
  <c r="J61" i="1"/>
  <c r="J60" i="1"/>
  <c r="J59" i="1"/>
  <c r="J58" i="1"/>
  <c r="J57" i="1"/>
  <c r="J56" i="1"/>
  <c r="J55" i="1"/>
  <c r="J54" i="1"/>
  <c r="J53" i="1"/>
  <c r="J52" i="1"/>
  <c r="J51" i="1"/>
  <c r="J50" i="1"/>
  <c r="J49" i="1"/>
  <c r="J48" i="1"/>
  <c r="J47" i="1"/>
  <c r="J46" i="1"/>
  <c r="J45" i="1"/>
  <c r="J44" i="1"/>
  <c r="J43" i="1"/>
  <c r="J42" i="1"/>
  <c r="J41" i="1"/>
  <c r="J40" i="1"/>
  <c r="J39" i="1"/>
  <c r="J38" i="1"/>
  <c r="J37" i="1"/>
  <c r="J36" i="1"/>
  <c r="J35" i="1"/>
  <c r="J34" i="1"/>
  <c r="J33" i="1"/>
  <c r="J32" i="1"/>
  <c r="J31" i="1"/>
  <c r="J30" i="1"/>
  <c r="J29" i="1"/>
  <c r="J28" i="1"/>
  <c r="J27" i="1"/>
  <c r="D4" i="1"/>
  <c r="E397" i="1"/>
  <c r="F407" i="1" l="1"/>
  <c r="F402" i="1"/>
  <c r="F409" i="1"/>
  <c r="F410" i="1"/>
  <c r="F403" i="1"/>
  <c r="F406" i="1"/>
  <c r="F405" i="1"/>
  <c r="F408" i="1"/>
  <c r="F400" i="1"/>
  <c r="F411" i="1"/>
  <c r="F404" i="1"/>
  <c r="I395" i="1"/>
  <c r="I399" i="1"/>
  <c r="F412" i="1"/>
  <c r="G399" i="1"/>
  <c r="K397" i="1" s="1"/>
  <c r="F401" i="1"/>
  <c r="HI398" i="1" l="1"/>
  <c r="HI399" i="1" s="1"/>
  <c r="GW398" i="1"/>
  <c r="GW399" i="1" s="1"/>
  <c r="GK398" i="1"/>
  <c r="GK399" i="1" s="1"/>
  <c r="FY398" i="1"/>
  <c r="FY399" i="1" s="1"/>
  <c r="FM398" i="1"/>
  <c r="FM399" i="1" s="1"/>
  <c r="FA398" i="1"/>
  <c r="FA399" i="1" s="1"/>
  <c r="EO398" i="1"/>
  <c r="EO399" i="1" s="1"/>
  <c r="EC398" i="1"/>
  <c r="EC399" i="1" s="1"/>
  <c r="DQ398" i="1"/>
  <c r="DQ399" i="1" s="1"/>
  <c r="DE398" i="1"/>
  <c r="DE399" i="1" s="1"/>
  <c r="CS398" i="1"/>
  <c r="CS399" i="1" s="1"/>
  <c r="CG398" i="1"/>
  <c r="CG399" i="1" s="1"/>
  <c r="BU398" i="1"/>
  <c r="BU399" i="1" s="1"/>
  <c r="BI398" i="1"/>
  <c r="BI399" i="1" s="1"/>
  <c r="AW398" i="1"/>
  <c r="AW399" i="1" s="1"/>
  <c r="AK398" i="1"/>
  <c r="AK399" i="1" s="1"/>
  <c r="Y398" i="1"/>
  <c r="Y399" i="1" s="1"/>
  <c r="M398" i="1"/>
  <c r="M399" i="1" s="1"/>
  <c r="HT398" i="1"/>
  <c r="HT399" i="1" s="1"/>
  <c r="HH398" i="1"/>
  <c r="HH399" i="1" s="1"/>
  <c r="GV398" i="1"/>
  <c r="GV399" i="1" s="1"/>
  <c r="GJ398" i="1"/>
  <c r="GJ399" i="1" s="1"/>
  <c r="FX398" i="1"/>
  <c r="FX399" i="1" s="1"/>
  <c r="FL398" i="1"/>
  <c r="FL399" i="1" s="1"/>
  <c r="EZ398" i="1"/>
  <c r="EZ399" i="1" s="1"/>
  <c r="EN398" i="1"/>
  <c r="EN399" i="1" s="1"/>
  <c r="EB398" i="1"/>
  <c r="EB399" i="1" s="1"/>
  <c r="DP398" i="1"/>
  <c r="DP399" i="1" s="1"/>
  <c r="DD398" i="1"/>
  <c r="DD399" i="1" s="1"/>
  <c r="CR398" i="1"/>
  <c r="CR399" i="1" s="1"/>
  <c r="CF398" i="1"/>
  <c r="CF399" i="1" s="1"/>
  <c r="BT398" i="1"/>
  <c r="BT399" i="1" s="1"/>
  <c r="BH398" i="1"/>
  <c r="BH399" i="1" s="1"/>
  <c r="AV398" i="1"/>
  <c r="AV399" i="1" s="1"/>
  <c r="AJ398" i="1"/>
  <c r="AJ399" i="1" s="1"/>
  <c r="X398" i="1"/>
  <c r="X399" i="1" s="1"/>
  <c r="L398" i="1"/>
  <c r="L399" i="1" s="1"/>
  <c r="HF398" i="1"/>
  <c r="HF399" i="1" s="1"/>
  <c r="GR398" i="1"/>
  <c r="GR399" i="1" s="1"/>
  <c r="GD398" i="1"/>
  <c r="GD399" i="1" s="1"/>
  <c r="FP398" i="1"/>
  <c r="FP399" i="1" s="1"/>
  <c r="FB398" i="1"/>
  <c r="FB399" i="1" s="1"/>
  <c r="EL398" i="1"/>
  <c r="EL399" i="1" s="1"/>
  <c r="DX398" i="1"/>
  <c r="DX399" i="1" s="1"/>
  <c r="DJ398" i="1"/>
  <c r="DJ399" i="1" s="1"/>
  <c r="CV398" i="1"/>
  <c r="CV399" i="1" s="1"/>
  <c r="CH398" i="1"/>
  <c r="CH399" i="1" s="1"/>
  <c r="BR398" i="1"/>
  <c r="BR399" i="1" s="1"/>
  <c r="BD398" i="1"/>
  <c r="BD399" i="1" s="1"/>
  <c r="AP398" i="1"/>
  <c r="AP399" i="1" s="1"/>
  <c r="AB398" i="1"/>
  <c r="AB399" i="1" s="1"/>
  <c r="N398" i="1"/>
  <c r="N399" i="1" s="1"/>
  <c r="HS398" i="1"/>
  <c r="HS399" i="1" s="1"/>
  <c r="HE398" i="1"/>
  <c r="HE399" i="1" s="1"/>
  <c r="GQ398" i="1"/>
  <c r="GQ399" i="1" s="1"/>
  <c r="GC398" i="1"/>
  <c r="GC399" i="1" s="1"/>
  <c r="FO398" i="1"/>
  <c r="FO399" i="1" s="1"/>
  <c r="EY398" i="1"/>
  <c r="EY399" i="1" s="1"/>
  <c r="EK398" i="1"/>
  <c r="EK399" i="1" s="1"/>
  <c r="DW398" i="1"/>
  <c r="DW399" i="1" s="1"/>
  <c r="DI398" i="1"/>
  <c r="DI399" i="1" s="1"/>
  <c r="CU398" i="1"/>
  <c r="CU399" i="1" s="1"/>
  <c r="CE398" i="1"/>
  <c r="CE399" i="1" s="1"/>
  <c r="BQ398" i="1"/>
  <c r="BQ399" i="1" s="1"/>
  <c r="BC398" i="1"/>
  <c r="BC399" i="1" s="1"/>
  <c r="AO398" i="1"/>
  <c r="AO399" i="1" s="1"/>
  <c r="AA398" i="1"/>
  <c r="AA399" i="1" s="1"/>
  <c r="K398" i="1"/>
  <c r="K399" i="1" s="1"/>
  <c r="HR398" i="1"/>
  <c r="HR399" i="1" s="1"/>
  <c r="HD398" i="1"/>
  <c r="HD399" i="1" s="1"/>
  <c r="GP398" i="1"/>
  <c r="GP399" i="1" s="1"/>
  <c r="GB398" i="1"/>
  <c r="GB399" i="1" s="1"/>
  <c r="FN398" i="1"/>
  <c r="FN399" i="1" s="1"/>
  <c r="EX398" i="1"/>
  <c r="EX399" i="1" s="1"/>
  <c r="HQ398" i="1"/>
  <c r="HQ399" i="1" s="1"/>
  <c r="HC398" i="1"/>
  <c r="HC399" i="1" s="1"/>
  <c r="GO398" i="1"/>
  <c r="GO399" i="1" s="1"/>
  <c r="GA398" i="1"/>
  <c r="GA399" i="1" s="1"/>
  <c r="FK398" i="1"/>
  <c r="FK399" i="1" s="1"/>
  <c r="EW398" i="1"/>
  <c r="EW399" i="1" s="1"/>
  <c r="EI398" i="1"/>
  <c r="EI399" i="1" s="1"/>
  <c r="DU398" i="1"/>
  <c r="DU399" i="1" s="1"/>
  <c r="DG398" i="1"/>
  <c r="DG399" i="1" s="1"/>
  <c r="CQ398" i="1"/>
  <c r="CQ399" i="1" s="1"/>
  <c r="CC398" i="1"/>
  <c r="CC399" i="1" s="1"/>
  <c r="BO398" i="1"/>
  <c r="BO399" i="1" s="1"/>
  <c r="BA398" i="1"/>
  <c r="BA399" i="1" s="1"/>
  <c r="AM398" i="1"/>
  <c r="AM399" i="1" s="1"/>
  <c r="W398" i="1"/>
  <c r="W399" i="1" s="1"/>
  <c r="HO398" i="1"/>
  <c r="HO399" i="1" s="1"/>
  <c r="HA398" i="1"/>
  <c r="HA399" i="1" s="1"/>
  <c r="GM398" i="1"/>
  <c r="GM399" i="1" s="1"/>
  <c r="FW398" i="1"/>
  <c r="FW399" i="1" s="1"/>
  <c r="FI398" i="1"/>
  <c r="FI399" i="1" s="1"/>
  <c r="EU398" i="1"/>
  <c r="EU399" i="1" s="1"/>
  <c r="EG398" i="1"/>
  <c r="EG399" i="1" s="1"/>
  <c r="DS398" i="1"/>
  <c r="DS399" i="1" s="1"/>
  <c r="DC398" i="1"/>
  <c r="DC399" i="1" s="1"/>
  <c r="CO398" i="1"/>
  <c r="CO399" i="1" s="1"/>
  <c r="CA398" i="1"/>
  <c r="CA399" i="1" s="1"/>
  <c r="BM398" i="1"/>
  <c r="BM399" i="1" s="1"/>
  <c r="AY398" i="1"/>
  <c r="AY399" i="1" s="1"/>
  <c r="AI398" i="1"/>
  <c r="AI399" i="1" s="1"/>
  <c r="U398" i="1"/>
  <c r="U399" i="1" s="1"/>
  <c r="HN398" i="1"/>
  <c r="HN399" i="1" s="1"/>
  <c r="GZ398" i="1"/>
  <c r="GZ399" i="1" s="1"/>
  <c r="GL398" i="1"/>
  <c r="GL399" i="1" s="1"/>
  <c r="FV398" i="1"/>
  <c r="FV399" i="1" s="1"/>
  <c r="FH398" i="1"/>
  <c r="FH399" i="1" s="1"/>
  <c r="ET398" i="1"/>
  <c r="ET399" i="1" s="1"/>
  <c r="EF398" i="1"/>
  <c r="EF399" i="1" s="1"/>
  <c r="DR398" i="1"/>
  <c r="DR399" i="1" s="1"/>
  <c r="DB398" i="1"/>
  <c r="DB399" i="1" s="1"/>
  <c r="CN398" i="1"/>
  <c r="CN399" i="1" s="1"/>
  <c r="BZ398" i="1"/>
  <c r="BZ399" i="1" s="1"/>
  <c r="BL398" i="1"/>
  <c r="BL399" i="1" s="1"/>
  <c r="AX398" i="1"/>
  <c r="AX399" i="1" s="1"/>
  <c r="AH398" i="1"/>
  <c r="AH399" i="1" s="1"/>
  <c r="T398" i="1"/>
  <c r="T399" i="1" s="1"/>
  <c r="HP398" i="1"/>
  <c r="HP399" i="1" s="1"/>
  <c r="GN398" i="1"/>
  <c r="GN399" i="1" s="1"/>
  <c r="FJ398" i="1"/>
  <c r="FJ399" i="1" s="1"/>
  <c r="EJ398" i="1"/>
  <c r="EJ399" i="1" s="1"/>
  <c r="DL398" i="1"/>
  <c r="DL399" i="1" s="1"/>
  <c r="CL398" i="1"/>
  <c r="CL399" i="1" s="1"/>
  <c r="BN398" i="1"/>
  <c r="BN399" i="1" s="1"/>
  <c r="AQ398" i="1"/>
  <c r="AQ399" i="1" s="1"/>
  <c r="Q398" i="1"/>
  <c r="Q399" i="1" s="1"/>
  <c r="HM398" i="1"/>
  <c r="HM399" i="1" s="1"/>
  <c r="GI398" i="1"/>
  <c r="GI399" i="1" s="1"/>
  <c r="FG398" i="1"/>
  <c r="FG399" i="1" s="1"/>
  <c r="EH398" i="1"/>
  <c r="EH399" i="1" s="1"/>
  <c r="DK398" i="1"/>
  <c r="DK399" i="1" s="1"/>
  <c r="CK398" i="1"/>
  <c r="CK399" i="1" s="1"/>
  <c r="BK398" i="1"/>
  <c r="BK399" i="1" s="1"/>
  <c r="AN398" i="1"/>
  <c r="AN399" i="1" s="1"/>
  <c r="P398" i="1"/>
  <c r="P399" i="1" s="1"/>
  <c r="HL398" i="1"/>
  <c r="HL399" i="1" s="1"/>
  <c r="GH398" i="1"/>
  <c r="GH399" i="1" s="1"/>
  <c r="FF398" i="1"/>
  <c r="FF399" i="1" s="1"/>
  <c r="EE398" i="1"/>
  <c r="EE399" i="1" s="1"/>
  <c r="DH398" i="1"/>
  <c r="DH399" i="1" s="1"/>
  <c r="CJ398" i="1"/>
  <c r="CJ399" i="1" s="1"/>
  <c r="BJ398" i="1"/>
  <c r="BJ399" i="1" s="1"/>
  <c r="AL398" i="1"/>
  <c r="AL399" i="1" s="1"/>
  <c r="O398" i="1"/>
  <c r="O399" i="1" s="1"/>
  <c r="HK398" i="1"/>
  <c r="HK399" i="1" s="1"/>
  <c r="GG398" i="1"/>
  <c r="GG399" i="1" s="1"/>
  <c r="FE398" i="1"/>
  <c r="FE399" i="1" s="1"/>
  <c r="ED398" i="1"/>
  <c r="ED399" i="1" s="1"/>
  <c r="DF398" i="1"/>
  <c r="DF399" i="1" s="1"/>
  <c r="CI398" i="1"/>
  <c r="CI399" i="1" s="1"/>
  <c r="BG398" i="1"/>
  <c r="BG399" i="1" s="1"/>
  <c r="AG398" i="1"/>
  <c r="AG399" i="1" s="1"/>
  <c r="HG398" i="1"/>
  <c r="HG399" i="1" s="1"/>
  <c r="GE398" i="1"/>
  <c r="GE399" i="1" s="1"/>
  <c r="FC398" i="1"/>
  <c r="FC399" i="1" s="1"/>
  <c r="DZ398" i="1"/>
  <c r="DZ399" i="1" s="1"/>
  <c r="CZ398" i="1"/>
  <c r="CZ399" i="1" s="1"/>
  <c r="CB398" i="1"/>
  <c r="CB399" i="1" s="1"/>
  <c r="BE398" i="1"/>
  <c r="BE399" i="1" s="1"/>
  <c r="AE398" i="1"/>
  <c r="AE399" i="1" s="1"/>
  <c r="HB398" i="1"/>
  <c r="HB399" i="1" s="1"/>
  <c r="FZ398" i="1"/>
  <c r="FZ399" i="1" s="1"/>
  <c r="EV398" i="1"/>
  <c r="EV399" i="1" s="1"/>
  <c r="DY398" i="1"/>
  <c r="DY399" i="1" s="1"/>
  <c r="CY398" i="1"/>
  <c r="CY399" i="1" s="1"/>
  <c r="BY398" i="1"/>
  <c r="BY399" i="1" s="1"/>
  <c r="BB398" i="1"/>
  <c r="BB399" i="1" s="1"/>
  <c r="AD398" i="1"/>
  <c r="AD399" i="1" s="1"/>
  <c r="GY398" i="1"/>
  <c r="GY399" i="1" s="1"/>
  <c r="FU398" i="1"/>
  <c r="FU399" i="1" s="1"/>
  <c r="ES398" i="1"/>
  <c r="ES399" i="1" s="1"/>
  <c r="DV398" i="1"/>
  <c r="DV399" i="1" s="1"/>
  <c r="CX398" i="1"/>
  <c r="CX399" i="1" s="1"/>
  <c r="BX398" i="1"/>
  <c r="BX399" i="1" s="1"/>
  <c r="AZ398" i="1"/>
  <c r="AZ399" i="1" s="1"/>
  <c r="AC398" i="1"/>
  <c r="AC399" i="1" s="1"/>
  <c r="GX398" i="1"/>
  <c r="GX399" i="1" s="1"/>
  <c r="EP398" i="1"/>
  <c r="EP399" i="1" s="1"/>
  <c r="CD398" i="1"/>
  <c r="CD399" i="1" s="1"/>
  <c r="V398" i="1"/>
  <c r="V399" i="1" s="1"/>
  <c r="GT398" i="1"/>
  <c r="GT399" i="1" s="1"/>
  <c r="EA398" i="1"/>
  <c r="EA399" i="1" s="1"/>
  <c r="BV398" i="1"/>
  <c r="BV399" i="1" s="1"/>
  <c r="R398" i="1"/>
  <c r="R399" i="1" s="1"/>
  <c r="FT398" i="1"/>
  <c r="FT399" i="1" s="1"/>
  <c r="DN398" i="1"/>
  <c r="DN399" i="1" s="1"/>
  <c r="BF398" i="1"/>
  <c r="BF399" i="1" s="1"/>
  <c r="FS398" i="1"/>
  <c r="FS399" i="1" s="1"/>
  <c r="DM398" i="1"/>
  <c r="DM399" i="1" s="1"/>
  <c r="AU398" i="1"/>
  <c r="AU399" i="1" s="1"/>
  <c r="FR398" i="1"/>
  <c r="FR399" i="1" s="1"/>
  <c r="DA398" i="1"/>
  <c r="DA399" i="1" s="1"/>
  <c r="AT398" i="1"/>
  <c r="AT399" i="1" s="1"/>
  <c r="FQ398" i="1"/>
  <c r="FQ399" i="1" s="1"/>
  <c r="CW398" i="1"/>
  <c r="CW399" i="1" s="1"/>
  <c r="AS398" i="1"/>
  <c r="AS399" i="1" s="1"/>
  <c r="GS398" i="1"/>
  <c r="GS399" i="1" s="1"/>
  <c r="BS398" i="1"/>
  <c r="BS399" i="1" s="1"/>
  <c r="GF398" i="1"/>
  <c r="GF399" i="1" s="1"/>
  <c r="BP398" i="1"/>
  <c r="BP399" i="1" s="1"/>
  <c r="FD398" i="1"/>
  <c r="FD399" i="1" s="1"/>
  <c r="AR398" i="1"/>
  <c r="AR399" i="1" s="1"/>
  <c r="ER398" i="1"/>
  <c r="ER399" i="1" s="1"/>
  <c r="AF398" i="1"/>
  <c r="AF399" i="1" s="1"/>
  <c r="EM398" i="1"/>
  <c r="EM399" i="1" s="1"/>
  <c r="S398" i="1"/>
  <c r="S399" i="1" s="1"/>
  <c r="DT398" i="1"/>
  <c r="DT399" i="1" s="1"/>
  <c r="DO398" i="1"/>
  <c r="DO399" i="1" s="1"/>
  <c r="CT398" i="1"/>
  <c r="CT399" i="1" s="1"/>
  <c r="CP398" i="1"/>
  <c r="CP399" i="1" s="1"/>
  <c r="HJ398" i="1"/>
  <c r="HJ399" i="1" s="1"/>
  <c r="CM398" i="1"/>
  <c r="CM399" i="1" s="1"/>
  <c r="GU398" i="1"/>
  <c r="GU399" i="1" s="1"/>
  <c r="BW398" i="1"/>
  <c r="BW399" i="1" s="1"/>
  <c r="EQ398" i="1"/>
  <c r="EQ399" i="1" s="1"/>
  <c r="Z398" i="1"/>
  <c r="Z399" i="1" s="1"/>
  <c r="A399"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<sst xmlns="http://schemas.openxmlformats.org/spreadsheetml/2006/main" count="2298" uniqueCount="668">
  <si>
    <r>
      <rPr>
        <b/>
        <sz val="9"/>
        <color rgb="FF0070C0"/>
        <rFont val="Arial"/>
        <family val="2"/>
      </rPr>
      <t>Постачальнику пропонується заповнити лише поля. які позначені наступним кольором ---&gt;</t>
    </r>
    <r>
      <rPr>
        <sz val="9"/>
        <color rgb="FF0070C0"/>
        <rFont val="Arial"/>
        <family val="2"/>
      </rPr>
      <t xml:space="preserve">
The supplier is asked to fill in only the fields that are marked with the following color ----&gt;</t>
    </r>
  </si>
  <si>
    <r>
      <t xml:space="preserve">ФОРМА ПРОПОЗИЦІЇ PRO-06 ACTED УКРАЇНА
</t>
    </r>
    <r>
      <rPr>
        <sz val="11"/>
        <color theme="1"/>
        <rFont val="Arial"/>
        <family val="2"/>
      </rPr>
      <t>PRO-06 OFFER FORM ACTED UKRAINE</t>
    </r>
  </si>
  <si>
    <r>
      <t>Тендер № /</t>
    </r>
    <r>
      <rPr>
        <sz val="10"/>
        <color rgb="FF000000"/>
        <rFont val="Arial"/>
        <family val="2"/>
      </rPr>
      <t xml:space="preserve"> Tender N°:</t>
    </r>
  </si>
  <si>
    <t>T  / 64FPU / ZL6 / SAQ / Partnership / Southern Development Strategy / Kherson / LP012 / 23-12-2025</t>
  </si>
  <si>
    <r>
      <t>Номер Внутрішнього Замовлення ACTED /</t>
    </r>
    <r>
      <rPr>
        <sz val="10"/>
        <color theme="1"/>
        <rFont val="Arial"/>
        <family val="2"/>
      </rPr>
      <t xml:space="preserve"> ACTED's internal Order ID:</t>
    </r>
  </si>
  <si>
    <r>
      <t xml:space="preserve">ОПИС ПРЕДМЕТУ ЗАПИТУ ЦІНОВИХ ПРОПОЗИЦІЙ / </t>
    </r>
    <r>
      <rPr>
        <u/>
        <sz val="10"/>
        <color theme="1"/>
        <rFont val="Arial"/>
        <family val="2"/>
      </rPr>
      <t>DESCRIPTION OF THE SUBJECT OF THE REQUEST FOR QUOTATIONS</t>
    </r>
  </si>
  <si>
    <t>Поточні ремонти постраждалих від воєнних дій домогосподарств в с. Благодатне (Херсонська область)</t>
  </si>
  <si>
    <r>
      <t xml:space="preserve">Орієнтовний бюджет / 
</t>
    </r>
    <r>
      <rPr>
        <sz val="10"/>
        <color rgb="FF000000"/>
        <rFont val="Arial"/>
        <family val="2"/>
      </rPr>
      <t>Estimate budget (</t>
    </r>
    <r>
      <rPr>
        <b/>
        <sz val="10"/>
        <color rgb="FF000000"/>
        <rFont val="Arial"/>
        <family val="2"/>
      </rPr>
      <t>ГРН</t>
    </r>
    <r>
      <rPr>
        <sz val="10"/>
        <color rgb="FF000000"/>
        <rFont val="Arial"/>
        <family val="2"/>
      </rPr>
      <t>/UAH):</t>
    </r>
  </si>
  <si>
    <t>за адресами: як зазначено по лотах</t>
  </si>
  <si>
    <t>N/A</t>
  </si>
  <si>
    <r>
      <t xml:space="preserve">Найменування компанії / </t>
    </r>
    <r>
      <rPr>
        <sz val="9"/>
        <color theme="1"/>
        <rFont val="Arial"/>
        <family val="2"/>
      </rPr>
      <t xml:space="preserve">Company’s Name </t>
    </r>
    <r>
      <rPr>
        <b/>
        <sz val="9"/>
        <color theme="1"/>
        <rFont val="Arial"/>
        <family val="2"/>
      </rPr>
      <t>(відповідно до реєстраційних документів) / (</t>
    </r>
    <r>
      <rPr>
        <sz val="9"/>
        <color theme="1"/>
        <rFont val="Arial"/>
        <family val="2"/>
      </rPr>
      <t>as per registration documents)</t>
    </r>
  </si>
  <si>
    <r>
      <t>Ім'я уповноваженого представника компанії /</t>
    </r>
    <r>
      <rPr>
        <sz val="9"/>
        <color theme="1"/>
        <rFont val="Arial"/>
        <family val="2"/>
      </rPr>
      <t xml:space="preserve"> Company Authorized Representative’s Name</t>
    </r>
    <r>
      <rPr>
        <b/>
        <sz val="9"/>
        <color theme="1"/>
        <rFont val="Arial"/>
        <family val="2"/>
      </rPr>
      <t xml:space="preserve"> (відповідно до реєстраційних документів або довіреності. підписаної належним чином) / (as per registration documents or duly signed Power of Attorney)</t>
    </r>
  </si>
  <si>
    <r>
      <rPr>
        <b/>
        <sz val="9"/>
        <color theme="1"/>
        <rFont val="Arial"/>
        <family val="2"/>
      </rPr>
      <t>Реєстраційний номер компанії</t>
    </r>
    <r>
      <rPr>
        <sz val="9"/>
        <color theme="1"/>
        <rFont val="Arial"/>
        <family val="2"/>
      </rPr>
      <t xml:space="preserve"> / Company Registration Number </t>
    </r>
  </si>
  <si>
    <r>
      <rPr>
        <b/>
        <sz val="9"/>
        <color theme="1"/>
        <rFont val="Arial"/>
        <family val="2"/>
      </rPr>
      <t xml:space="preserve">Поштова адреса компанії </t>
    </r>
    <r>
      <rPr>
        <sz val="9"/>
        <color theme="1"/>
        <rFont val="Arial"/>
        <family val="2"/>
      </rPr>
      <t>/ Company’s mailing address</t>
    </r>
  </si>
  <si>
    <r>
      <rPr>
        <b/>
        <sz val="9"/>
        <color theme="1"/>
        <rFont val="Arial"/>
        <family val="2"/>
      </rPr>
      <t>Поштовий індекс, Область, Назва населеного пункту, Вулиця, №будинку, №офісу</t>
    </r>
    <r>
      <rPr>
        <sz val="9"/>
        <color theme="1"/>
        <rFont val="Arial"/>
        <family val="2"/>
      </rPr>
      <t xml:space="preserve"> / 
Postal code, Region, Name of the settlement, Street, No. of the house, No. of the office</t>
    </r>
  </si>
  <si>
    <r>
      <t xml:space="preserve">Контактний номер телефону / </t>
    </r>
    <r>
      <rPr>
        <sz val="9"/>
        <color theme="1"/>
        <rFont val="Arial"/>
        <family val="2"/>
      </rPr>
      <t>Phone contact number</t>
    </r>
  </si>
  <si>
    <r>
      <t>Адреса електронної пошти /</t>
    </r>
    <r>
      <rPr>
        <sz val="9"/>
        <color theme="1"/>
        <rFont val="Arial"/>
        <family val="2"/>
      </rPr>
      <t xml:space="preserve"> Email address</t>
    </r>
  </si>
  <si>
    <r>
      <rPr>
        <b/>
        <sz val="9"/>
        <color theme="1"/>
        <rFont val="Arial"/>
        <family val="2"/>
      </rPr>
      <t xml:space="preserve">Комерційний представник з тендерних заявок </t>
    </r>
    <r>
      <rPr>
        <sz val="9"/>
        <color theme="1"/>
        <rFont val="Arial"/>
        <family val="2"/>
      </rPr>
      <t xml:space="preserve">/ Commercial representative for the bid </t>
    </r>
  </si>
  <si>
    <r>
      <t xml:space="preserve">Будь ласка, заповніть таблицю нижче </t>
    </r>
    <r>
      <rPr>
        <b/>
        <sz val="9"/>
        <color rgb="FFFF0000"/>
        <rFont val="Arial"/>
        <family val="2"/>
      </rPr>
      <t>НЕ змінюючи кількість, або одиниці виміру</t>
    </r>
    <r>
      <rPr>
        <b/>
        <sz val="9"/>
        <color rgb="FF000000"/>
        <rFont val="Arial"/>
        <family val="2"/>
      </rPr>
      <t xml:space="preserve">.
Для того, щоб пропозиція була прийнятною, усі лоти (якщо поділено на лоти), усі розділи та кожен рядочок (позиція) мають бути заповнені (договір не можна розділити між кількома виконавцями). </t>
    </r>
    <r>
      <rPr>
        <b/>
        <sz val="9"/>
        <color rgb="FFFF0000"/>
        <rFont val="Arial"/>
        <family val="2"/>
      </rPr>
      <t>Пропозиції на окремі позиції, лоти чи розділи прийматись НЕ будуть.</t>
    </r>
  </si>
  <si>
    <r>
      <t xml:space="preserve">Please fill in the table below </t>
    </r>
    <r>
      <rPr>
        <sz val="9"/>
        <color rgb="FFFF0000"/>
        <rFont val="Arial"/>
        <family val="2"/>
      </rPr>
      <t>WITHOUT changing the quantity or units of measurement</t>
    </r>
    <r>
      <rPr>
        <sz val="9"/>
        <color rgb="FF000000"/>
        <rFont val="Arial"/>
        <family val="2"/>
      </rPr>
      <t xml:space="preserve">.
In order for the offer to be acceptable, all lots (if divided into lots), all sections and each line item (position) must be completed (the contract cannot be divided between several contractors). </t>
    </r>
    <r>
      <rPr>
        <sz val="9"/>
        <color rgb="FFFF0000"/>
        <rFont val="Arial"/>
        <family val="2"/>
      </rPr>
      <t>Bids for individual items, lots or sections will NOT be accepted.</t>
    </r>
  </si>
  <si>
    <r>
      <t xml:space="preserve">Всі необхідні для виконання робіт матеріали, обладнання та вироби постачаються Підрядником (єдиним переможцем за результатом відбору цінових пропозицій).
Опис матеріалів та можливі згадки брендів у стовпчику "СПЕЦИФІКАЦІЯ 1" є запитом Замовника, є орієнтовними, і не обов'язково мають співпадати із пропозицією учасника тендеру.  
Учасник тендеру може запропонувати власні матеріали, обладнання та вироби, аналогічні до зазначених у тендерному запиті (при цьому аналогом має бути ідентичний, або кращий за своїми технічними та експлуатаційними характеристиками продукт).
</t>
    </r>
    <r>
      <rPr>
        <b/>
        <sz val="9"/>
        <color rgb="FFFF0000"/>
        <rFont val="Arial"/>
        <family val="2"/>
      </rPr>
      <t>Заповніть стовпчик "СПЕЦИФІКАЦІЯ 2" зазначаючи саме ті матеріали (бренд, модель, технічні характеристики, габаритні розміри (для технічних агрегатів) країну походження, тощо), які пропонуєте до застосування</t>
    </r>
    <r>
      <rPr>
        <b/>
        <sz val="9"/>
        <color rgb="FF000000"/>
        <rFont val="Arial"/>
        <family val="2"/>
      </rPr>
      <t>. Скопіюйте опис матеріалів, якщо ваша пропозиція співпадає із запитом, але переконайтесь, що там немає виразу "або аналог". Немає необхідності описувати роботи, але ви маєте змогу вносити свої коментарі, уточнення щодо спеціальних технологій, технічних рішень.</t>
    </r>
  </si>
  <si>
    <r>
      <t xml:space="preserve">All materials, equipment and products necessary for the performance of the work shall be supplied by the Contractor (the sole winner of the tender).
The description of materials and possible mentions of brands in the column “SPECIFICATION 1” are the Customer's request, are indicative, and do not necessarily coincide with the Tenderer's offer.  
</t>
    </r>
    <r>
      <rPr>
        <sz val="9"/>
        <rFont val="Arial"/>
        <family val="2"/>
      </rPr>
      <t>The tenderer may offer its own materials, equipment and products similar to those specified in the tender request (in this case, the analog must be identical or better in terms of technical and operational characteristics).</t>
    </r>
    <r>
      <rPr>
        <sz val="9"/>
        <color rgb="FF000000"/>
        <rFont val="Arial"/>
        <family val="2"/>
      </rPr>
      <t xml:space="preserve">
</t>
    </r>
    <r>
      <rPr>
        <sz val="9"/>
        <color rgb="FFFF0000"/>
        <rFont val="Arial"/>
        <family val="2"/>
      </rPr>
      <t>Fill in the column “SPECIFICATION 2” indicating exactly the materials (brand, model, technical characteristics, overall dimensions (for technical units), country of origin, etc.</t>
    </r>
    <r>
      <rPr>
        <sz val="9"/>
        <color rgb="FF000000"/>
        <rFont val="Arial"/>
        <family val="2"/>
      </rPr>
      <t xml:space="preserve"> Copy the description of the materials if your offer matches the request, but make sure that the phrase “or analog” is not included. There is no need to describe the work, but you can make your comments, clarifications regarding special technologies, technical solutions.</t>
    </r>
  </si>
  <si>
    <t>Всі необхідні для виконання робіт матеріали, обладнання та вироби постачаються Підрядником. Учасник тендеру може запропонувати власні матеріали, обладнання та вироби, аналогічні до зазначених у тендерному запиті.</t>
  </si>
  <si>
    <t>All materials, equipment and products necessary for the performance of the work shall be supplied by the Contractor. The Tenderer may offer its own materials, equipment and products similar to those specified in the tender request.</t>
  </si>
  <si>
    <t xml:space="preserve">Якість та безпека використовуваних матеріалів, обладнання та виробів повинна бути підтверджена відповідними сертифікатами якості/відповідності, деклараціями відповідності, висновками Державної санітарно-епідеміологічної експертизи, протоколами випробувань. </t>
  </si>
  <si>
    <t>The quality and safety of the materials, equipment and products used must be confirmed by the relevant quality/conformity certificates, declarations of conformity, conclusions of the State Sanitary and Epidemiological Expertise, and test reports.</t>
  </si>
  <si>
    <t>Підрядник забезпечує наявність на місці виконання робіт засобів індивідуального захисту для працівників, необхідних попереджувальних знаків, огороджень та інших необхідних засобів безпеки.</t>
  </si>
  <si>
    <t>The contractor ensures the availability of personal protective equipment for workers, necessary warning signs, fences and other necessary safety equipment at the work site.</t>
  </si>
  <si>
    <t>Всі роботи повинні виконуватись згідно вимог Державних будівельних норм, Державних стандартів, іншої державної нормативно-технічної документації, що діє в Україні.</t>
  </si>
  <si>
    <t>All works shall be performed in accordance with the requirements of the State Construction Norms, State Standards, and other state regulatory and technical documentation in force in Ukraine.</t>
  </si>
  <si>
    <t>Підрядник зобов'язаний вивезти всі будівельні відходи, залишки матеріалів та інші відходи, що утворюються при виконанні робіт, до спеціально призначених для цього місць.</t>
  </si>
  <si>
    <t>The contractor is obliged to remove all construction waste, leftover materials and other waste generated during the execution of works to places specially designated for this purpose.</t>
  </si>
  <si>
    <t>Ціни мають включати всі витрати пов'язані з реалізацією цього проекту (транспортування, навантаження, монтаж, пуско-налагоджувальні роботи (якщо передбачається), проживання своїх робітників, оренду інструментів/техніки/обладнання, поводження з будівельними відходами, тощо) разом із податками, митами, витратами на проходження державної експертизи, акцизами та іншими витратами й зборами, що передбачені чинним законодавствовм та будівельними нормами.</t>
  </si>
  <si>
    <t>Prices shall include all costs associated with the implementation of this project (transportation, loading, installation, commissioning (if applicable), accommodation of their workers, rental of tools/equipment, construction waste management, etc.) together with taxes, duties, state examination costs, excise duties and other costs and fees required by applicable laws and building codes.</t>
  </si>
  <si>
    <t>#</t>
  </si>
  <si>
    <r>
      <rPr>
        <b/>
        <u/>
        <sz val="9"/>
        <color rgb="FF000000"/>
        <rFont val="Arila"/>
      </rPr>
      <t xml:space="preserve">СПЕЦИФІКАЦІЯ 1 / </t>
    </r>
    <r>
      <rPr>
        <u/>
        <sz val="9"/>
        <color rgb="FF000000"/>
        <rFont val="Arila"/>
      </rPr>
      <t>SPECIFICATION 1</t>
    </r>
    <r>
      <rPr>
        <b/>
        <sz val="9"/>
        <color rgb="FF000000"/>
        <rFont val="Arila"/>
      </rPr>
      <t xml:space="preserve">
Опис матеріалі, робіт та обладнання, які запитуються Замовником та їх технічних характеристик (</t>
    </r>
    <r>
      <rPr>
        <b/>
        <i/>
        <sz val="9"/>
        <color rgb="FF000000"/>
        <rFont val="Arila"/>
      </rPr>
      <t>бренди вказані для прикладу і можуть відрізнятись</t>
    </r>
    <r>
      <rPr>
        <b/>
        <sz val="9"/>
        <color rgb="FF000000"/>
        <rFont val="Arila"/>
      </rPr>
      <t xml:space="preserve">) / 
</t>
    </r>
    <r>
      <rPr>
        <sz val="9"/>
        <color rgb="FF000000"/>
        <rFont val="Arila"/>
      </rPr>
      <t>Description of the materials, works and equipment requested by the Customer and their technical characteristics (</t>
    </r>
    <r>
      <rPr>
        <i/>
        <sz val="9"/>
        <color rgb="FF000000"/>
        <rFont val="Arila"/>
      </rPr>
      <t>brands are for example and may differ</t>
    </r>
    <r>
      <rPr>
        <sz val="9"/>
        <color rgb="FF000000"/>
        <rFont val="Arila"/>
      </rPr>
      <t>)</t>
    </r>
  </si>
  <si>
    <r>
      <t xml:space="preserve">Коди Проекту /  Донора / Бюджетної лінії
</t>
    </r>
    <r>
      <rPr>
        <sz val="9"/>
        <color rgb="FF000000"/>
        <rFont val="Arila"/>
      </rPr>
      <t>Project / Donor / Budget codes</t>
    </r>
  </si>
  <si>
    <r>
      <rPr>
        <b/>
        <u/>
        <sz val="9"/>
        <color rgb="FF000000"/>
        <rFont val="Arila"/>
      </rPr>
      <t xml:space="preserve">СПЕЦИФІКАЦІЯ 2 / </t>
    </r>
    <r>
      <rPr>
        <u/>
        <sz val="9"/>
        <color rgb="FF000000"/>
        <rFont val="Arila"/>
      </rPr>
      <t>SPECIFICATION 2</t>
    </r>
    <r>
      <rPr>
        <b/>
        <sz val="9"/>
        <color rgb="FF000000"/>
        <rFont val="Arila"/>
      </rPr>
      <t xml:space="preserve">
Опис матеріалів, робіт та обладнання, які пропонуються Підрядником та їх технічних характеристик (Українською) / </t>
    </r>
    <r>
      <rPr>
        <sz val="9"/>
        <color rgb="FF000000"/>
        <rFont val="Arila"/>
      </rPr>
      <t>Description of the materials, works and equipmentoffered by the Contractor and their technical characteristics (in Ukrainian)</t>
    </r>
  </si>
  <si>
    <r>
      <rPr>
        <b/>
        <u/>
        <sz val="9"/>
        <color rgb="FF000000"/>
        <rFont val="Arila"/>
      </rPr>
      <t xml:space="preserve">СПЕЦИФІКАЦІЯ 2 / </t>
    </r>
    <r>
      <rPr>
        <u/>
        <sz val="9"/>
        <color rgb="FF000000"/>
        <rFont val="Arila"/>
      </rPr>
      <t>SPECIFICATION 2</t>
    </r>
    <r>
      <rPr>
        <b/>
        <sz val="9"/>
        <color rgb="FF000000"/>
        <rFont val="Arila"/>
      </rPr>
      <t xml:space="preserve">
Опис матеріалів, які пропонуються Підрядником та їх технічних характеристик (Англійською) / </t>
    </r>
    <r>
      <rPr>
        <sz val="9"/>
        <color rgb="FF000000"/>
        <rFont val="Arila"/>
      </rPr>
      <t>Description of the materials offered by the Contractor and their technical characteristics (in English)</t>
    </r>
  </si>
  <si>
    <r>
      <t xml:space="preserve">Одиниця виміру
</t>
    </r>
    <r>
      <rPr>
        <sz val="9"/>
        <color rgb="FF000000"/>
        <rFont val="Arila"/>
      </rPr>
      <t>Unit</t>
    </r>
  </si>
  <si>
    <r>
      <t xml:space="preserve">Кількість
</t>
    </r>
    <r>
      <rPr>
        <sz val="9"/>
        <color rgb="FF000000"/>
        <rFont val="Arila"/>
      </rPr>
      <t>Quantity</t>
    </r>
  </si>
  <si>
    <r>
      <t xml:space="preserve">Ціна за одиницю  (грн) 
</t>
    </r>
    <r>
      <rPr>
        <sz val="9"/>
        <color rgb="FF000000"/>
        <rFont val="Arila"/>
      </rPr>
      <t>Unit Price (UAH)</t>
    </r>
  </si>
  <si>
    <r>
      <t xml:space="preserve">Загальна сума (грн) 
</t>
    </r>
    <r>
      <rPr>
        <sz val="9"/>
        <color rgb="FF000000"/>
        <rFont val="Arila"/>
      </rPr>
      <t>Total amount  (UAH)</t>
    </r>
  </si>
  <si>
    <t>Лот / Lot 1</t>
  </si>
  <si>
    <t>Херсонська область, с. Благодатне, вул. Перемоги , 22</t>
  </si>
  <si>
    <t>Kherson region, V. Oleksandrivka, st. Parkova, bud. 34</t>
  </si>
  <si>
    <t>1-1</t>
  </si>
  <si>
    <t>Розбирання поясків, сандриків, жолобів, відливів, звисів тощо з листової сталі ( коньків, вітрової планки)</t>
  </si>
  <si>
    <t>Dismantling of sheet metal elements such as bands, cornices, gutters, drip edges, eaves, ridge caps, and wind bars, etc.</t>
  </si>
  <si>
    <t>64FPU / ZL6 / SAQ</t>
  </si>
  <si>
    <t xml:space="preserve">Dismantling belts, sandriks, gutters, ebbs, overhangs, etc. from sheet steel (skates, wind bar)
</t>
  </si>
  <si>
    <t>м</t>
  </si>
  <si>
    <t>1-2</t>
  </si>
  <si>
    <t>Розбирання покриттів покрівлі з хвилястих азбестоцементних листів</t>
  </si>
  <si>
    <t>Dismantling of roofing coverings made of corrugated asbestos-cement sheets.</t>
  </si>
  <si>
    <t xml:space="preserve">Dismantling roof coverings from corrugated asbestos-cement sheets
</t>
  </si>
  <si>
    <t>м2</t>
  </si>
  <si>
    <t>1-3</t>
  </si>
  <si>
    <t>Розбирання лат [решетування] з брусків з прозорами</t>
  </si>
  <si>
    <t>Dismantling of battens (lathing) made of timber with gaps.</t>
  </si>
  <si>
    <t xml:space="preserve">Disassembly of battens [crates] from bars with transparent
</t>
  </si>
  <si>
    <t>1-4</t>
  </si>
  <si>
    <t>Посилення дерев'яних елементів парними накладками</t>
  </si>
  <si>
    <t>Reinforcement of wooden elements with paired plates.</t>
  </si>
  <si>
    <t xml:space="preserve">Reinforcement of wooden elements with paired overlays
</t>
  </si>
  <si>
    <t>пар</t>
  </si>
  <si>
    <t>1-5</t>
  </si>
  <si>
    <t>Улаштування лат [решетування] з прозорами із дощок і брусків під покрівлю з шиферу</t>
  </si>
  <si>
    <t>Installation of battens (lathing) with gaps, made of boards and timber, for corrugated asbestos-cement roofing.</t>
  </si>
  <si>
    <t xml:space="preserve">Arrangement of battens [crates] with transparent boards and bars under a slate roof
</t>
  </si>
  <si>
    <t>1-6</t>
  </si>
  <si>
    <t>Антисептування водними сумішами</t>
  </si>
  <si>
    <t>Treatment with water-based antiseptic solutions.</t>
  </si>
  <si>
    <t xml:space="preserve">Antiseptic with aqueous mixtures
</t>
  </si>
  <si>
    <t>1-7</t>
  </si>
  <si>
    <t>Улаштування покриття з 8-хвильових 40/150 шифером безазбестовим розміром 1750/1130 мм, товщина 5,8 мм (частково шифер є в наявності)</t>
  </si>
  <si>
    <t>Installation of 8-wave non-asbestos roofing sheets (40/150), dimensions 1750 × 1130 mm, thickness 5.8 mm, with partial material available on site.</t>
  </si>
  <si>
    <t xml:space="preserve">Arrangement of a coating of 8-wave 40/150 fiber cement sheets measuring 1750/1130 mm, thickness 5.8 mm
</t>
  </si>
  <si>
    <t>1-8</t>
  </si>
  <si>
    <t>Улаштування з листової сталі коньків,вітрових тощо</t>
  </si>
  <si>
    <t>Installation of ridge caps, wind bars, and other elements made of sheet metal.</t>
  </si>
  <si>
    <t xml:space="preserve">Skate Sheet Steel Arrangement
</t>
  </si>
  <si>
    <t>1-9</t>
  </si>
  <si>
    <t>Скління рам двошаровими склопакетами площею до 1 м2</t>
  </si>
  <si>
    <t>Glazing of frames with double-glass units up to 1 m² in area.</t>
  </si>
  <si>
    <t xml:space="preserve">Manual loading of garbage
</t>
  </si>
  <si>
    <t>1-10</t>
  </si>
  <si>
    <t>Навантаження сміття вручну</t>
  </si>
  <si>
    <t>Manual loading of debris.</t>
  </si>
  <si>
    <t xml:space="preserve">Garbage transportation up to 3 km
</t>
  </si>
  <si>
    <t>т</t>
  </si>
  <si>
    <t>1-11</t>
  </si>
  <si>
    <t>Перевезення сміття до 15 км</t>
  </si>
  <si>
    <t>Transportation of debris up to 15 km.</t>
  </si>
  <si>
    <t xml:space="preserve">Galvanized wire nails for roofing 5x120 mm
</t>
  </si>
  <si>
    <t>1-12</t>
  </si>
  <si>
    <t>Цвяхи дротяні оцинковані для  покрівлі 5х120 мм</t>
  </si>
  <si>
    <t>Galvanized wire nails for roofing, 5 × 120 mm.</t>
  </si>
  <si>
    <t xml:space="preserve">Construction nails with a tapered head 5.0x120 mm
</t>
  </si>
  <si>
    <t>1-13</t>
  </si>
  <si>
    <t>Цвяхи будівельні з конічною головкою 5,0х120 мм</t>
  </si>
  <si>
    <t>Construction nails with conical head, 5.0 × 120 mm.</t>
  </si>
  <si>
    <t xml:space="preserve">Screws with a semicircular head, rod diameter 8 mm, length 100 mm
</t>
  </si>
  <si>
    <t>1-14</t>
  </si>
  <si>
    <t>Шурупи з напівкруглою головкою, діаметр стрижня 8 мм,
довжина 100 мм</t>
  </si>
  <si>
    <t>Screws with a semi-round head, shank diameter 8 mm, length 100 mm.</t>
  </si>
  <si>
    <t xml:space="preserve">Fiber cement sheets
</t>
  </si>
  <si>
    <t>1-15</t>
  </si>
  <si>
    <t>Шифер безазбестовий</t>
  </si>
  <si>
    <t>Non-asbestos roofing sheets.</t>
  </si>
  <si>
    <t xml:space="preserve">Construction nails 3.0x70 mm
</t>
  </si>
  <si>
    <t>1-16</t>
  </si>
  <si>
    <t>Цвяхи будівельні 3,0х70 мм</t>
  </si>
  <si>
    <t>Construction nails, 3.0 × 70 mm.</t>
  </si>
  <si>
    <t xml:space="preserve">Edged coniferous boards
</t>
  </si>
  <si>
    <t>1-17</t>
  </si>
  <si>
    <t>Склопакети двошарові з неполірованого скла, товщина 4 мм</t>
  </si>
  <si>
    <t>Double-glass units made of unpolished glass, 4 mm thick.</t>
  </si>
  <si>
    <t xml:space="preserve">Customized metal products (skates, wind, junctions, etc.)
</t>
  </si>
  <si>
    <t>1-18</t>
  </si>
  <si>
    <t>Дошки обрізні з хвойних порід</t>
  </si>
  <si>
    <t>Edged boards made of softwood species.</t>
  </si>
  <si>
    <t xml:space="preserve">Reinforced mounting angle
</t>
  </si>
  <si>
    <t>м3</t>
  </si>
  <si>
    <t>1-19</t>
  </si>
  <si>
    <t>Індивідуальні металеві вироби (коньки, вітрові)</t>
  </si>
  <si>
    <t>Custom metal elements (ridge caps, wind bars).</t>
  </si>
  <si>
    <t xml:space="preserve">Flame retardant material
</t>
  </si>
  <si>
    <t>1-20</t>
  </si>
  <si>
    <t xml:space="preserve">Кутник посиленний монтажний </t>
  </si>
  <si>
    <t>Reinforced installation angle bracket.</t>
  </si>
  <si>
    <t>шт</t>
  </si>
  <si>
    <t>1-21</t>
  </si>
  <si>
    <t>Антисептик (вогнебіозахист)</t>
  </si>
  <si>
    <t>Antiseptic (fire and bio protection).</t>
  </si>
  <si>
    <t>кг</t>
  </si>
  <si>
    <t>Лот / Lot 2</t>
  </si>
  <si>
    <t>Херсонська область, с. Благодатне, вул. Перемоги , 43</t>
  </si>
  <si>
    <t>Kherson region, V. Oleksandrivka, st. Zavodskaya, bud. 13</t>
  </si>
  <si>
    <t>2-1</t>
  </si>
  <si>
    <t>Розбирання поясків, сандриків, жолобів, відливів, звисів
тощо з листової сталі ( коньків, вітрової планки)</t>
  </si>
  <si>
    <t>Dismantling of sheet metal elements such as bands, cornices, gutters, drip edges, eaves, ridge caps, and wind bars.</t>
  </si>
  <si>
    <t>2-2</t>
  </si>
  <si>
    <t>Розбирання покриттів покрівлі з хвилястих
азбестоцементних листів</t>
  </si>
  <si>
    <t>2-3</t>
  </si>
  <si>
    <t>Dismantling of timber battens (lathing) with gaps.</t>
  </si>
  <si>
    <t>2-4</t>
  </si>
  <si>
    <t>2-5</t>
  </si>
  <si>
    <t>Installation of battens (lathing) with gaps, made of boards and timber, for corrugated roofing sheets.</t>
  </si>
  <si>
    <t>2-6</t>
  </si>
  <si>
    <t>2-7</t>
  </si>
  <si>
    <t>Installation of 8-wave non-asbestos roofing sheets (40/150), size 1750 × 1130 mm, thickness 5.8 mm (partially available on site).</t>
  </si>
  <si>
    <t>2-8</t>
  </si>
  <si>
    <t>Installation of sheet metal elements such as ridge caps, wind bars, and other components.</t>
  </si>
  <si>
    <t>2-9</t>
  </si>
  <si>
    <t>2-10</t>
  </si>
  <si>
    <t>2-11</t>
  </si>
  <si>
    <t>2-12</t>
  </si>
  <si>
    <t>2-13</t>
  </si>
  <si>
    <t>Шурупи з напівкруглою головкою, діаметр стрижня 8 мм, довжина 100 мм</t>
  </si>
  <si>
    <t>Screws with semi-round head, shank diameter 8 mm, length 100 mm.</t>
  </si>
  <si>
    <t>2-14</t>
  </si>
  <si>
    <t>2-15</t>
  </si>
  <si>
    <t>2-16</t>
  </si>
  <si>
    <t>Edged boards made of softwood.</t>
  </si>
  <si>
    <t>2-17</t>
  </si>
  <si>
    <t>2-18</t>
  </si>
  <si>
    <t>Кутник посиленний монтажний</t>
  </si>
  <si>
    <t>2-19</t>
  </si>
  <si>
    <t>Лот / Lot 3</t>
  </si>
  <si>
    <t>Херсонська область, с. Благодатне, вул. Перемоги , 46</t>
  </si>
  <si>
    <t>Kherson region, V. Oleksandrivka, st. Zavodskaya, bud. 15</t>
  </si>
  <si>
    <t>3-1</t>
  </si>
  <si>
    <t>3-2</t>
  </si>
  <si>
    <t>3-3</t>
  </si>
  <si>
    <t>3-4</t>
  </si>
  <si>
    <t>3-5</t>
  </si>
  <si>
    <t>3-6</t>
  </si>
  <si>
    <t>3-7</t>
  </si>
  <si>
    <t>Улаштування покриття з 8-хвильових 40/150 шифером безазбестовим розміром 1750/1130 мм, товщина 5,8 мм</t>
  </si>
  <si>
    <t>Installation of 8-wave non-asbestos roofing sheets (40/150), dimensions 1750 × 1130 mm, thickness 5.8 mm.</t>
  </si>
  <si>
    <t>3-8</t>
  </si>
  <si>
    <t>3-9</t>
  </si>
  <si>
    <t>3-10</t>
  </si>
  <si>
    <t>3-11</t>
  </si>
  <si>
    <t>3-12</t>
  </si>
  <si>
    <t>3-13</t>
  </si>
  <si>
    <t>3-14</t>
  </si>
  <si>
    <t>3-15</t>
  </si>
  <si>
    <t>3-16</t>
  </si>
  <si>
    <t>3-17</t>
  </si>
  <si>
    <t>3-18</t>
  </si>
  <si>
    <t>3-19</t>
  </si>
  <si>
    <t>Лот / Lot 4</t>
  </si>
  <si>
    <t>Херсонська область, с. Благодатне, вул. Перемоги , 57</t>
  </si>
  <si>
    <t>Kherson region, V. Oleksandrivka, st. Svoboda, bud. 202A</t>
  </si>
  <si>
    <t>4-1</t>
  </si>
  <si>
    <t>4-2</t>
  </si>
  <si>
    <t>4-3</t>
  </si>
  <si>
    <t>4-4</t>
  </si>
  <si>
    <t>4-5</t>
  </si>
  <si>
    <t>4-6</t>
  </si>
  <si>
    <t>4-7</t>
  </si>
  <si>
    <t xml:space="preserve">Улаштування покриття з 8-хвильових 40/150 шифером безазбестовим розміром 1750/1130 мм, товщина 5,8 мм </t>
  </si>
  <si>
    <t>4-8</t>
  </si>
  <si>
    <t>Улаштування крокв з дощок</t>
  </si>
  <si>
    <t>Installation of rafters made of boards.</t>
  </si>
  <si>
    <t>4-9</t>
  </si>
  <si>
    <t>4-10</t>
  </si>
  <si>
    <t>4-11</t>
  </si>
  <si>
    <t>4-12</t>
  </si>
  <si>
    <t>4-13</t>
  </si>
  <si>
    <t>4-14</t>
  </si>
  <si>
    <t>4-15</t>
  </si>
  <si>
    <t>4-16</t>
  </si>
  <si>
    <t>4-17</t>
  </si>
  <si>
    <t>Бруски обрізні з хвойних порід, довжина 4-6,5 м, ширина 75-
150 мм, товщина 40-75 мм, ІІ сорт</t>
  </si>
  <si>
    <t>Edged timber bars made of softwood, length 4–6.5 m, width 75–150 mm, thickness 40–75 mm, grade II.</t>
  </si>
  <si>
    <t>4-18</t>
  </si>
  <si>
    <t>Бруси обрізні з хвойних порід, довжина 4-6,5 м, ширина 75-
150 мм, товщина 100, 125 мм, ІІ сорт</t>
  </si>
  <si>
    <t>Edged beams made of softwood, length 4–6.5 m, width 75–150 mm, thickness 100–125 mm, grade II.</t>
  </si>
  <si>
    <t>4-19</t>
  </si>
  <si>
    <t>4-20</t>
  </si>
  <si>
    <t>Дошки обрізні з хвойних порід, довжина 4-6,5 м, ширина 75-
150 мм, товщина 44 мм і більше, І сорт</t>
  </si>
  <si>
    <t>Edged boards made of softwood, length 4–6.5 m, width 75–150 mm, thickness 44 mm and above, grade I.</t>
  </si>
  <si>
    <t>4-21</t>
  </si>
  <si>
    <t>4-22</t>
  </si>
  <si>
    <t>4-23</t>
  </si>
  <si>
    <t>Лот / Lot 5</t>
  </si>
  <si>
    <t>Херсонська область, с. Благодатне, вул. Перемоги , 69</t>
  </si>
  <si>
    <t>Kherson region, V. Oleksandrivka, st. Tavriyska, bud. 39</t>
  </si>
  <si>
    <t>5-1</t>
  </si>
  <si>
    <t>5-2</t>
  </si>
  <si>
    <t>5-3</t>
  </si>
  <si>
    <t>5-4</t>
  </si>
  <si>
    <t>5-5</t>
  </si>
  <si>
    <t>5-6</t>
  </si>
  <si>
    <t>5-7</t>
  </si>
  <si>
    <t>5-8</t>
  </si>
  <si>
    <t>5-9</t>
  </si>
  <si>
    <t>5-10</t>
  </si>
  <si>
    <t>5-11</t>
  </si>
  <si>
    <t>5-12</t>
  </si>
  <si>
    <t>5-13</t>
  </si>
  <si>
    <t>5-14</t>
  </si>
  <si>
    <t>5-15</t>
  </si>
  <si>
    <t>5-16</t>
  </si>
  <si>
    <t>5-17</t>
  </si>
  <si>
    <t>5-18</t>
  </si>
  <si>
    <t>5-19</t>
  </si>
  <si>
    <t>Лот / Lot 6</t>
  </si>
  <si>
    <t>Херсонська область, с. Благодатне, вул. Харченка, 61</t>
  </si>
  <si>
    <t>6-1</t>
  </si>
  <si>
    <t>6-2</t>
  </si>
  <si>
    <t>6-3</t>
  </si>
  <si>
    <t>6-4</t>
  </si>
  <si>
    <t>6-5</t>
  </si>
  <si>
    <t>6-6</t>
  </si>
  <si>
    <t>6-7</t>
  </si>
  <si>
    <t>Демонтаж дверних коробок в кам'яних стінах з відбиванням штукатурки в укосах</t>
  </si>
  <si>
    <t>Dismantling of door frames in masonry walls with removal of plaster at the reveals.</t>
  </si>
  <si>
    <t>6-8</t>
  </si>
  <si>
    <t>Знімання дверних полотен</t>
  </si>
  <si>
    <t>Removal of door leaves.</t>
  </si>
  <si>
    <t>6-9</t>
  </si>
  <si>
    <t>Заповнення дверних прорізів готовими дверними блоками з металу у кам'яних стінах</t>
  </si>
  <si>
    <t>Installation of prefabricated metal door units in masonry wall openings.</t>
  </si>
  <si>
    <t>6-10</t>
  </si>
  <si>
    <t>Забивання борозен</t>
  </si>
  <si>
    <t>Chasing and filling of grooves.</t>
  </si>
  <si>
    <t>6-11</t>
  </si>
  <si>
    <t>Ремонт штукатурки прямолінійних укосів всередині будівлі по каменю та бетону цементно-вапняним розчином</t>
  </si>
  <si>
    <t>Repair of plaster on straight reveals inside the building on masonry and concrete using cement-lime mortar.</t>
  </si>
  <si>
    <t>6-12</t>
  </si>
  <si>
    <t>Безпіщане накриття стін</t>
  </si>
  <si>
    <t>Smooth (sand-free) wall finish.</t>
  </si>
  <si>
    <t>6-13</t>
  </si>
  <si>
    <t>6-14</t>
  </si>
  <si>
    <t>6-15</t>
  </si>
  <si>
    <t>6-16</t>
  </si>
  <si>
    <t>6-17</t>
  </si>
  <si>
    <t>Дверні блоки з металу</t>
  </si>
  <si>
    <t>Metal door units.</t>
  </si>
  <si>
    <t>6-18</t>
  </si>
  <si>
    <t>6-19</t>
  </si>
  <si>
    <t>Ґрунтовка вододисперсійна СТ-17</t>
  </si>
  <si>
    <t>Water-dispersion primer ST-17.</t>
  </si>
  <si>
    <t>6-20</t>
  </si>
  <si>
    <t>Штукатурка</t>
  </si>
  <si>
    <t>Plastering.</t>
  </si>
  <si>
    <t>6-21</t>
  </si>
  <si>
    <t>Суміш цементна</t>
  </si>
  <si>
    <t>Cement mixture.</t>
  </si>
  <si>
    <t>6-22</t>
  </si>
  <si>
    <t>6-23</t>
  </si>
  <si>
    <t>6-24</t>
  </si>
  <si>
    <t>Піна монтажна, 870 мл</t>
  </si>
  <si>
    <t>Mounting foam, 870 ml.</t>
  </si>
  <si>
    <t>6-25</t>
  </si>
  <si>
    <t>Дюбель-шуруп 100*10</t>
  </si>
  <si>
    <t>Screw anchor (dowel screw) 100 × 10 mm.</t>
  </si>
  <si>
    <t>6-26</t>
  </si>
  <si>
    <t>6-27</t>
  </si>
  <si>
    <t>Лот / Lot 7</t>
  </si>
  <si>
    <t>Херсонська область, с. Благодатне, вул. Херсонська, 16</t>
  </si>
  <si>
    <t>7-1</t>
  </si>
  <si>
    <t>7-2</t>
  </si>
  <si>
    <t>7-3</t>
  </si>
  <si>
    <t>7-4</t>
  </si>
  <si>
    <t>7-5</t>
  </si>
  <si>
    <t>7-6</t>
  </si>
  <si>
    <t>7-7</t>
  </si>
  <si>
    <t>Улаштування покриття з 8-хвильових 40/150 шифером безазбестовим розміром 1750/1130 мм, товщина 5,8 мм  (шифер є в наявності)</t>
  </si>
  <si>
    <t>7-8</t>
  </si>
  <si>
    <t>7-9</t>
  </si>
  <si>
    <t>Монтаж покрівельного покриття з профільованого листа
при висоті будівлі до 25 м ( фронтон)</t>
  </si>
  <si>
    <t>Installation of roofing covering made of profiled sheet metal on gable sections, for buildings up to 25 m in height.</t>
  </si>
  <si>
    <t>7-10</t>
  </si>
  <si>
    <t>Знімання засклених віконних рам</t>
  </si>
  <si>
    <t>Removal of glazed window frames.</t>
  </si>
  <si>
    <t>7-11</t>
  </si>
  <si>
    <t>Демонтаж віконних коробок в кам'яних стінах з
відбиванням штукатурки в укосах</t>
  </si>
  <si>
    <t>Dismantling of window frames in masonry walls with removal of plaster at the reveals.</t>
  </si>
  <si>
    <t>7-12</t>
  </si>
  <si>
    <t>Розбирання поясків, сандриків, жолобів, відливів, звисів
тощо з листової сталі</t>
  </si>
  <si>
    <t>Dismantling of sheet metal elements such as bands, cornices, gutters, drip edges, eaves, and similar components.</t>
  </si>
  <si>
    <t>7-13</t>
  </si>
  <si>
    <t>Знімання підвіконних дощок</t>
  </si>
  <si>
    <t>Removal of window sills.</t>
  </si>
  <si>
    <t>7-14</t>
  </si>
  <si>
    <t>Заповнення віконних прорізів готовими блоками з
металопластику в кам'яних стінах житлових і
громадських будівель</t>
  </si>
  <si>
    <t>Installation of prefabricated metal-plastic window units in masonry openings of residential and public buildings.</t>
  </si>
  <si>
    <t>7-15</t>
  </si>
  <si>
    <t>Установлення пластикових підвіконних дошок</t>
  </si>
  <si>
    <t>Installation of plastic window sills.</t>
  </si>
  <si>
    <t>7-16</t>
  </si>
  <si>
    <t>Установлення віконних зливів</t>
  </si>
  <si>
    <t>Installation of window drip edges.</t>
  </si>
  <si>
    <t>7-17</t>
  </si>
  <si>
    <t>Скління рам двошаровими склопакетами площею до 1
м2</t>
  </si>
  <si>
    <t>7-18</t>
  </si>
  <si>
    <t>7-19</t>
  </si>
  <si>
    <t>Ремонт штукатурки прямолінійних укосів всередині
будівлі по каменю та бетону цементно-вапняним
розчином</t>
  </si>
  <si>
    <t>Repair of plaster on straight interior reveals on masonry and concrete using cement-lime mortar.</t>
  </si>
  <si>
    <t>7-20</t>
  </si>
  <si>
    <t>7-21</t>
  </si>
  <si>
    <t>7-22</t>
  </si>
  <si>
    <t>7-23</t>
  </si>
  <si>
    <t>7-24</t>
  </si>
  <si>
    <t>7-25</t>
  </si>
  <si>
    <t>7-26</t>
  </si>
  <si>
    <t>7-27</t>
  </si>
  <si>
    <t>7-28</t>
  </si>
  <si>
    <t>7-29</t>
  </si>
  <si>
    <t>7-30</t>
  </si>
  <si>
    <t>7-31</t>
  </si>
  <si>
    <t>7-32</t>
  </si>
  <si>
    <t>7-33</t>
  </si>
  <si>
    <t>7-34</t>
  </si>
  <si>
    <t>7-35</t>
  </si>
  <si>
    <t>Герметик силіконовий, 0,280 л</t>
  </si>
  <si>
    <t>Silicone sealant, 0.280 L.</t>
  </si>
  <si>
    <t>7-36</t>
  </si>
  <si>
    <t>Шуруп самонарізні</t>
  </si>
  <si>
    <t>Self-tapping screws.</t>
  </si>
  <si>
    <t>7-37</t>
  </si>
  <si>
    <t>7-38</t>
  </si>
  <si>
    <t>Дошки підвіконні</t>
  </si>
  <si>
    <t>Window sill boards.</t>
  </si>
  <si>
    <t>7-39</t>
  </si>
  <si>
    <t>Відлив</t>
  </si>
  <si>
    <t>Drip edge.</t>
  </si>
  <si>
    <t>7-40</t>
  </si>
  <si>
    <t>7-41</t>
  </si>
  <si>
    <t>Саморіз покрівельний</t>
  </si>
  <si>
    <t>Roofing self-tapping screw.</t>
  </si>
  <si>
    <t>7-42</t>
  </si>
  <si>
    <t>Профнастил оцинкований</t>
  </si>
  <si>
    <t>Galvanized corrugated sheet (profiled metal sheet).</t>
  </si>
  <si>
    <t>7-43</t>
  </si>
  <si>
    <t>Віконні блоки металопластикові</t>
  </si>
  <si>
    <t>Metal-plastic window units.</t>
  </si>
  <si>
    <t>Лот / Lot 8</t>
  </si>
  <si>
    <t>Херсонська область, с. Благодатне, вул. Херсонська, 16-1</t>
  </si>
  <si>
    <t>8-1</t>
  </si>
  <si>
    <t>8-2</t>
  </si>
  <si>
    <t>8-3</t>
  </si>
  <si>
    <t>8-4</t>
  </si>
  <si>
    <t>8-5</t>
  </si>
  <si>
    <t>8-6</t>
  </si>
  <si>
    <t>8-7</t>
  </si>
  <si>
    <t>8-8</t>
  </si>
  <si>
    <t>8-9</t>
  </si>
  <si>
    <t>8-10</t>
  </si>
  <si>
    <t>8-11</t>
  </si>
  <si>
    <t>8-12</t>
  </si>
  <si>
    <t>8-13</t>
  </si>
  <si>
    <t>8-14</t>
  </si>
  <si>
    <t>Заповнення віконних прорізів готовими блоками з металопластику в кам'яних стінах житлових і
громадських будівель</t>
  </si>
  <si>
    <t>8-15</t>
  </si>
  <si>
    <t>8-16</t>
  </si>
  <si>
    <t>8-17</t>
  </si>
  <si>
    <t>8-18</t>
  </si>
  <si>
    <t>8-19</t>
  </si>
  <si>
    <t>Заповнення дверних прорізів готовими дверними
блоками з металу у кам'яних стінах</t>
  </si>
  <si>
    <t>8-20</t>
  </si>
  <si>
    <t>Улаштування покриття із деревностружкових плит
площею покриття понад 10 м2</t>
  </si>
  <si>
    <t>Installation of wood-chip panel roofing with a coverage area of over 10 m².</t>
  </si>
  <si>
    <t>8-21</t>
  </si>
  <si>
    <t>8-22</t>
  </si>
  <si>
    <t>8-23</t>
  </si>
  <si>
    <t>8-24</t>
  </si>
  <si>
    <t>8-25</t>
  </si>
  <si>
    <t>Плити деревностружкові</t>
  </si>
  <si>
    <t>Particleboard panels.</t>
  </si>
  <si>
    <t>100м2</t>
  </si>
  <si>
    <t>8-26</t>
  </si>
  <si>
    <t>8-27</t>
  </si>
  <si>
    <t>8-28</t>
  </si>
  <si>
    <t>8-29</t>
  </si>
  <si>
    <t>8-30</t>
  </si>
  <si>
    <t>Індивідуальні металеві вироби (коньки,вітрові)</t>
  </si>
  <si>
    <t>8-31</t>
  </si>
  <si>
    <t>8-32</t>
  </si>
  <si>
    <t>8-33</t>
  </si>
  <si>
    <t>8-34</t>
  </si>
  <si>
    <t>8-35</t>
  </si>
  <si>
    <t>8-36</t>
  </si>
  <si>
    <t>8-37</t>
  </si>
  <si>
    <t>8-38</t>
  </si>
  <si>
    <t>8-39</t>
  </si>
  <si>
    <t>8-40</t>
  </si>
  <si>
    <t>8-41</t>
  </si>
  <si>
    <t>Лот / Lot 9</t>
  </si>
  <si>
    <t>Херсонська область, с. Благодатне, вул. Херсонська, 17</t>
  </si>
  <si>
    <t>9-1</t>
  </si>
  <si>
    <t>9-2</t>
  </si>
  <si>
    <t>9-3</t>
  </si>
  <si>
    <t>9-4</t>
  </si>
  <si>
    <t>9-5</t>
  </si>
  <si>
    <t>9-6</t>
  </si>
  <si>
    <t>9-7</t>
  </si>
  <si>
    <t>Улаштування покриття з 8-хвильових 40/150 шифером безазбестовим розміром 1750/1130 мм, товщина 5,8 мм (шифер є в наявності)</t>
  </si>
  <si>
    <t>9-8</t>
  </si>
  <si>
    <t>9-9</t>
  </si>
  <si>
    <t>9-10</t>
  </si>
  <si>
    <t>9-11</t>
  </si>
  <si>
    <t>9-12</t>
  </si>
  <si>
    <t>9-13</t>
  </si>
  <si>
    <t>9-14</t>
  </si>
  <si>
    <t>9-15</t>
  </si>
  <si>
    <t>9-16</t>
  </si>
  <si>
    <t>9-17</t>
  </si>
  <si>
    <t>9-18</t>
  </si>
  <si>
    <t>Лот / Lot 10</t>
  </si>
  <si>
    <t>Херсонська область, с. Благодатне, вул. Херсонська, 30-3</t>
  </si>
  <si>
    <t>10-1</t>
  </si>
  <si>
    <t>10-2</t>
  </si>
  <si>
    <t>10-3</t>
  </si>
  <si>
    <t>10-4</t>
  </si>
  <si>
    <t>10-5</t>
  </si>
  <si>
    <t>10-6</t>
  </si>
  <si>
    <t>10-7</t>
  </si>
  <si>
    <t>10-8</t>
  </si>
  <si>
    <t>10-9</t>
  </si>
  <si>
    <t>10-10</t>
  </si>
  <si>
    <t>10-11</t>
  </si>
  <si>
    <t>10-12</t>
  </si>
  <si>
    <t>10-13</t>
  </si>
  <si>
    <t>10-14</t>
  </si>
  <si>
    <t>10-15</t>
  </si>
  <si>
    <t>10-16</t>
  </si>
  <si>
    <t>10-17</t>
  </si>
  <si>
    <t>10-18</t>
  </si>
  <si>
    <t>10-19</t>
  </si>
  <si>
    <t>Лот / Lot 11</t>
  </si>
  <si>
    <t>Херсонська область, с. Благодатне, вул. Шевченка, 3</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</si>
  <si>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</si>
  <si>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</si>
  <si>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</si>
  <si>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</si>
  <si>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</si>
  <si>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</si>
  <si>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</si>
  <si>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</si>
  <si>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</si>
  <si>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</si>
  <si>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</si>
  <si>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</si>
  <si>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</si>
  <si>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</si>
  <si>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</si>
  <si>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</si>
  <si>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</si>
  <si>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</si>
  <si>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</si>
  <si>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</si>
  <si>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</si>
  <si>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</si>
  <si>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</si>
  <si>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</si>
  <si>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</si>
  <si>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</si>
  <si>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</si>
  <si>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</si>
  <si>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</si>
  <si>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</si>
  <si>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</si>
  <si>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</si>
  <si>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</si>
  <si>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</si>
  <si>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</si>
  <si>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</si>
  <si>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</si>
  <si>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</si>
  <si>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</si>
  <si>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</si>
  <si>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</si>
  <si>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Лот / Lot 12</t>
  </si>
  <si>
    <t>Херсонська область, с. Благодатне, вул. Шевченка, 13</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</si>
  <si>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</si>
  <si>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</si>
  <si>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</si>
  <si>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</si>
  <si>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</si>
  <si>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</si>
  <si>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</si>
  <si>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</si>
  <si>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</si>
  <si>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</si>
  <si>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</si>
  <si>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</si>
  <si>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</si>
  <si>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</si>
  <si>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</si>
  <si>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</si>
  <si>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</si>
  <si>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</si>
  <si>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</si>
  <si>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</si>
  <si>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</si>
  <si>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</si>
  <si>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Лот / Lot 13</t>
  </si>
  <si>
    <t>Херсонська область, с. Благодатне, вул. Шевченка, 27</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</si>
  <si>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</si>
  <si>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</si>
  <si>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</si>
  <si>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</si>
  <si>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</si>
  <si>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</si>
  <si>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</si>
  <si>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</si>
  <si>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</si>
  <si>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</si>
  <si>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</si>
  <si>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</si>
  <si>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</si>
  <si>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</si>
  <si>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</si>
  <si>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</si>
  <si>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</si>
  <si>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</si>
  <si>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</si>
  <si>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</si>
  <si>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</si>
  <si>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</si>
  <si>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</si>
  <si>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</si>
  <si>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</si>
  <si>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</si>
  <si>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</si>
  <si>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</si>
  <si>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</si>
  <si>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</si>
  <si>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</si>
  <si>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</si>
  <si>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</si>
  <si>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</si>
  <si>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</si>
  <si>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</si>
  <si>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</si>
  <si>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</si>
  <si>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</si>
  <si>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</si>
  <si>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</si>
  <si>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</si>
  <si>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r>
      <t xml:space="preserve">ЗАГАЛЬНА СУМА З УСІМА ВИТРАТАМИ ТА ПОДАТКАМИ ВКЛЮЧНО (ГРН): / </t>
    </r>
    <r>
      <rPr>
        <sz val="11"/>
        <rFont val="Arial"/>
        <family val="2"/>
      </rPr>
      <t>GRAND TOTAL AMOUNT WITH ALL EXPENSES AND TAXES INCLUDED (UAH):</t>
    </r>
  </si>
  <si>
    <t>Підрядник повинен виконанти Роботи в повному обсязі за наведеним нижче графіком.</t>
  </si>
  <si>
    <t>The Supplier must provide the Services in full according to the following schedule.</t>
  </si>
  <si>
    <r>
      <t xml:space="preserve">Календарний графік виконання робіт / 
</t>
    </r>
    <r>
      <rPr>
        <sz val="11"/>
        <color theme="1"/>
        <rFont val="Arial"/>
        <family val="2"/>
      </rPr>
      <t>Calendar schedule of works</t>
    </r>
  </si>
  <si>
    <t>Кіл.Днів</t>
  </si>
  <si>
    <r>
      <t xml:space="preserve">Очікуваний початок робіт / </t>
    </r>
    <r>
      <rPr>
        <sz val="9"/>
        <color indexed="8"/>
        <rFont val="Arial"/>
        <family val="2"/>
      </rPr>
      <t>Expected beginning of the Works</t>
    </r>
  </si>
  <si>
    <r>
      <t xml:space="preserve">Очікуваний кінець робіт /
</t>
    </r>
    <r>
      <rPr>
        <sz val="9"/>
        <color indexed="8"/>
        <rFont val="Arial"/>
        <family val="2"/>
      </rPr>
      <t>Expected deadline for Works</t>
    </r>
  </si>
  <si>
    <t># of Days</t>
  </si>
  <si>
    <t>СПЕЦІАЛЬНІ УМОВИ ТА ВИМОГИ</t>
  </si>
  <si>
    <t>SPECIAL CONDITIONS AND REQUIREMENTS</t>
  </si>
  <si>
    <r>
      <t>КОМЕНТАРІ / ПРОПОЗИЦІЇ УЧАСНИКА (</t>
    </r>
    <r>
      <rPr>
        <b/>
        <i/>
        <sz val="9"/>
        <color theme="1"/>
        <rFont val="Arial"/>
        <family val="2"/>
      </rPr>
      <t>зазначте ваші умови</t>
    </r>
    <r>
      <rPr>
        <b/>
        <sz val="9"/>
        <color theme="1"/>
        <rFont val="Arial"/>
        <family val="2"/>
      </rPr>
      <t>) /</t>
    </r>
    <r>
      <rPr>
        <sz val="9"/>
        <color theme="1"/>
        <rFont val="Arial"/>
        <family val="2"/>
      </rPr>
      <t xml:space="preserve">
BIDDER'S COMMENTS / PROPOSALS (specify your conditions)</t>
    </r>
  </si>
  <si>
    <r>
      <t xml:space="preserve">Для участі у Закупівлі Учаснику або його представнику рекомендовано оглянути об'єми робіт по кожному будинку, з виїздом на місце до 05 січня  2025 </t>
    </r>
    <r>
      <rPr>
        <b/>
        <sz val="10"/>
        <rFont val="Arial"/>
        <family val="2"/>
        <charset val="204"/>
      </rPr>
      <t>року ( без вихідних днів) , та разо</t>
    </r>
    <r>
      <rPr>
        <b/>
        <sz val="10"/>
        <rFont val="Arimo"/>
        <charset val="204"/>
      </rPr>
      <t xml:space="preserve">м з представником Замовника оформити належним чином “Акт огляду об’єкта (Загальний)” Додаток 1.1. </t>
    </r>
  </si>
  <si>
    <t>To participate in the Procurement, the Participant or his representative is recommended to inspect the scope of work for each building, with a visit to the site by January 05, 2025, and together with the representative of the Customer, properly draw up the "Object Inspection Report (General)" Appendix 1.1.</t>
  </si>
  <si>
    <t>Переможець після оголошення результатів, на наступний день повинен надати Замовнику Кошториси по кожному будинку окремо, зроблені за допомогою програми АВК (Дефектний акт, Договірну ціну, Локальний кошторис, Розрахунок загальновиробничих витрат, Відомість ресурсів).</t>
  </si>
  <si>
    <t>The Winner, after the announcement of the results, on the next day must provide the Customer with Estimates for each house separately, made using the AVK program (Defective Act, Contract Price, Local Estimate, Calculation of General Production Costs, Resource Sheet).</t>
  </si>
  <si>
    <t>Кожний етап виконання робіт здійснюється під контролем технічного відділу Замовника. У разі недотримання встановлених технічних характеристик під час виконання робіт до Виконавця застосовуються заходи впливу відповідно до умов договору.</t>
  </si>
  <si>
    <t>Each stage of work is carried out under the control of the Customer's technical department. In case of non-compliance with the established technical characteristics during the performance of work, the Contractor shall be subject to measures of influence in accordance with the terms of the contract.</t>
  </si>
  <si>
    <t xml:space="preserve">Всі зміни до Технічних спеціфікацій погоджуються з Замовником шляхом укладання Додаткової угоди. </t>
  </si>
  <si>
    <t>All changes to the Technical Specifications are agreed with the Customer by concluding an Additional Agreement.</t>
  </si>
  <si>
    <t>ВИКОРИСТАННЯ МІСЦЕВИХ ТРУДОВИХ РЕСУРСІВ ТА МАТЕРІАЛІВ</t>
  </si>
  <si>
    <t>USE OF LOCAL LABOR RESOURCES AND MATERIALS</t>
  </si>
  <si>
    <t xml:space="preserve"> Підрядник повинен продемонструвати наявність у нього мінімального необхідного для  виконання Контракту Ключових працівників із належною кваліфікацією (та в достатній кількості) відповідно:</t>
  </si>
  <si>
    <t>The Contractor must demonstrate that it has the minimum required Key Employees with proper qualifications (and in sufficient numbers) for the performance of the Contract, respectively:</t>
  </si>
  <si>
    <t xml:space="preserve"> - Виконроб (1 особа)</t>
  </si>
  <si>
    <t>- Foreman (1 person)</t>
  </si>
  <si>
    <t xml:space="preserve"> - Будівельник (4 особи)</t>
  </si>
  <si>
    <t>- Builder (4 people)</t>
  </si>
  <si>
    <t xml:space="preserve"> - Підсобний працівник (4 особи)</t>
  </si>
  <si>
    <t>- Auxiliary worker (4 people)</t>
  </si>
  <si>
    <t xml:space="preserve">ОГЛЯДИ ТА ПЕРЕВІРКИ </t>
  </si>
  <si>
    <t>REVIEWS AND CHECKS</t>
  </si>
  <si>
    <t xml:space="preserve">Всі роботи, що підлягають виконанню, повинні бути виконані та здані в експлуатацію  відповідно до стандартів та вимог Державного будівельного кодексу України та чинного  законодавства. </t>
  </si>
  <si>
    <t>All works to be performed must be performed and put into operation in accordance with the standards and requirements of the State Construction Code of Ukraine and current legislation.</t>
  </si>
  <si>
    <t>На час виконання робіт на будівельному майданчику підрядник несе повну відповідальність за:
- дотримання Правил Техніки Безпеки та Охорони Праці
- відсутність сторонніх осіб на місці виконання робіт
- збереження обладнання та матеріалів.</t>
  </si>
  <si>
    <t>For the duration of work on the construction site, the contractor is fully responsible for:
- compliance with the Occupational Safety and Health Rules
- absence of unauthorized persons at the place of work
- preservation of equipment and materials.</t>
  </si>
  <si>
    <t>Підрядник зобов'язаний вести виконавчу документацію відповідно до ДБН А.3.1-5:2016 "Організація будівельного виробництва"  та надати її замовнику перед підписанням актів приймання передачі виконаних робіт.</t>
  </si>
  <si>
    <t>The contractor is obliged to maintain as-built documentation in accordance with DBN A.3.1-5:2016 "Organization of construction production" and provide it to the customer before signing the acts of acceptance of the transfer of the work performed.</t>
  </si>
  <si>
    <t xml:space="preserve">ВАНТАЖІВКИ ТА ІНШІ ТРАНСПОРТНІ ЗАСОБИ Надаються Підрядником </t>
  </si>
  <si>
    <t>TRUCKS AND OTHER VEHICLES provided by the contractor</t>
  </si>
  <si>
    <t>Автомобіль для перевезення персоналу та інструменту. ( одна машина)</t>
  </si>
  <si>
    <t>Vehicle for transporting personnel and tools. (one car)</t>
  </si>
  <si>
    <t xml:space="preserve">ОБЛАДНАННЯ </t>
  </si>
  <si>
    <t>EQUIPMENT</t>
  </si>
  <si>
    <t xml:space="preserve">Підрядник повинен продемонструвати, що у нього є доступ до основного обладнання,  перерахованого нижче </t>
  </si>
  <si>
    <t>The contractor must demonstrate that they have access to the essential equipment listed below</t>
  </si>
  <si>
    <t>Перфоратор (4 шт)</t>
  </si>
  <si>
    <t>Perforator (4 pcs)</t>
  </si>
  <si>
    <t>Шліфувальна кутова машина (4 шт)</t>
  </si>
  <si>
    <t>Grinding angle machine (4 pcs)</t>
  </si>
  <si>
    <t>Інший інструмент для виконання  будівельних робіт (шпателя, відра, пилки, молотки, тощо). Чотири комплекти</t>
  </si>
  <si>
    <t>Other tools for construction work (spatula, buckets, saws, hammers, etc.). Four sets</t>
  </si>
  <si>
    <r>
      <t xml:space="preserve">ЗАГАЛЬНІ УМОВИ РЕКОМЕНДОВАНІ ОРГАНІЗАЦІЄЮ ACTED
</t>
    </r>
    <r>
      <rPr>
        <sz val="9"/>
        <color theme="1"/>
        <rFont val="Arial"/>
        <family val="2"/>
      </rPr>
      <t>GENERAL CONDITIONS RECOMMENDED BY ACTED</t>
    </r>
  </si>
  <si>
    <r>
      <t>ПРОПОЗИЦІЯ УЧАСНИКА (</t>
    </r>
    <r>
      <rPr>
        <b/>
        <i/>
        <sz val="9"/>
        <color theme="1"/>
        <rFont val="Arial"/>
        <family val="2"/>
      </rPr>
      <t>зазначте ваші умови</t>
    </r>
    <r>
      <rPr>
        <b/>
        <sz val="9"/>
        <color theme="1"/>
        <rFont val="Arial"/>
        <family val="2"/>
      </rPr>
      <t>) /</t>
    </r>
    <r>
      <rPr>
        <sz val="9"/>
        <color theme="1"/>
        <rFont val="Arial"/>
        <family val="2"/>
      </rPr>
      <t xml:space="preserve">
BIDDER'S PROPOSAL (specify your conditions)</t>
    </r>
  </si>
  <si>
    <r>
      <t xml:space="preserve">ТЕРМІН ДІЇ ПРОПОЗИЦІЇ
</t>
    </r>
    <r>
      <rPr>
        <sz val="9"/>
        <color theme="1"/>
        <rFont val="Arial"/>
        <family val="2"/>
      </rPr>
      <t>VALIDITY OF THE OFFER</t>
    </r>
  </si>
  <si>
    <r>
      <rPr>
        <b/>
        <sz val="9"/>
        <color theme="1"/>
        <rFont val="Arial"/>
        <family val="2"/>
      </rPr>
      <t>Пропозиція повинна бути дійсною не менше 3 місяців</t>
    </r>
    <r>
      <rPr>
        <sz val="9"/>
        <color theme="1"/>
        <rFont val="Arial"/>
        <family val="2"/>
      </rPr>
      <t xml:space="preserve">
Bids must be valid for at least 3 months</t>
    </r>
  </si>
  <si>
    <r>
      <t xml:space="preserve">ГАРАНТІЙНИЙ ТЕРМІН
</t>
    </r>
    <r>
      <rPr>
        <sz val="9"/>
        <color theme="1"/>
        <rFont val="Arial"/>
        <family val="2"/>
      </rPr>
      <t>WARRANTY PERIOD</t>
    </r>
  </si>
  <si>
    <r>
      <rPr>
        <b/>
        <sz val="9"/>
        <color theme="1"/>
        <rFont val="Arial"/>
        <family val="2"/>
      </rPr>
      <t xml:space="preserve">Пропозиції з гарантією на виконані роботи, використані матеріали, обладнання та вироби терміном менше одного року з моменту завершення робіт відхилятимуться / </t>
    </r>
    <r>
      <rPr>
        <sz val="9"/>
        <color theme="1"/>
        <rFont val="Arial"/>
        <family val="2"/>
      </rPr>
      <t>Proposals with a guarantee for the work performed, materials, equipment and products used for a period of less than one year from the date of completion of the work will be rejected</t>
    </r>
  </si>
  <si>
    <r>
      <t xml:space="preserve">ПРОФЕСІОНАЛІЗМ, НАДІЙНІСТЬ, НАЯВНІСТЬ ТЕХНІКИ, ІНСТРУМЕНТІВ,  КВАЛІФІКОВАНОГО ПЕРСОНАЛУ, ТОЩО
</t>
    </r>
    <r>
      <rPr>
        <sz val="9"/>
        <color theme="1"/>
        <rFont val="Arial"/>
        <family val="2"/>
      </rPr>
      <t>PROFESSIONALISM, RELIABILITY, AVAILABILITY OF EQUIPMENT, TOOLS, QUALIFIED STAFF, ETC.</t>
    </r>
  </si>
  <si>
    <r>
      <rPr>
        <b/>
        <sz val="9"/>
        <color theme="1"/>
        <rFont val="Arial"/>
        <family val="2"/>
      </rPr>
      <t xml:space="preserve">НАДАТИ ІНФОРМАІЮ ТА ЗА МОЖЛИВОСТІ ДОКУМЕНТИ, ЩО ПІДТВЕРДЖУЮТЬ НАЯВНІСТЬ ОФІСУ, СКЛАДУ, ІНШИХ ПРИМІЩЕНЬ
</t>
    </r>
    <r>
      <rPr>
        <sz val="9"/>
        <color theme="1"/>
        <rFont val="Arial"/>
        <family val="2"/>
      </rPr>
      <t>PROVIDE INFORMATION AND, IF POSSIBLE, DOCUMENTS CONFIRMING THE EXISTENCE OF AN OFFICE, WAREHOUSE, OR OTHER PREMISES</t>
    </r>
  </si>
  <si>
    <r>
      <rPr>
        <b/>
        <sz val="9"/>
        <color theme="1"/>
        <rFont val="Arial"/>
        <family val="2"/>
      </rPr>
      <t xml:space="preserve">НАДАТИ ІНФОРМАІЮ ТА ЗА МОЖЛИВОСТІ ДОКУМЕНТИ (сертифікат про екологічність постачання, зелені ініціативи, поводження з відходами або аналогічну систему, акредитовану в Україні).
</t>
    </r>
    <r>
      <rPr>
        <sz val="9"/>
        <color theme="1"/>
        <rFont val="Arial"/>
        <family val="2"/>
      </rPr>
      <t>PROVIDE INFORMATION AND, IF POSSIBLE, DOCUMENTS (certificate of environmental friendliness of supplies, green initiatives, waste management or a similar system accredited in Ukraine).</t>
    </r>
  </si>
  <si>
    <r>
      <rPr>
        <b/>
        <sz val="9"/>
        <color theme="1"/>
        <rFont val="Arial"/>
        <family val="2"/>
      </rPr>
      <t xml:space="preserve">НАДАТИ ІНФОРМАІЮ ТА ЗА МОЖЛИВОСТІ ДОКУМЕНТИ, ЩО ПІДТВЕРДЖУЮТЬ НАЯВНІСТЬ КВАЛІФІКОВАНОГО ПЕРСОНАЛУ
</t>
    </r>
    <r>
      <rPr>
        <sz val="9"/>
        <color theme="1"/>
        <rFont val="Arial"/>
        <family val="2"/>
      </rPr>
      <t>PROVIDE INFORMATION AND, IF POSSIBLE, DOCUMENTS CONFIRMING THE AVAILABILITY OF QUALIFIED PERSONNEL</t>
    </r>
  </si>
  <si>
    <r>
      <t xml:space="preserve">УМОВИ ОПЛАТИ
</t>
    </r>
    <r>
      <rPr>
        <sz val="9"/>
        <color theme="1"/>
        <rFont val="Arial"/>
        <family val="2"/>
      </rPr>
      <t>TERMS OF PAYMENT</t>
    </r>
  </si>
  <si>
    <r>
      <rPr>
        <b/>
        <sz val="9"/>
        <color theme="1"/>
        <rFont val="Arial"/>
        <family val="2"/>
      </rPr>
      <t xml:space="preserve">100% після виконання замовлення, або оплата не більше, ніж двома частинами та не більше 50% до завершення робіт / </t>
    </r>
    <r>
      <rPr>
        <sz val="9"/>
        <color theme="1"/>
        <rFont val="Arial"/>
        <family val="2"/>
      </rPr>
      <t>100% upon fulfillment of the order, or payment in no more than two installments and no more than 50% before completion of the work</t>
    </r>
  </si>
  <si>
    <r>
      <t>Дата підписання /</t>
    </r>
    <r>
      <rPr>
        <sz val="9"/>
        <color theme="1"/>
        <rFont val="Arial"/>
        <family val="2"/>
      </rPr>
      <t xml:space="preserve"> Date of signing:</t>
    </r>
  </si>
  <si>
    <r>
      <t xml:space="preserve">Ім’я уповноваженого представника Учасника /
</t>
    </r>
    <r>
      <rPr>
        <sz val="9"/>
        <color theme="1"/>
        <rFont val="Arial"/>
        <family val="2"/>
      </rPr>
      <t xml:space="preserve">Name of Bidder’s Authorized Representative: </t>
    </r>
  </si>
  <si>
    <r>
      <t xml:space="preserve">Підпис та печатка:
</t>
    </r>
    <r>
      <rPr>
        <sz val="9"/>
        <color theme="1"/>
        <rFont val="Arial"/>
        <family val="2"/>
      </rPr>
      <t xml:space="preserve">Authorized signature and stamp: </t>
    </r>
  </si>
  <si>
    <t>Current repairs of households affected by hostilities in the village of Blahodatne (Kherson region)</t>
  </si>
  <si>
    <t>by addresses: as indicated by lots</t>
  </si>
  <si>
    <t>Kherson region, Blahodatne village, st. Victory , 22</t>
  </si>
  <si>
    <t>Kherson region, Blahodatne village, st. Victory , 43</t>
  </si>
  <si>
    <t>Kherson region, Blahodatne village, st. Peremohy , 46</t>
  </si>
  <si>
    <t>Kherson region, Blahodatne village, st. Peremohy , 57</t>
  </si>
  <si>
    <t>Kherson region, Blahodatne village, st. Peremohy , 69</t>
  </si>
  <si>
    <t>Kherson region, Blahodatne village, st. Kharchenko, 61</t>
  </si>
  <si>
    <t>Kherson region, Blahodatne village, st. Khersonskaya, 16</t>
  </si>
  <si>
    <t>Kherson region, Blahodatne village, st. Khersonskaya, 16-1</t>
  </si>
  <si>
    <t>Kherson region, Blahodatne village, st. Khersonskaya, 17</t>
  </si>
  <si>
    <t>Kherson region, Blahodatne village, st. Khersonskaya, 30-3</t>
  </si>
  <si>
    <t>Kherson region, Blahodatne village, st. Shevchenko, 3</t>
  </si>
  <si>
    <t>Kherson region, Blahodatne village, st. Shevchenko, 13</t>
  </si>
  <si>
    <t>Kherson region, Blahodatne village, st. Shevchenko, 27</t>
  </si>
  <si>
    <t>Загальний термін виконання робіт передбачається - 90 календарних днів з моменту отримання авансу. Орієнтовно договір має бути підписано до 26.01.2025. Але просимо зазначити реалістичні терміни виконання робіт.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</si>
</sst>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
    <numFmt numFmtId="165" formatCode="d&quot;-&quot;mmm"/>
    <numFmt numFmtId="166" formatCode="dd\.mm\.yyyy;@"/>
  </numFmts>
  <fonts count="48">
    <font>
      <sz val="10"/>
      <name val="Arial"/>
    </font>
    <font>
      <sz val="10"/>
      <name val="Arial Cyr"/>
      <charset val="204"/>
    </font>
    <font>
      <sz val="9"/>
      <color rgb="FF0070C0"/>
      <name val="Arial"/>
      <family val="2"/>
    </font>
    <font>
      <b/>
      <sz val="9"/>
      <color rgb="FF0070C0"/>
      <name val="Arial"/>
      <family val="2"/>
    </font>
    <font>
      <sz val="9"/>
      <name val="Arial"/>
      <family val="2"/>
    </font>
    <font>
      <b/>
      <sz val="11"/>
      <color theme="1"/>
      <name val="Arial"/>
      <family val="2"/>
    </font>
    <font>
      <sz val="11"/>
      <color theme="1"/>
      <name val="Arial"/>
      <family val="2"/>
    </font>
    <font>
      <b/>
      <sz val="10"/>
      <color rgb="FF000000"/>
      <name val="Arial"/>
      <family val="2"/>
    </font>
    <font>
      <sz val="10"/>
      <color rgb="FF000000"/>
      <name val="Arial"/>
      <family val="2"/>
    </font>
    <font>
      <sz val="10"/>
      <name val="Arial"/>
      <family val="2"/>
    </font>
    <font>
      <b/>
      <sz val="10"/>
      <color theme="1"/>
      <name val="Arial"/>
      <family val="2"/>
    </font>
    <font>
      <sz val="10"/>
      <color theme="1"/>
      <name val="Arial"/>
      <family val="2"/>
    </font>
    <font>
      <b/>
      <u/>
      <sz val="10"/>
      <color theme="1"/>
      <name val="Arial"/>
      <family val="2"/>
    </font>
    <font>
      <u/>
      <sz val="10"/>
      <color theme="1"/>
      <name val="Arial"/>
      <family val="2"/>
    </font>
    <font>
      <b/>
      <sz val="9"/>
      <color rgb="FF000000"/>
      <name val="Arial"/>
      <family val="2"/>
    </font>
    <font>
      <sz val="9"/>
      <color rgb="FF000000"/>
      <name val="Arial"/>
      <family val="2"/>
    </font>
    <font>
      <b/>
      <sz val="11"/>
      <color rgb="FF000000"/>
      <name val="Arial"/>
      <family val="2"/>
    </font>
    <font>
      <b/>
      <sz val="9"/>
      <color theme="1"/>
      <name val="Arial"/>
      <family val="2"/>
    </font>
    <font>
      <sz val="9"/>
      <color theme="1"/>
      <name val="Arial"/>
      <family val="2"/>
    </font>
    <font>
      <b/>
      <sz val="9"/>
      <name val="Arial"/>
      <family val="2"/>
    </font>
    <font>
      <u/>
      <sz val="10"/>
      <color theme="10"/>
      <name val="Arial Cyr"/>
      <charset val="204"/>
    </font>
    <font>
      <b/>
      <u/>
      <sz val="10"/>
      <color theme="10"/>
      <name val="Arial Cyr"/>
      <charset val="204"/>
    </font>
    <font>
      <b/>
      <sz val="9"/>
      <color rgb="FFFF0000"/>
      <name val="Arial"/>
      <family val="2"/>
    </font>
    <font>
      <sz val="9"/>
      <color rgb="FFFF0000"/>
      <name val="Arial"/>
      <family val="2"/>
    </font>
    <font>
      <sz val="8"/>
      <name val="Arial"/>
      <family val="2"/>
    </font>
    <font>
      <sz val="9"/>
      <color rgb="FF000000"/>
      <name val="Arila"/>
    </font>
    <font>
      <b/>
      <sz val="9"/>
      <color rgb="FF000000"/>
      <name val="Arila"/>
    </font>
    <font>
      <b/>
      <u/>
      <sz val="9"/>
      <color rgb="FF000000"/>
      <name val="Arila"/>
    </font>
    <font>
      <u/>
      <sz val="9"/>
      <color rgb="FF000000"/>
      <name val="Arila"/>
    </font>
    <font>
      <b/>
      <i/>
      <sz val="9"/>
      <color rgb="FF000000"/>
      <name val="Arila"/>
    </font>
    <font>
      <i/>
      <sz val="9"/>
      <color rgb="FF000000"/>
      <name val="Arila"/>
    </font>
    <font>
      <b/>
      <sz val="9"/>
      <color indexed="8"/>
      <name val="Arial"/>
      <family val="2"/>
    </font>
    <font>
      <sz val="9"/>
      <color indexed="8"/>
      <name val="Arial"/>
      <family val="2"/>
    </font>
    <font>
      <sz val="9"/>
      <name val="Calibri"/>
      <family val="2"/>
      <scheme val="minor"/>
    </font>
    <font>
      <b/>
      <sz val="11"/>
      <name val="Arial"/>
      <family val="2"/>
    </font>
    <font>
      <sz val="11"/>
      <name val="Arial"/>
      <family val="2"/>
    </font>
    <font>
      <sz val="9"/>
      <color theme="0"/>
      <name val="Calibri"/>
      <family val="2"/>
      <scheme val="minor"/>
    </font>
    <font>
      <b/>
      <sz val="7"/>
      <name val="Arial"/>
      <family val="2"/>
    </font>
    <font>
      <sz val="6"/>
      <color rgb="FF434343"/>
      <name val="Arial"/>
      <family val="2"/>
    </font>
    <font>
      <sz val="10"/>
      <color indexed="8"/>
      <name val="Arial Cyr"/>
    </font>
    <font>
      <b/>
      <i/>
      <sz val="9"/>
      <color theme="1"/>
      <name val="Arial"/>
      <family val="2"/>
    </font>
    <font>
      <b/>
      <sz val="10"/>
      <name val="Arimo"/>
      <charset val="204"/>
    </font>
    <font>
      <b/>
      <sz val="10"/>
      <name val="Arial"/>
      <family val="2"/>
      <charset val="204"/>
    </font>
    <font>
      <sz val="10"/>
      <name val="Calibri"/>
      <family val="2"/>
      <charset val="204"/>
    </font>
    <font>
      <sz val="8"/>
      <color rgb="FF000000"/>
      <name val="Arimo"/>
    </font>
    <font>
      <sz val="10"/>
      <name val="Calibri"/>
      <family val="2"/>
    </font>
    <font>
      <b/>
      <sz val="10"/>
      <color rgb="FF000000"/>
      <name val="Arimo"/>
    </font>
    <font>
      <b/>
      <sz val="12.5"/>
      <color rgb="FF000000"/>
      <name val="Times New Roman"/>
      <family val="1"/>
      <charset val="204"/>
    </font>
  </fonts>
  <fills count="5">
    <fill>
      <patternFill patternType="none"/>
    </fill>
    <fill>
      <patternFill patternType="gray125"/>
    </fill>
    <fill>
      <patternFill patternType="solid">
        <fgColor theme="6" tint="0.79998168889431442"/>
        <bgColor indexed="64"/>
      </patternFill>
    </fill>
    <fill>
      <patternFill patternType="solid">
        <fgColor theme="0" tint="-0.249977111117893"/>
        <bgColor indexed="64"/>
      </patternFill>
    </fill>
    <fill>
      <patternFill patternType="solid">
        <fgColor theme="0"/>
        <bgColor theme="0"/>
      </patternFill>
    </fill>
  </fills>
  <borders count="5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style="thin">
        <color indexed="64"/>
      </top>
      <bottom style="medium">
        <color indexed="64"/>
      </bottom>
      <diagonal/>
    </border>
  </borders>
  <cellStyleXfs count="4">
    <xf numFmtId="0" fontId="0" fillId="0" borderId="0"/>
    <xf numFmtId="0" fontId="1" fillId="0" borderId="0"/>
    <xf numFmtId="0" fontId="20" fillId="0" borderId="0" applyNumberFormat="0" applyFill="0" applyBorder="0" applyAlignment="0" applyProtection="0"/>
    <xf numFmtId="0" fontId="9" fillId="0" borderId="0"/>
  </cellStyleXfs>
  <cellXfs count="201">
    <xf numFmtId="0" fontId="0" fillId="0" borderId="0" xfId="0"/>
    <xf numFmtId="0" fontId="4" fillId="0" borderId="0" xfId="1" applyFont="1"/>
    <xf numFmtId="0" fontId="4" fillId="0" borderId="0" xfId="1" applyFont="1" applyAlignment="1">
      <alignment vertical="top"/>
    </xf>
    <xf numFmtId="0" fontId="25" fillId="3" borderId="31" xfId="1" applyFont="1" applyFill="1" applyBorder="1" applyAlignment="1">
      <alignment horizontal="center" vertical="center" wrapText="1"/>
    </xf>
    <xf numFmtId="0" fontId="26" fillId="3" borderId="34" xfId="1" applyFont="1" applyFill="1" applyBorder="1" applyAlignment="1">
      <alignment horizontal="center" vertical="center" wrapText="1"/>
    </xf>
    <xf numFmtId="0" fontId="26" fillId="3" borderId="35" xfId="1" applyFont="1" applyFill="1" applyBorder="1" applyAlignment="1">
      <alignment horizontal="center" vertical="center" wrapText="1"/>
    </xf>
    <xf numFmtId="0" fontId="4" fillId="0" borderId="0" xfId="1" applyFont="1" applyAlignment="1">
      <alignment vertical="center"/>
    </xf>
    <xf numFmtId="0" fontId="31" fillId="0" borderId="27" xfId="0" applyFont="1" applyBorder="1" applyAlignment="1">
      <alignment horizontal="right" vertical="top" wrapText="1"/>
    </xf>
    <xf numFmtId="0" fontId="31" fillId="0" borderId="28" xfId="0" applyFont="1" applyBorder="1" applyAlignment="1">
      <alignment vertical="top" wrapText="1"/>
    </xf>
    <xf numFmtId="0" fontId="32" fillId="0" borderId="28" xfId="0" applyFont="1" applyBorder="1" applyAlignment="1">
      <alignment horizontal="left" vertical="top" wrapText="1"/>
    </xf>
    <xf numFmtId="0" fontId="32" fillId="0" borderId="28" xfId="0" applyFont="1" applyBorder="1" applyAlignment="1">
      <alignment horizontal="center" vertical="center" wrapText="1"/>
    </xf>
    <xf numFmtId="0" fontId="31" fillId="0" borderId="28" xfId="0" applyFont="1" applyBorder="1" applyAlignment="1">
      <alignment horizontal="left" vertical="top" wrapText="1"/>
    </xf>
    <xf numFmtId="164" fontId="32" fillId="0" borderId="28" xfId="0" applyNumberFormat="1" applyFont="1" applyBorder="1" applyAlignment="1">
      <alignment horizontal="center" vertical="center" wrapText="1"/>
    </xf>
    <xf numFmtId="4" fontId="31" fillId="0" borderId="28" xfId="0" applyNumberFormat="1" applyFont="1" applyBorder="1" applyAlignment="1">
      <alignment horizontal="center" vertical="center" wrapText="1"/>
    </xf>
    <xf numFmtId="4" fontId="32" fillId="0" borderId="30" xfId="0" applyNumberFormat="1" applyFont="1" applyBorder="1" applyAlignment="1">
      <alignment horizontal="center" vertical="center" wrapText="1"/>
    </xf>
    <xf numFmtId="0" fontId="32" fillId="0" borderId="27" xfId="0" applyFont="1" applyBorder="1" applyAlignment="1">
      <alignment horizontal="right" vertical="top" wrapText="1"/>
    </xf>
    <xf numFmtId="0" fontId="33" fillId="0" borderId="0" xfId="1" applyFont="1" applyAlignment="1">
      <alignment vertical="top"/>
    </xf>
    <xf numFmtId="0" fontId="33" fillId="0" borderId="0" xfId="1" applyFont="1"/>
    <xf numFmtId="14" fontId="36" fillId="0" borderId="0" xfId="1" applyNumberFormat="1" applyFont="1"/>
    <xf numFmtId="0" fontId="36" fillId="0" borderId="0" xfId="1" applyFont="1"/>
    <xf numFmtId="0" fontId="5" fillId="3" borderId="40" xfId="1" applyFont="1" applyFill="1" applyBorder="1" applyAlignment="1">
      <alignment horizontal="center" wrapText="1"/>
    </xf>
    <xf numFmtId="165" fontId="37" fillId="0" borderId="31" xfId="3" applyNumberFormat="1" applyFont="1" applyBorder="1" applyAlignment="1">
      <alignment horizontal="center" vertical="center" textRotation="90"/>
    </xf>
    <xf numFmtId="165" fontId="37" fillId="0" borderId="34" xfId="3" applyNumberFormat="1" applyFont="1" applyBorder="1" applyAlignment="1">
      <alignment horizontal="center" vertical="center" textRotation="90"/>
    </xf>
    <xf numFmtId="0" fontId="18" fillId="3" borderId="42" xfId="1" applyFont="1" applyFill="1" applyBorder="1" applyAlignment="1">
      <alignment horizontal="center" vertical="top" wrapText="1"/>
    </xf>
    <xf numFmtId="0" fontId="38" fillId="0" borderId="27" xfId="3" applyFont="1" applyBorder="1" applyAlignment="1">
      <alignment horizontal="center" vertical="top" textRotation="255" wrapText="1"/>
    </xf>
    <xf numFmtId="0" fontId="38" fillId="0" borderId="28" xfId="3" applyFont="1" applyBorder="1" applyAlignment="1">
      <alignment horizontal="center" vertical="top" textRotation="255" wrapText="1"/>
    </xf>
    <xf numFmtId="0" fontId="18" fillId="0" borderId="24" xfId="1" applyFont="1" applyBorder="1" applyAlignment="1">
      <alignment horizontal="center" vertical="center"/>
    </xf>
    <xf numFmtId="0" fontId="39" fillId="0" borderId="42" xfId="1" applyFont="1" applyBorder="1" applyAlignment="1">
      <alignment horizontal="center" vertical="center" wrapText="1"/>
    </xf>
    <xf numFmtId="0" fontId="11" fillId="3" borderId="24" xfId="3" applyFont="1" applyFill="1" applyBorder="1" applyAlignment="1">
      <alignment vertical="center"/>
    </xf>
    <xf numFmtId="0" fontId="11" fillId="3" borderId="29" xfId="3" applyFont="1" applyFill="1" applyBorder="1" applyAlignment="1">
      <alignment vertical="center"/>
    </xf>
    <xf numFmtId="0" fontId="33" fillId="0" borderId="0" xfId="1" applyFont="1" applyAlignment="1">
      <alignment vertical="center"/>
    </xf>
    <xf numFmtId="0" fontId="11" fillId="0" borderId="24" xfId="3" applyFont="1" applyBorder="1" applyAlignment="1">
      <alignment vertical="center"/>
    </xf>
    <xf numFmtId="0" fontId="11" fillId="0" borderId="29" xfId="3" applyFont="1" applyBorder="1" applyAlignment="1">
      <alignment vertical="center"/>
    </xf>
    <xf numFmtId="0" fontId="17" fillId="3" borderId="46" xfId="1" applyFont="1" applyFill="1" applyBorder="1" applyAlignment="1">
      <alignment horizontal="center" vertical="center" wrapText="1"/>
    </xf>
    <xf numFmtId="0" fontId="17" fillId="3" borderId="14" xfId="1" applyFont="1" applyFill="1" applyBorder="1" applyAlignment="1">
      <alignment horizontal="center" vertical="center" wrapText="1"/>
    </xf>
    <xf numFmtId="0" fontId="18" fillId="4" borderId="49" xfId="0" applyFont="1" applyFill="1" applyBorder="1" applyAlignment="1">
      <alignment horizontal="center" vertical="center"/>
    </xf>
    <xf numFmtId="0" fontId="39" fillId="0" borderId="28" xfId="1" applyFont="1" applyBorder="1" applyAlignment="1">
      <alignment horizontal="center" vertical="top" wrapText="1"/>
    </xf>
    <xf numFmtId="0" fontId="17" fillId="3" borderId="11" xfId="1" applyFont="1" applyFill="1" applyBorder="1" applyAlignment="1">
      <alignment horizontal="center" vertical="center" wrapText="1"/>
    </xf>
    <xf numFmtId="0" fontId="18" fillId="0" borderId="25" xfId="1" applyFont="1" applyBorder="1" applyAlignment="1">
      <alignment horizontal="right" vertical="center" wrapText="1"/>
    </xf>
    <xf numFmtId="0" fontId="18" fillId="0" borderId="10" xfId="1" applyFont="1" applyBorder="1" applyAlignment="1">
      <alignment horizontal="right" vertical="center" wrapText="1"/>
    </xf>
    <xf numFmtId="0" fontId="17" fillId="0" borderId="7" xfId="1" applyFont="1" applyBorder="1" applyAlignment="1">
      <alignment horizontal="right" vertical="center" wrapText="1" indent="1"/>
    </xf>
    <xf numFmtId="0" fontId="17" fillId="0" borderId="36" xfId="1" applyFont="1" applyBorder="1" applyAlignment="1">
      <alignment horizontal="right" vertical="center" wrapText="1"/>
    </xf>
    <xf numFmtId="0" fontId="17" fillId="0" borderId="10" xfId="1" applyFont="1" applyBorder="1" applyAlignment="1">
      <alignment horizontal="right" vertical="center" wrapText="1"/>
    </xf>
    <xf numFmtId="0" fontId="4" fillId="0" borderId="0" xfId="1" applyFont="1" applyAlignment="1">
      <alignment horizontal="right" vertical="top"/>
    </xf>
    <xf numFmtId="0" fontId="4" fillId="0" borderId="0" xfId="1" applyFont="1" applyAlignment="1">
      <alignment horizontal="left" vertical="top" wrapText="1"/>
    </xf>
    <xf numFmtId="0" fontId="4" fillId="0" borderId="0" xfId="1" applyFont="1" applyAlignment="1">
      <alignment horizontal="center" vertical="top" wrapText="1"/>
    </xf>
    <xf numFmtId="4" fontId="4" fillId="0" borderId="0" xfId="1" applyNumberFormat="1" applyFont="1" applyAlignment="1">
      <alignment vertical="top"/>
    </xf>
    <xf numFmtId="4" fontId="47" fillId="0" borderId="0" xfId="1" applyNumberFormat="1" applyFont="1"/>
    <xf numFmtId="0" fontId="17" fillId="0" borderId="9" xfId="1" applyFont="1" applyBorder="1" applyAlignment="1">
      <alignment horizontal="center" vertical="center" wrapText="1"/>
    </xf>
    <xf numFmtId="0" fontId="17" fillId="0" borderId="36" xfId="1" applyFont="1" applyBorder="1" applyAlignment="1">
      <alignment horizontal="center" vertical="center" wrapText="1"/>
    </xf>
    <xf numFmtId="0" fontId="18" fillId="0" borderId="45" xfId="1" applyFont="1" applyBorder="1" applyAlignment="1">
      <alignment horizontal="right" vertical="center" wrapText="1"/>
    </xf>
    <xf numFmtId="0" fontId="18" fillId="0" borderId="10" xfId="1" applyFont="1" applyBorder="1" applyAlignment="1">
      <alignment horizontal="right" vertical="center" wrapText="1"/>
    </xf>
    <xf numFmtId="0" fontId="18" fillId="0" borderId="36" xfId="1" applyFont="1" applyBorder="1" applyAlignment="1">
      <alignment horizontal="right" vertical="center" wrapText="1"/>
    </xf>
    <xf numFmtId="0" fontId="4" fillId="0" borderId="45" xfId="1" applyFont="1" applyBorder="1" applyAlignment="1" applyProtection="1">
      <alignment horizontal="center" vertical="center" wrapText="1"/>
      <protection locked="0"/>
    </xf>
    <xf numFmtId="0" fontId="4" fillId="0" borderId="10" xfId="1" applyFont="1" applyBorder="1" applyAlignment="1" applyProtection="1">
      <alignment horizontal="center" vertical="center" wrapText="1"/>
      <protection locked="0"/>
    </xf>
    <xf numFmtId="0" fontId="4" fillId="0" borderId="54" xfId="1" applyFont="1" applyBorder="1" applyAlignment="1" applyProtection="1">
      <alignment horizontal="center" vertical="center" wrapText="1"/>
      <protection locked="0"/>
    </xf>
    <xf numFmtId="0" fontId="17" fillId="0" borderId="6" xfId="1" applyFont="1" applyBorder="1" applyAlignment="1">
      <alignment horizontal="right" vertical="center" wrapText="1" indent="1"/>
    </xf>
    <xf numFmtId="0" fontId="17" fillId="0" borderId="7" xfId="1" applyFont="1" applyBorder="1" applyAlignment="1">
      <alignment horizontal="right" vertical="center" wrapText="1" indent="1"/>
    </xf>
    <xf numFmtId="0" fontId="17" fillId="0" borderId="33" xfId="1" applyFont="1" applyBorder="1" applyAlignment="1">
      <alignment horizontal="right" vertical="center" wrapText="1" indent="1"/>
    </xf>
    <xf numFmtId="49" fontId="4" fillId="0" borderId="32" xfId="1" applyNumberFormat="1" applyFont="1" applyBorder="1" applyAlignment="1" applyProtection="1">
      <alignment horizontal="center" vertical="center" wrapText="1"/>
      <protection locked="0"/>
    </xf>
    <xf numFmtId="49" fontId="4" fillId="0" borderId="7" xfId="1" applyNumberFormat="1" applyFont="1" applyBorder="1" applyAlignment="1" applyProtection="1">
      <alignment horizontal="center" vertical="center" wrapText="1"/>
      <protection locked="0"/>
    </xf>
    <xf numFmtId="49" fontId="4" fillId="0" borderId="8" xfId="1" applyNumberFormat="1" applyFont="1" applyBorder="1" applyAlignment="1" applyProtection="1">
      <alignment horizontal="center" vertical="center" wrapText="1"/>
      <protection locked="0"/>
    </xf>
    <xf numFmtId="0" fontId="17" fillId="0" borderId="9" xfId="1" applyFont="1" applyBorder="1" applyAlignment="1">
      <alignment horizontal="right" vertical="center" wrapText="1"/>
    </xf>
    <xf numFmtId="0" fontId="17" fillId="0" borderId="36" xfId="1" applyFont="1" applyBorder="1" applyAlignment="1">
      <alignment horizontal="right" vertical="center" wrapText="1"/>
    </xf>
    <xf numFmtId="166" fontId="4" fillId="0" borderId="45" xfId="1" applyNumberFormat="1" applyFont="1" applyBorder="1" applyAlignment="1" applyProtection="1">
      <alignment horizontal="center" vertical="center" wrapText="1"/>
      <protection locked="0"/>
    </xf>
    <xf numFmtId="166" fontId="4" fillId="0" borderId="36" xfId="1" applyNumberFormat="1" applyFont="1" applyBorder="1" applyAlignment="1" applyProtection="1">
      <alignment horizontal="center" vertical="center" wrapText="1"/>
      <protection locked="0"/>
    </xf>
    <xf numFmtId="49" fontId="4" fillId="0" borderId="45" xfId="1" applyNumberFormat="1" applyFont="1" applyBorder="1" applyAlignment="1" applyProtection="1">
      <alignment horizontal="center" vertical="center" wrapText="1"/>
      <protection locked="0"/>
    </xf>
    <xf numFmtId="49" fontId="4" fillId="0" borderId="10" xfId="1" applyNumberFormat="1" applyFont="1" applyBorder="1" applyAlignment="1" applyProtection="1">
      <alignment horizontal="center" vertical="center" wrapText="1"/>
      <protection locked="0"/>
    </xf>
    <xf numFmtId="49" fontId="4" fillId="0" borderId="54" xfId="1" applyNumberFormat="1" applyFont="1" applyBorder="1" applyAlignment="1" applyProtection="1">
      <alignment horizontal="center" vertical="center" wrapText="1"/>
      <protection locked="0"/>
    </xf>
    <xf numFmtId="0" fontId="17" fillId="0" borderId="24" xfId="1" applyFont="1" applyBorder="1" applyAlignment="1">
      <alignment horizontal="center" vertical="center" wrapText="1"/>
    </xf>
    <xf numFmtId="0" fontId="17" fillId="0" borderId="42" xfId="1" applyFont="1" applyBorder="1" applyAlignment="1">
      <alignment horizontal="center" vertical="center" wrapText="1"/>
    </xf>
    <xf numFmtId="0" fontId="18" fillId="0" borderId="29" xfId="1" applyFont="1" applyBorder="1" applyAlignment="1">
      <alignment horizontal="right" vertical="center" wrapText="1"/>
    </xf>
    <xf numFmtId="0" fontId="18" fillId="0" borderId="25" xfId="1" applyFont="1" applyBorder="1" applyAlignment="1">
      <alignment horizontal="right" vertical="center" wrapText="1"/>
    </xf>
    <xf numFmtId="0" fontId="18" fillId="0" borderId="42" xfId="1" applyFont="1" applyBorder="1" applyAlignment="1">
      <alignment horizontal="right" vertical="center" wrapText="1"/>
    </xf>
    <xf numFmtId="0" fontId="4" fillId="0" borderId="29" xfId="1" applyFont="1" applyBorder="1" applyAlignment="1" applyProtection="1">
      <alignment horizontal="center" vertical="center" wrapText="1"/>
      <protection locked="0"/>
    </xf>
    <xf numFmtId="0" fontId="4" fillId="0" borderId="25" xfId="1" applyFont="1" applyBorder="1" applyAlignment="1" applyProtection="1">
      <alignment horizontal="center" vertical="center" wrapText="1"/>
      <protection locked="0"/>
    </xf>
    <xf numFmtId="0" fontId="4" fillId="0" borderId="26" xfId="1" applyFont="1" applyBorder="1" applyAlignment="1" applyProtection="1">
      <alignment horizontal="center" vertical="center" wrapText="1"/>
      <protection locked="0"/>
    </xf>
    <xf numFmtId="0" fontId="17" fillId="0" borderId="43" xfId="1" applyFont="1" applyBorder="1" applyAlignment="1">
      <alignment horizontal="center" vertical="center" wrapText="1"/>
    </xf>
    <xf numFmtId="0" fontId="17" fillId="0" borderId="44" xfId="1" applyFont="1" applyBorder="1" applyAlignment="1">
      <alignment horizontal="center" vertical="center" wrapText="1"/>
    </xf>
    <xf numFmtId="0" fontId="17" fillId="0" borderId="4" xfId="1" applyFont="1" applyBorder="1" applyAlignment="1">
      <alignment horizontal="center" vertical="center" wrapText="1"/>
    </xf>
    <xf numFmtId="0" fontId="17" fillId="0" borderId="16" xfId="1" applyFont="1" applyBorder="1" applyAlignment="1">
      <alignment horizontal="center" vertical="center" wrapText="1"/>
    </xf>
    <xf numFmtId="0" fontId="17" fillId="0" borderId="23" xfId="1" applyFont="1" applyBorder="1" applyAlignment="1">
      <alignment horizontal="center" vertical="center" wrapText="1"/>
    </xf>
    <xf numFmtId="0" fontId="17" fillId="0" borderId="52" xfId="1" applyFont="1" applyBorder="1" applyAlignment="1">
      <alignment horizontal="center" vertical="center" wrapText="1"/>
    </xf>
    <xf numFmtId="0" fontId="17" fillId="3" borderId="23" xfId="1" applyFont="1" applyFill="1" applyBorder="1" applyAlignment="1">
      <alignment horizontal="center" vertical="center" wrapText="1"/>
    </xf>
    <xf numFmtId="0" fontId="17" fillId="3" borderId="11" xfId="1" applyFont="1" applyFill="1" applyBorder="1" applyAlignment="1">
      <alignment horizontal="center" vertical="center" wrapText="1"/>
    </xf>
    <xf numFmtId="0" fontId="17" fillId="3" borderId="52" xfId="1" applyFont="1" applyFill="1" applyBorder="1" applyAlignment="1">
      <alignment horizontal="center" vertical="center" wrapText="1"/>
    </xf>
    <xf numFmtId="0" fontId="17" fillId="3" borderId="53" xfId="1" applyFont="1" applyFill="1" applyBorder="1" applyAlignment="1">
      <alignment horizontal="center" vertical="center" wrapText="1"/>
    </xf>
    <xf numFmtId="0" fontId="17" fillId="3" borderId="12" xfId="1" applyFont="1" applyFill="1" applyBorder="1" applyAlignment="1">
      <alignment horizontal="center" vertical="center" wrapText="1"/>
    </xf>
    <xf numFmtId="0" fontId="46" fillId="0" borderId="50" xfId="0" applyFont="1" applyBorder="1" applyAlignment="1">
      <alignment horizontal="left" vertical="top" wrapText="1"/>
    </xf>
    <xf numFmtId="0" fontId="45" fillId="0" borderId="51" xfId="0" applyFont="1" applyBorder="1"/>
    <xf numFmtId="0" fontId="44" fillId="0" borderId="50" xfId="0" applyFont="1" applyBorder="1" applyAlignment="1">
      <alignment horizontal="left" vertical="top" wrapText="1"/>
    </xf>
    <xf numFmtId="0" fontId="4" fillId="0" borderId="28" xfId="1" applyFont="1" applyBorder="1" applyAlignment="1" applyProtection="1">
      <alignment horizontal="center" vertical="center" wrapText="1"/>
      <protection locked="0"/>
    </xf>
    <xf numFmtId="0" fontId="4" fillId="0" borderId="30" xfId="1" applyFont="1" applyBorder="1" applyAlignment="1" applyProtection="1">
      <alignment horizontal="center" vertical="center" wrapText="1"/>
      <protection locked="0"/>
    </xf>
    <xf numFmtId="0" fontId="17" fillId="3" borderId="47" xfId="1" applyFont="1" applyFill="1" applyBorder="1" applyAlignment="1">
      <alignment horizontal="center" vertical="center" wrapText="1"/>
    </xf>
    <xf numFmtId="0" fontId="17" fillId="3" borderId="48" xfId="1" applyFont="1" applyFill="1" applyBorder="1" applyAlignment="1">
      <alignment horizontal="center" vertical="center" wrapText="1"/>
    </xf>
    <xf numFmtId="0" fontId="18" fillId="3" borderId="14" xfId="1" applyFont="1" applyFill="1" applyBorder="1" applyAlignment="1">
      <alignment horizontal="center" vertical="center" wrapText="1"/>
    </xf>
    <xf numFmtId="0" fontId="18" fillId="3" borderId="48" xfId="1" applyFont="1" applyFill="1" applyBorder="1" applyAlignment="1">
      <alignment horizontal="center" vertical="center" wrapText="1"/>
    </xf>
    <xf numFmtId="0" fontId="17" fillId="3" borderId="14" xfId="1" applyFont="1" applyFill="1" applyBorder="1" applyAlignment="1">
      <alignment horizontal="center" vertical="center" wrapText="1"/>
    </xf>
    <xf numFmtId="0" fontId="17" fillId="3" borderId="15" xfId="1" applyFont="1" applyFill="1" applyBorder="1" applyAlignment="1">
      <alignment horizontal="center" vertical="center" wrapText="1"/>
    </xf>
    <xf numFmtId="0" fontId="41" fillId="0" borderId="50" xfId="0" applyFont="1" applyBorder="1" applyAlignment="1">
      <alignment horizontal="left" vertical="top" wrapText="1"/>
    </xf>
    <xf numFmtId="0" fontId="43" fillId="0" borderId="51" xfId="0" applyFont="1" applyBorder="1"/>
    <xf numFmtId="0" fontId="39" fillId="0" borderId="28" xfId="1" applyFont="1" applyBorder="1" applyAlignment="1">
      <alignment horizontal="center" vertical="center" wrapText="1"/>
    </xf>
    <xf numFmtId="166" fontId="18" fillId="0" borderId="42" xfId="1" applyNumberFormat="1" applyFont="1" applyBorder="1" applyAlignment="1" applyProtection="1">
      <alignment horizontal="center" vertical="center"/>
      <protection locked="0"/>
    </xf>
    <xf numFmtId="166" fontId="18" fillId="0" borderId="28" xfId="1" applyNumberFormat="1" applyFont="1" applyBorder="1" applyAlignment="1" applyProtection="1">
      <alignment horizontal="center" vertical="center"/>
      <protection locked="0"/>
    </xf>
    <xf numFmtId="166" fontId="18" fillId="0" borderId="30" xfId="1" applyNumberFormat="1" applyFont="1" applyBorder="1" applyAlignment="1" applyProtection="1">
      <alignment horizontal="center" vertical="center"/>
      <protection locked="0"/>
    </xf>
    <xf numFmtId="0" fontId="5" fillId="3" borderId="39" xfId="1" applyFont="1" applyFill="1" applyBorder="1" applyAlignment="1">
      <alignment horizontal="center" vertical="center" wrapText="1"/>
    </xf>
    <xf numFmtId="0" fontId="5" fillId="3" borderId="40" xfId="1" applyFont="1" applyFill="1" applyBorder="1" applyAlignment="1">
      <alignment horizontal="center" vertical="center" wrapText="1"/>
    </xf>
    <xf numFmtId="0" fontId="17" fillId="3" borderId="40" xfId="1" applyFont="1" applyFill="1" applyBorder="1" applyAlignment="1">
      <alignment horizontal="center" vertical="center" wrapText="1"/>
    </xf>
    <xf numFmtId="0" fontId="17" fillId="3" borderId="41" xfId="1" applyFont="1" applyFill="1" applyBorder="1" applyAlignment="1">
      <alignment horizontal="center" vertical="center" wrapText="1"/>
    </xf>
    <xf numFmtId="0" fontId="17" fillId="3" borderId="24" xfId="1" applyFont="1" applyFill="1" applyBorder="1" applyAlignment="1">
      <alignment horizontal="right" vertical="center" wrapText="1"/>
    </xf>
    <xf numFmtId="0" fontId="17" fillId="3" borderId="25" xfId="1" applyFont="1" applyFill="1" applyBorder="1" applyAlignment="1">
      <alignment horizontal="right" vertical="center" wrapText="1"/>
    </xf>
    <xf numFmtId="0" fontId="17" fillId="3" borderId="42" xfId="1" applyFont="1" applyFill="1" applyBorder="1" applyAlignment="1">
      <alignment horizontal="right" vertical="center" wrapText="1"/>
    </xf>
    <xf numFmtId="166" fontId="17" fillId="3" borderId="28" xfId="1" applyNumberFormat="1" applyFont="1" applyFill="1" applyBorder="1" applyAlignment="1">
      <alignment horizontal="center" vertical="center" wrapText="1"/>
    </xf>
    <xf numFmtId="166" fontId="17" fillId="3" borderId="30" xfId="1" applyNumberFormat="1" applyFont="1" applyFill="1" applyBorder="1" applyAlignment="1">
      <alignment horizontal="center" vertical="center" wrapText="1"/>
    </xf>
    <xf numFmtId="0" fontId="26" fillId="3" borderId="32" xfId="1" applyFont="1" applyFill="1" applyBorder="1" applyAlignment="1">
      <alignment horizontal="center" vertical="center" wrapText="1"/>
    </xf>
    <xf numFmtId="0" fontId="26" fillId="3" borderId="33" xfId="1" applyFont="1" applyFill="1" applyBorder="1" applyAlignment="1">
      <alignment horizontal="center" vertical="center" wrapText="1"/>
    </xf>
    <xf numFmtId="0" fontId="34" fillId="0" borderId="9" xfId="1" applyFont="1" applyBorder="1" applyAlignment="1">
      <alignment horizontal="right" vertical="center" wrapText="1"/>
    </xf>
    <xf numFmtId="0" fontId="34" fillId="0" borderId="10" xfId="1" applyFont="1" applyBorder="1" applyAlignment="1">
      <alignment horizontal="right" vertical="center" wrapText="1"/>
    </xf>
    <xf numFmtId="0" fontId="34" fillId="0" borderId="36" xfId="1" applyFont="1" applyBorder="1" applyAlignment="1">
      <alignment horizontal="right" vertical="center" wrapText="1"/>
    </xf>
    <xf numFmtId="4" fontId="34" fillId="0" borderId="37" xfId="1" applyNumberFormat="1" applyFont="1" applyBorder="1" applyAlignment="1">
      <alignment horizontal="center" vertical="center" wrapText="1"/>
    </xf>
    <xf numFmtId="4" fontId="34" fillId="0" borderId="38" xfId="1" applyNumberFormat="1" applyFont="1" applyBorder="1" applyAlignment="1">
      <alignment horizontal="center" vertical="center" wrapText="1"/>
    </xf>
    <xf numFmtId="0" fontId="17" fillId="0" borderId="13" xfId="1" applyFont="1" applyBorder="1" applyAlignment="1">
      <alignment horizontal="right" vertical="center" wrapText="1"/>
    </xf>
    <xf numFmtId="0" fontId="17" fillId="0" borderId="14" xfId="1" applyFont="1" applyBorder="1" applyAlignment="1">
      <alignment horizontal="right" vertical="center" wrapText="1"/>
    </xf>
    <xf numFmtId="0" fontId="4" fillId="0" borderId="14" xfId="1" applyFont="1" applyBorder="1" applyAlignment="1">
      <alignment horizontal="left" vertical="center" wrapText="1"/>
    </xf>
    <xf numFmtId="0" fontId="4" fillId="0" borderId="15" xfId="1" applyFont="1" applyBorder="1" applyAlignment="1">
      <alignment horizontal="left" vertical="center" wrapText="1"/>
    </xf>
    <xf numFmtId="0" fontId="17" fillId="0" borderId="4" xfId="1" applyFont="1" applyBorder="1" applyAlignment="1">
      <alignment horizontal="right" vertical="center" wrapText="1"/>
    </xf>
    <xf numFmtId="0" fontId="17" fillId="0" borderId="0" xfId="1" applyFont="1" applyAlignment="1">
      <alignment horizontal="right" vertical="center" wrapText="1"/>
    </xf>
    <xf numFmtId="0" fontId="4" fillId="0" borderId="0" xfId="1" applyFont="1" applyAlignment="1">
      <alignment horizontal="left" vertical="center" wrapText="1"/>
    </xf>
    <xf numFmtId="0" fontId="4" fillId="0" borderId="5" xfId="1" applyFont="1" applyBorder="1" applyAlignment="1">
      <alignment horizontal="left" vertical="center" wrapText="1"/>
    </xf>
    <xf numFmtId="0" fontId="19" fillId="0" borderId="24" xfId="0" applyFont="1" applyBorder="1" applyAlignment="1">
      <alignment horizontal="right" vertical="center" wrapText="1" indent="1"/>
    </xf>
    <xf numFmtId="0" fontId="19" fillId="0" borderId="25" xfId="0" applyFont="1" applyBorder="1" applyAlignment="1">
      <alignment horizontal="right" vertical="center" wrapText="1" indent="1"/>
    </xf>
    <xf numFmtId="0" fontId="24" fillId="0" borderId="25" xfId="0" applyFont="1" applyBorder="1" applyAlignment="1">
      <alignment horizontal="left" vertical="center" wrapText="1" indent="1"/>
    </xf>
    <xf numFmtId="0" fontId="24" fillId="0" borderId="26" xfId="0" applyFont="1" applyBorder="1" applyAlignment="1">
      <alignment horizontal="left" vertical="center" wrapText="1" indent="1"/>
    </xf>
    <xf numFmtId="0" fontId="14" fillId="0" borderId="18" xfId="1" applyFont="1" applyBorder="1" applyAlignment="1">
      <alignment horizontal="right" vertical="center" wrapText="1" indent="1"/>
    </xf>
    <xf numFmtId="0" fontId="14" fillId="0" borderId="19" xfId="1" applyFont="1" applyBorder="1" applyAlignment="1">
      <alignment horizontal="right" vertical="center" wrapText="1" indent="1"/>
    </xf>
    <xf numFmtId="0" fontId="15" fillId="0" borderId="19" xfId="1" applyFont="1" applyBorder="1" applyAlignment="1">
      <alignment horizontal="left" vertical="center" wrapText="1" indent="1"/>
    </xf>
    <xf numFmtId="0" fontId="15" fillId="0" borderId="22" xfId="1" applyFont="1" applyBorder="1" applyAlignment="1">
      <alignment horizontal="left" vertical="center" wrapText="1" indent="1"/>
    </xf>
    <xf numFmtId="0" fontId="14" fillId="0" borderId="23" xfId="1" applyFont="1" applyBorder="1" applyAlignment="1">
      <alignment horizontal="right" vertical="center" wrapText="1" indent="1"/>
    </xf>
    <xf numFmtId="0" fontId="14" fillId="0" borderId="11" xfId="1" applyFont="1" applyBorder="1" applyAlignment="1">
      <alignment horizontal="right" vertical="center" wrapText="1" indent="1"/>
    </xf>
    <xf numFmtId="0" fontId="15" fillId="0" borderId="11" xfId="1" applyFont="1" applyBorder="1" applyAlignment="1">
      <alignment horizontal="left" vertical="center" wrapText="1" indent="1"/>
    </xf>
    <xf numFmtId="0" fontId="15" fillId="0" borderId="12" xfId="1" applyFont="1" applyBorder="1" applyAlignment="1">
      <alignment horizontal="left" vertical="center" wrapText="1" indent="1"/>
    </xf>
    <xf numFmtId="0" fontId="18" fillId="0" borderId="9" xfId="1" applyFont="1" applyBorder="1" applyAlignment="1">
      <alignment horizontal="right" vertical="top" wrapText="1"/>
    </xf>
    <xf numFmtId="0" fontId="18" fillId="0" borderId="10" xfId="1" applyFont="1" applyBorder="1" applyAlignment="1">
      <alignment horizontal="right" vertical="top" wrapText="1"/>
    </xf>
    <xf numFmtId="0" fontId="19" fillId="0" borderId="25" xfId="1" applyFont="1" applyBorder="1" applyAlignment="1">
      <alignment horizontal="center" vertical="top" wrapText="1"/>
    </xf>
    <xf numFmtId="0" fontId="19" fillId="0" borderId="26" xfId="1" applyFont="1" applyBorder="1" applyAlignment="1">
      <alignment horizontal="center" vertical="top" wrapText="1"/>
    </xf>
    <xf numFmtId="0" fontId="14" fillId="0" borderId="6" xfId="1" applyFont="1" applyBorder="1" applyAlignment="1">
      <alignment horizontal="right" vertical="center" wrapText="1" indent="1"/>
    </xf>
    <xf numFmtId="0" fontId="14" fillId="0" borderId="7" xfId="1" applyFont="1" applyBorder="1" applyAlignment="1">
      <alignment horizontal="right" vertical="center" wrapText="1" indent="1"/>
    </xf>
    <xf numFmtId="0" fontId="15" fillId="0" borderId="7" xfId="1" applyFont="1" applyBorder="1" applyAlignment="1">
      <alignment horizontal="left" vertical="center" wrapText="1" indent="1"/>
    </xf>
    <xf numFmtId="0" fontId="15" fillId="0" borderId="8" xfId="1" applyFont="1" applyBorder="1" applyAlignment="1">
      <alignment horizontal="left" vertical="center" wrapText="1" indent="1"/>
    </xf>
    <xf numFmtId="0" fontId="18" fillId="0" borderId="27" xfId="1" applyFont="1" applyBorder="1" applyAlignment="1">
      <alignment horizontal="right" vertical="top" wrapText="1" indent="15"/>
    </xf>
    <xf numFmtId="0" fontId="18" fillId="0" borderId="28" xfId="1" applyFont="1" applyBorder="1" applyAlignment="1">
      <alignment horizontal="right" vertical="top" wrapText="1" indent="15"/>
    </xf>
    <xf numFmtId="0" fontId="18" fillId="0" borderId="29" xfId="1" applyFont="1" applyBorder="1" applyAlignment="1">
      <alignment horizontal="right" vertical="top" wrapText="1" indent="15"/>
    </xf>
    <xf numFmtId="0" fontId="18" fillId="0" borderId="30" xfId="1" applyFont="1" applyBorder="1" applyAlignment="1">
      <alignment horizontal="right" vertical="top" wrapText="1" indent="15"/>
    </xf>
    <xf numFmtId="0" fontId="18" fillId="0" borderId="24" xfId="1" applyFont="1" applyBorder="1" applyAlignment="1">
      <alignment horizontal="right" vertical="top" wrapText="1"/>
    </xf>
    <xf numFmtId="0" fontId="18" fillId="0" borderId="25" xfId="1" applyFont="1" applyBorder="1" applyAlignment="1">
      <alignment horizontal="right" vertical="top" wrapText="1"/>
    </xf>
    <xf numFmtId="0" fontId="17" fillId="0" borderId="24" xfId="1" applyFont="1" applyBorder="1" applyAlignment="1">
      <alignment horizontal="right" vertical="top" wrapText="1"/>
    </xf>
    <xf numFmtId="0" fontId="17" fillId="0" borderId="25" xfId="1" applyFont="1" applyBorder="1" applyAlignment="1">
      <alignment horizontal="right" vertical="top" wrapText="1"/>
    </xf>
    <xf numFmtId="49" fontId="19" fillId="0" borderId="25" xfId="1" applyNumberFormat="1" applyFont="1" applyBorder="1" applyAlignment="1">
      <alignment horizontal="center" vertical="top" wrapText="1"/>
    </xf>
    <xf numFmtId="49" fontId="19" fillId="0" borderId="26" xfId="1" applyNumberFormat="1" applyFont="1" applyBorder="1" applyAlignment="1">
      <alignment horizontal="center" vertical="top" wrapText="1"/>
    </xf>
    <xf numFmtId="0" fontId="21" fillId="0" borderId="25" xfId="2" applyFont="1" applyBorder="1" applyAlignment="1">
      <alignment horizontal="center" vertical="top" wrapText="1"/>
    </xf>
    <xf numFmtId="0" fontId="17" fillId="0" borderId="23" xfId="1" applyFont="1" applyBorder="1" applyAlignment="1">
      <alignment horizontal="right" vertical="top" wrapText="1"/>
    </xf>
    <xf numFmtId="0" fontId="17" fillId="0" borderId="11" xfId="1" applyFont="1" applyBorder="1" applyAlignment="1">
      <alignment horizontal="right" vertical="top" wrapText="1"/>
    </xf>
    <xf numFmtId="0" fontId="19" fillId="0" borderId="11" xfId="1" applyFont="1" applyBorder="1" applyAlignment="1">
      <alignment horizontal="center" vertical="top" wrapText="1"/>
    </xf>
    <xf numFmtId="0" fontId="19" fillId="0" borderId="12" xfId="1" applyFont="1" applyBorder="1" applyAlignment="1">
      <alignment horizontal="center" vertical="top" wrapText="1"/>
    </xf>
    <xf numFmtId="0" fontId="12" fillId="3" borderId="13" xfId="1" applyFont="1" applyFill="1" applyBorder="1" applyAlignment="1">
      <alignment horizontal="center" vertical="center" wrapText="1"/>
    </xf>
    <xf numFmtId="0" fontId="12" fillId="3" borderId="14" xfId="1" applyFont="1" applyFill="1" applyBorder="1" applyAlignment="1">
      <alignment horizontal="center" vertical="center" wrapText="1"/>
    </xf>
    <xf numFmtId="0" fontId="12" fillId="3" borderId="15" xfId="1" applyFont="1" applyFill="1" applyBorder="1" applyAlignment="1">
      <alignment horizontal="center" vertical="center" wrapText="1"/>
    </xf>
    <xf numFmtId="0" fontId="14" fillId="0" borderId="4" xfId="1" applyFont="1" applyBorder="1" applyAlignment="1">
      <alignment horizontal="center" wrapText="1"/>
    </xf>
    <xf numFmtId="0" fontId="14" fillId="0" borderId="0" xfId="1" applyFont="1" applyAlignment="1">
      <alignment horizontal="center" wrapText="1"/>
    </xf>
    <xf numFmtId="0" fontId="14" fillId="0" borderId="16" xfId="1" applyFont="1" applyBorder="1" applyAlignment="1">
      <alignment horizontal="center" wrapText="1"/>
    </xf>
    <xf numFmtId="0" fontId="7" fillId="0" borderId="17" xfId="1" applyFont="1" applyBorder="1" applyAlignment="1">
      <alignment horizontal="center" wrapText="1"/>
    </xf>
    <xf numFmtId="0" fontId="7" fillId="0" borderId="5" xfId="1" applyFont="1" applyBorder="1" applyAlignment="1">
      <alignment horizontal="center" wrapText="1"/>
    </xf>
    <xf numFmtId="0" fontId="14" fillId="0" borderId="4" xfId="1" applyFont="1" applyBorder="1" applyAlignment="1">
      <alignment horizontal="center" vertical="top" wrapText="1"/>
    </xf>
    <xf numFmtId="0" fontId="14" fillId="0" borderId="0" xfId="1" applyFont="1" applyAlignment="1">
      <alignment horizontal="center" vertical="top" wrapText="1"/>
    </xf>
    <xf numFmtId="0" fontId="14" fillId="0" borderId="16" xfId="1" applyFont="1" applyBorder="1" applyAlignment="1">
      <alignment horizontal="center" vertical="top" wrapText="1"/>
    </xf>
    <xf numFmtId="0" fontId="15" fillId="0" borderId="4" xfId="1" applyFont="1" applyBorder="1" applyAlignment="1">
      <alignment horizontal="center" wrapText="1"/>
    </xf>
    <xf numFmtId="0" fontId="15" fillId="0" borderId="0" xfId="1" applyFont="1" applyAlignment="1">
      <alignment horizontal="center" wrapText="1"/>
    </xf>
    <xf numFmtId="0" fontId="15" fillId="0" borderId="16" xfId="1" applyFont="1" applyBorder="1" applyAlignment="1">
      <alignment horizontal="center" wrapText="1"/>
    </xf>
    <xf numFmtId="4" fontId="16" fillId="0" borderId="17" xfId="1" applyNumberFormat="1" applyFont="1" applyBorder="1" applyAlignment="1">
      <alignment horizontal="center" vertical="top" wrapText="1"/>
    </xf>
    <xf numFmtId="4" fontId="16" fillId="0" borderId="5" xfId="1" applyNumberFormat="1" applyFont="1" applyBorder="1" applyAlignment="1">
      <alignment horizontal="center" vertical="top" wrapText="1"/>
    </xf>
    <xf numFmtId="4" fontId="16" fillId="0" borderId="21" xfId="1" applyNumberFormat="1" applyFont="1" applyBorder="1" applyAlignment="1">
      <alignment horizontal="center" vertical="top" wrapText="1"/>
    </xf>
    <xf numFmtId="4" fontId="16" fillId="0" borderId="22" xfId="1" applyNumberFormat="1" applyFont="1" applyBorder="1" applyAlignment="1">
      <alignment horizontal="center" vertical="top" wrapText="1"/>
    </xf>
    <xf numFmtId="0" fontId="15" fillId="0" borderId="18" xfId="1" applyFont="1" applyBorder="1" applyAlignment="1">
      <alignment horizontal="center" vertical="top" wrapText="1"/>
    </xf>
    <xf numFmtId="0" fontId="15" fillId="0" borderId="19" xfId="1" applyFont="1" applyBorder="1" applyAlignment="1">
      <alignment horizontal="center" vertical="top" wrapText="1"/>
    </xf>
    <xf numFmtId="0" fontId="15" fillId="0" borderId="20" xfId="1" applyFont="1" applyBorder="1" applyAlignment="1">
      <alignment horizontal="center" vertical="top" wrapText="1"/>
    </xf>
    <xf numFmtId="0" fontId="2" fillId="0" borderId="1" xfId="1" applyFont="1" applyBorder="1" applyAlignment="1">
      <alignment horizontal="right" vertical="center" wrapText="1"/>
    </xf>
    <xf numFmtId="0" fontId="2" fillId="0" borderId="2" xfId="1" applyFont="1" applyBorder="1" applyAlignment="1">
      <alignment horizontal="right" vertical="center" wrapText="1"/>
    </xf>
    <xf numFmtId="0" fontId="2" fillId="0" borderId="2" xfId="1" applyFont="1" applyBorder="1" applyAlignment="1">
      <alignment horizontal="center" vertical="center" wrapText="1"/>
    </xf>
    <xf numFmtId="0" fontId="4" fillId="2" borderId="2" xfId="1" applyFont="1" applyFill="1" applyBorder="1" applyAlignment="1">
      <alignment horizontal="center" vertical="center"/>
    </xf>
    <xf numFmtId="0" fontId="4" fillId="2" borderId="3" xfId="1" applyFont="1" applyFill="1" applyBorder="1" applyAlignment="1">
      <alignment horizontal="center" vertical="center"/>
    </xf>
    <xf numFmtId="0" fontId="5" fillId="3" borderId="4" xfId="1" applyFont="1" applyFill="1" applyBorder="1" applyAlignment="1">
      <alignment horizontal="center" vertical="center" wrapText="1"/>
    </xf>
    <xf numFmtId="0" fontId="5" fillId="3" borderId="0" xfId="1" applyFont="1" applyFill="1" applyAlignment="1">
      <alignment horizontal="center" vertical="center"/>
    </xf>
    <xf numFmtId="0" fontId="5" fillId="3" borderId="5" xfId="1" applyFont="1" applyFill="1" applyBorder="1" applyAlignment="1">
      <alignment horizontal="center" vertical="center"/>
    </xf>
    <xf numFmtId="0" fontId="7" fillId="0" borderId="6" xfId="1" applyFont="1" applyBorder="1" applyAlignment="1">
      <alignment horizontal="right" vertical="center"/>
    </xf>
    <xf numFmtId="0" fontId="7" fillId="0" borderId="7" xfId="1" applyFont="1" applyBorder="1" applyAlignment="1">
      <alignment horizontal="right" vertical="center"/>
    </xf>
    <xf numFmtId="0" fontId="9" fillId="0" borderId="7" xfId="1" applyFont="1" applyBorder="1" applyAlignment="1">
      <alignment horizontal="left" vertical="center"/>
    </xf>
    <xf numFmtId="0" fontId="9" fillId="0" borderId="8" xfId="1" applyFont="1" applyBorder="1" applyAlignment="1">
      <alignment horizontal="left" vertical="center"/>
    </xf>
    <xf numFmtId="0" fontId="10" fillId="0" borderId="9" xfId="1" applyFont="1" applyBorder="1" applyAlignment="1">
      <alignment horizontal="right" vertical="center" wrapText="1"/>
    </xf>
    <xf numFmtId="0" fontId="10" fillId="0" borderId="10" xfId="1" applyFont="1" applyBorder="1" applyAlignment="1">
      <alignment horizontal="right" vertical="center" wrapText="1"/>
    </xf>
    <xf numFmtId="0" fontId="9" fillId="0" borderId="11" xfId="1" applyFont="1" applyBorder="1" applyAlignment="1">
      <alignment horizontal="left" vertical="center"/>
    </xf>
    <xf numFmtId="0" fontId="9" fillId="0" borderId="12" xfId="1" applyFont="1" applyBorder="1" applyAlignment="1">
      <alignment horizontal="left" vertical="center"/>
    </xf>
  </cellXfs>
  <cellStyles count="4">
    <cellStyle name="Hyperlink" xfId="2" xr:uid="{19D84FA6-1270-4A93-9D73-272E6FD35984}"/>
    <cellStyle name="Normal 3" xfId="3" xr:uid="{801E616A-7025-4D35-984E-15C9C53DC812}"/>
    <cellStyle name="Normal 6" xfId="1" xr:uid="{4593965F-6B71-4DC9-B294-29BF0C7B2C88}"/>
    <cellStyle name="Обычный" xfId="0" builtinId="0"/>
  </cellStyles>
  <dxfs count="18">
    <dxf>
      <fill>
        <patternFill>
          <bgColor rgb="FF92D050"/>
        </patternFill>
      </fill>
    </dxf>
    <dxf>
      <fill>
        <patternFill>
          <bgColor theme="5" tint="0.59996337778862885"/>
        </patternFill>
      </fill>
    </dxf>
    <dxf>
      <fill>
        <patternFill>
          <bgColor rgb="FFFFFF00"/>
        </patternFill>
      </fill>
    </dxf>
    <dxf>
      <fill>
        <patternFill patternType="solid">
          <fgColor rgb="FF999999"/>
          <bgColor rgb="FF999999"/>
        </patternFill>
      </fill>
    </dxf>
    <dxf>
      <fill>
        <patternFill patternType="solid">
          <fgColor theme="8"/>
          <bgColor theme="8"/>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rgb="FFFFFF00"/>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externalLink" Target="externalLinks/externalLink2.xml"/><Relationship Id="rId7" Type="http://schemas.openxmlformats.org/officeDocument/2006/relationships/sheetMetadata" Target="metadata.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alcChain" Target="calcChain.xml"/><Relationship Id="rId5" Type="http://schemas.openxmlformats.org/officeDocument/2006/relationships/styles" Target="styles.xml"/><Relationship Id="rId10" Type="http://schemas.microsoft.com/office/2017/06/relationships/rdRichValueTypes" Target="richData/rdRichValueTypes.xml"/><Relationship Id="rId4" Type="http://schemas.openxmlformats.org/officeDocument/2006/relationships/theme" Target="theme/theme1.xml"/><Relationship Id="rId9" Type="http://schemas.microsoft.com/office/2017/06/relationships/rdRichValueStructure" Target="richData/rdrichvaluestructure.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ted/Documents/Projects/LTA-PROG/LP012%20(FPU-SDS)%20NS%20repairs%20Blahodatne%20(x13%20Khe)/LP012%20(FPU-SDS)%20NS%20repairs%20Blahodatne%20(x13%20Kh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cted/AppData/Local/Microsoft/Windows/INetCache/Content.Outlook/EEIY6146/Pro-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Base"/>
      <sheetName val="A1_OF"/>
      <sheetName val="OF"/>
      <sheetName val="07"/>
      <sheetName val="CL"/>
      <sheetName val="s05"/>
      <sheetName val="w05"/>
      <sheetName val="w06"/>
      <sheetName val="Sup08"/>
      <sheetName val="wPM"/>
      <sheetName val="wTC"/>
      <sheetName val="Оцін"/>
      <sheetName val="w09.4"/>
      <sheetName val="wAn1"/>
      <sheetName val="wPV1"/>
      <sheetName val="wAn2"/>
      <sheetName val="wJM1"/>
      <sheetName val="wp14"/>
      <sheetName val="wp14 (2)"/>
      <sheetName val="wPV2"/>
      <sheetName val="wRef.L"/>
      <sheetName val="Odd"/>
    </sheetNames>
    <sheetDataSet>
      <sheetData sheetId="0"/>
      <sheetData sheetId="1"/>
      <sheetData sheetId="2">
        <row r="10">
          <cell r="G10" t="str">
            <v>OF / 64FPU / ZL6 / SAQ / Partnership / Southern Development Strategy / Kherson / 22-12-2025</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1_OF"/>
      <sheetName val="w05"/>
      <sheetName val="Sup08"/>
      <sheetName val="w06"/>
    </sheetNames>
    <sheetDataSet>
      <sheetData sheetId="0"/>
      <sheetData sheetId="1"/>
      <sheetData sheetId="2"/>
      <sheetData sheetId="3">
        <row r="400">
          <cell r="A400" t="str">
            <v>Лот / Lot 1</v>
          </cell>
          <cell r="B400" t="str">
            <v>Херсонська область, с. Благодатне, вул. Перемоги , 22</v>
          </cell>
        </row>
        <row r="401">
          <cell r="A401" t="str">
            <v>Лот / Lot 2</v>
          </cell>
          <cell r="B401" t="str">
            <v>Херсонська область, с. Благодатне, вул. Перемоги , 43</v>
          </cell>
        </row>
        <row r="402">
          <cell r="A402" t="str">
            <v>Лот / Lot 3</v>
          </cell>
          <cell r="B402" t="str">
            <v>Херсонська область, с. Благодатне, вул. Перемоги , 46</v>
          </cell>
        </row>
        <row r="403">
          <cell r="A403" t="str">
            <v>Лот / Lot 4</v>
          </cell>
          <cell r="B403" t="str">
            <v>Херсонська область, с. Благодатне, вул. Перемоги , 57</v>
          </cell>
        </row>
        <row r="404">
          <cell r="A404" t="str">
            <v>Лот / Lot 5</v>
          </cell>
          <cell r="B404" t="str">
            <v>Херсонська область, с. Благодатне, вул. Перемоги , 69</v>
          </cell>
        </row>
        <row r="405">
          <cell r="A405" t="str">
            <v>Лот / Lot 6</v>
          </cell>
          <cell r="B405" t="str">
            <v>Херсонська область, с. Благодатне, вул. Харченка, 61</v>
          </cell>
        </row>
        <row r="406">
          <cell r="A406" t="str">
            <v>Лот / Lot 7</v>
          </cell>
          <cell r="B406" t="str">
            <v>Херсонська область, с. Благодатне, вул. Херсонська, 16</v>
          </cell>
        </row>
        <row r="407">
          <cell r="A407" t="str">
            <v>Лот / Lot 8</v>
          </cell>
          <cell r="B407" t="str">
            <v>Херсонська область, с. Благодатне, вул. Херсонська, 16-1</v>
          </cell>
        </row>
        <row r="408">
          <cell r="A408" t="str">
            <v>Лот / Lot 9</v>
          </cell>
          <cell r="B408" t="str">
            <v>Херсонська область, с. Благодатне, вул. Херсонська, 17</v>
          </cell>
        </row>
        <row r="409">
          <cell r="A409" t="str">
            <v>Лот / Lot 10</v>
          </cell>
          <cell r="B409" t="str">
            <v>Херсонська область, с. Благодатне, вул. Херсонська, 30-3</v>
          </cell>
        </row>
        <row r="410">
          <cell r="A410" t="str">
            <v>Лот / Lot 11</v>
          </cell>
          <cell r="B410" t="str">
            <v>Херсонська область, с. Благодатне, вул. Шевченка, 3</v>
          </cell>
        </row>
        <row r="411">
          <cell r="A411" t="str">
            <v>Лот / Lot 12</v>
          </cell>
          <cell r="B411" t="str">
            <v>Херсонська область, с. Благодатне, вул. Шевченка, 13</v>
          </cell>
        </row>
        <row r="412">
          <cell r="A412" t="str">
            <v>Лот / Lot 13</v>
          </cell>
          <cell r="B412" t="str">
            <v>Херсонська область, с. Благодатне, вул. Шевченка, 27</v>
          </cell>
        </row>
      </sheetData>
    </sheetDataSet>
  </externalBook>
</externalLink>
</file>

<file path=xl/richData/rdRichValueTypes.xml><?xml version="1.0" encoding="utf-8"?>
<rvTypesInfo xmlns="http://schemas.microsoft.com/office/spreadsheetml/2017/richdata2">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fb t="e">#NAME?</fb>
    <v>4</v>
    <v>1</v>
  </rv>
</rvData>
</file>

<file path=xl/richData/rdrichvaluestructure.xml><?xml version="1.0" encoding="utf-8"?>
<rvStructures xmlns="http://schemas.microsoft.com/office/spreadsheetml/2017/richdata" count="1">
  <s t="_error">
    <k n="errorType" t="i"/>
    <k n="subType" t="i"/>
  </s>
</rvStructure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9F831-ED67-406E-B9E4-903599F218D8}">
  <sheetPr>
    <tabColor theme="1"/>
    <outlinePr summaryBelow="0" summaryRight="0"/>
    <pageSetUpPr autoPageBreaks="0" fitToPage="1"/>
  </sheetPr>
  <dimension ref="A1:HT455"/>
  <sheetViews>
    <sheetView showGridLines="0" tabSelected="1" view="pageBreakPreview" topLeftCell="A352" zoomScale="98" zoomScaleNormal="98" zoomScaleSheetLayoutView="98" workbookViewId="0">
      <selection activeCell="E397" sqref="E397:J397"/>
    </sheetView>
  </sheetViews>
  <sheetFormatPr defaultColWidth="8.85546875" defaultRowHeight="12" outlineLevelCol="1"/>
  <cols>
    <col min="1" max="1" width="10.7109375" style="43" customWidth="1"/>
    <col min="2" max="2" width="36.28515625" style="44" customWidth="1"/>
    <col min="3" max="3" width="36.28515625" style="44" customWidth="1" collapsed="1"/>
    <col min="4" max="4" width="13.7109375" style="44" hidden="1" customWidth="1" outlineLevel="1"/>
    <col min="5" max="5" width="36.28515625" style="44" customWidth="1" collapsed="1"/>
    <col min="6" max="6" width="36.28515625" style="44" hidden="1" customWidth="1" outlineLevel="1"/>
    <col min="7" max="8" width="13.5703125" style="45" customWidth="1"/>
    <col min="9" max="10" width="13.5703125" style="2" customWidth="1"/>
    <col min="11" max="228" width="2.28515625" style="1" customWidth="1"/>
    <col min="229" max="16384" width="8.85546875" style="1"/>
  </cols>
  <sheetData>
    <row r="1" spans="1:10" ht="27.6" customHeight="1" thickBot="1">
      <c r="A1" s="185" t="s">
        <v>0</v>
      </c>
      <c r="B1" s="186"/>
      <c r="C1" s="186"/>
      <c r="D1" s="186"/>
      <c r="E1" s="186"/>
      <c r="F1" s="186"/>
      <c r="G1" s="187"/>
      <c r="H1" s="187"/>
      <c r="I1" s="188"/>
      <c r="J1" s="189"/>
    </row>
    <row r="2" spans="1:10" ht="31.5" customHeight="1" thickBot="1">
      <c r="A2" s="190" t="s">
        <v>1</v>
      </c>
      <c r="B2" s="191"/>
      <c r="C2" s="191"/>
      <c r="D2" s="191"/>
      <c r="E2" s="191"/>
      <c r="F2" s="191"/>
      <c r="G2" s="191"/>
      <c r="H2" s="191"/>
      <c r="I2" s="191"/>
      <c r="J2" s="192"/>
    </row>
    <row r="3" spans="1:10" ht="12.75">
      <c r="A3" s="193" t="s">
        <v>2</v>
      </c>
      <c r="B3" s="194"/>
      <c r="C3" s="194"/>
      <c r="D3" s="195" t="s">
        <v>3</v>
      </c>
      <c r="E3" s="195"/>
      <c r="F3" s="195"/>
      <c r="G3" s="195"/>
      <c r="H3" s="195"/>
      <c r="I3" s="195"/>
      <c r="J3" s="196"/>
    </row>
    <row r="4" spans="1:10" ht="13.15" customHeight="1" thickBot="1">
      <c r="A4" s="197" t="s">
        <v>4</v>
      </c>
      <c r="B4" s="198"/>
      <c r="C4" s="198"/>
      <c r="D4" s="199" t="str">
        <f>[1]OF!G10</f>
        <v>OF / 64FPU / ZL6 / SAQ / Partnership / Southern Development Strategy / Kherson / 22-12-2025</v>
      </c>
      <c r="E4" s="199"/>
      <c r="F4" s="199"/>
      <c r="G4" s="199"/>
      <c r="H4" s="199"/>
      <c r="I4" s="199"/>
      <c r="J4" s="200"/>
    </row>
    <row r="5" spans="1:10" ht="20.45" customHeight="1">
      <c r="A5" s="164" t="s">
        <v>5</v>
      </c>
      <c r="B5" s="165"/>
      <c r="C5" s="165"/>
      <c r="D5" s="165"/>
      <c r="E5" s="165"/>
      <c r="F5" s="165"/>
      <c r="G5" s="165"/>
      <c r="H5" s="165"/>
      <c r="I5" s="165"/>
      <c r="J5" s="166"/>
    </row>
    <row r="6" spans="1:10">
      <c r="A6" s="167" t="s">
        <v>6</v>
      </c>
      <c r="B6" s="168"/>
      <c r="C6" s="168"/>
      <c r="D6" s="168"/>
      <c r="E6" s="168"/>
      <c r="F6" s="168"/>
      <c r="G6" s="168"/>
      <c r="H6" s="169"/>
      <c r="I6" s="170" t="s">
        <v>7</v>
      </c>
      <c r="J6" s="171"/>
    </row>
    <row r="7" spans="1:10">
      <c r="A7" s="172" t="s">
        <v>8</v>
      </c>
      <c r="B7" s="173"/>
      <c r="C7" s="173"/>
      <c r="D7" s="173"/>
      <c r="E7" s="173"/>
      <c r="F7" s="173"/>
      <c r="G7" s="173"/>
      <c r="H7" s="174"/>
      <c r="I7" s="170"/>
      <c r="J7" s="171"/>
    </row>
    <row r="8" spans="1:10">
      <c r="A8" s="175" t="s">
        <v>652</v>
      </c>
      <c r="B8" s="176"/>
      <c r="C8" s="176"/>
      <c r="D8" s="176"/>
      <c r="E8" s="176"/>
      <c r="F8" s="176"/>
      <c r="G8" s="176"/>
      <c r="H8" s="177"/>
      <c r="I8" s="178" t="s">
        <v>9</v>
      </c>
      <c r="J8" s="179"/>
    </row>
    <row r="9" spans="1:10" ht="12.75" thickBot="1">
      <c r="A9" s="182" t="s">
        <v>653</v>
      </c>
      <c r="B9" s="183"/>
      <c r="C9" s="183"/>
      <c r="D9" s="183"/>
      <c r="E9" s="183"/>
      <c r="F9" s="183"/>
      <c r="G9" s="183"/>
      <c r="H9" s="184"/>
      <c r="I9" s="180"/>
      <c r="J9" s="181"/>
    </row>
    <row r="10" spans="1:10">
      <c r="A10" s="160" t="s">
        <v>10</v>
      </c>
      <c r="B10" s="161"/>
      <c r="C10" s="161"/>
      <c r="D10" s="161"/>
      <c r="E10" s="162"/>
      <c r="F10" s="162"/>
      <c r="G10" s="162"/>
      <c r="H10" s="162"/>
      <c r="I10" s="162"/>
      <c r="J10" s="163"/>
    </row>
    <row r="11" spans="1:10" ht="12" customHeight="1">
      <c r="A11" s="155" t="s">
        <v>11</v>
      </c>
      <c r="B11" s="156"/>
      <c r="C11" s="156"/>
      <c r="D11" s="156"/>
      <c r="E11" s="143"/>
      <c r="F11" s="143"/>
      <c r="G11" s="143"/>
      <c r="H11" s="143"/>
      <c r="I11" s="143"/>
      <c r="J11" s="144"/>
    </row>
    <row r="12" spans="1:10">
      <c r="A12" s="153" t="s">
        <v>12</v>
      </c>
      <c r="B12" s="154"/>
      <c r="C12" s="154"/>
      <c r="D12" s="154"/>
      <c r="E12" s="157"/>
      <c r="F12" s="157"/>
      <c r="G12" s="157"/>
      <c r="H12" s="157"/>
      <c r="I12" s="157"/>
      <c r="J12" s="158"/>
    </row>
    <row r="13" spans="1:10">
      <c r="A13" s="149" t="s">
        <v>13</v>
      </c>
      <c r="B13" s="150"/>
      <c r="C13" s="150"/>
      <c r="D13" s="150"/>
      <c r="E13" s="150"/>
      <c r="F13" s="150"/>
      <c r="G13" s="150"/>
      <c r="H13" s="150"/>
      <c r="I13" s="151"/>
      <c r="J13" s="152"/>
    </row>
    <row r="14" spans="1:10" ht="23.45" customHeight="1">
      <c r="A14" s="153" t="s">
        <v>14</v>
      </c>
      <c r="B14" s="154"/>
      <c r="C14" s="154"/>
      <c r="D14" s="154"/>
      <c r="E14" s="143"/>
      <c r="F14" s="143"/>
      <c r="G14" s="143"/>
      <c r="H14" s="143"/>
      <c r="I14" s="143"/>
      <c r="J14" s="144"/>
    </row>
    <row r="15" spans="1:10">
      <c r="A15" s="155" t="s">
        <v>15</v>
      </c>
      <c r="B15" s="156"/>
      <c r="C15" s="156"/>
      <c r="D15" s="156"/>
      <c r="E15" s="157"/>
      <c r="F15" s="157"/>
      <c r="G15" s="157"/>
      <c r="H15" s="157"/>
      <c r="I15" s="157"/>
      <c r="J15" s="158"/>
    </row>
    <row r="16" spans="1:10" ht="12.75">
      <c r="A16" s="155" t="s">
        <v>16</v>
      </c>
      <c r="B16" s="156"/>
      <c r="C16" s="156"/>
      <c r="D16" s="156"/>
      <c r="E16" s="159"/>
      <c r="F16" s="159"/>
      <c r="G16" s="143"/>
      <c r="H16" s="143"/>
      <c r="I16" s="143"/>
      <c r="J16" s="144"/>
    </row>
    <row r="17" spans="1:26" ht="12.75" thickBot="1">
      <c r="A17" s="141" t="s">
        <v>17</v>
      </c>
      <c r="B17" s="142"/>
      <c r="C17" s="142"/>
      <c r="D17" s="142"/>
      <c r="E17" s="143"/>
      <c r="F17" s="143"/>
      <c r="G17" s="143"/>
      <c r="H17" s="143"/>
      <c r="I17" s="143"/>
      <c r="J17" s="144"/>
    </row>
    <row r="18" spans="1:26" ht="60" customHeight="1">
      <c r="A18" s="145" t="s">
        <v>18</v>
      </c>
      <c r="B18" s="146"/>
      <c r="C18" s="146"/>
      <c r="D18" s="146"/>
      <c r="E18" s="147" t="s">
        <v>19</v>
      </c>
      <c r="F18" s="147"/>
      <c r="G18" s="147"/>
      <c r="H18" s="147"/>
      <c r="I18" s="147"/>
      <c r="J18" s="148"/>
    </row>
    <row r="19" spans="1:26" ht="164.45" customHeight="1">
      <c r="A19" s="137" t="s">
        <v>20</v>
      </c>
      <c r="B19" s="138"/>
      <c r="C19" s="138"/>
      <c r="D19" s="138"/>
      <c r="E19" s="139" t="s">
        <v>21</v>
      </c>
      <c r="F19" s="139"/>
      <c r="G19" s="139"/>
      <c r="H19" s="139"/>
      <c r="I19" s="139"/>
      <c r="J19" s="140"/>
    </row>
    <row r="20" spans="1:26" ht="42.6" customHeight="1">
      <c r="A20" s="137" t="s">
        <v>22</v>
      </c>
      <c r="B20" s="138"/>
      <c r="C20" s="138"/>
      <c r="D20" s="138"/>
      <c r="E20" s="139" t="s">
        <v>23</v>
      </c>
      <c r="F20" s="139"/>
      <c r="G20" s="139"/>
      <c r="H20" s="139"/>
      <c r="I20" s="139"/>
      <c r="J20" s="140"/>
      <c r="L20" s="2"/>
      <c r="M20" s="2"/>
      <c r="N20" s="2"/>
      <c r="O20" s="2"/>
      <c r="P20" s="2"/>
      <c r="Q20" s="2"/>
      <c r="R20" s="2"/>
      <c r="S20" s="2"/>
      <c r="T20" s="2"/>
      <c r="U20" s="2"/>
      <c r="V20" s="2"/>
      <c r="W20" s="2"/>
      <c r="X20" s="2"/>
      <c r="Y20" s="2"/>
      <c r="Z20" s="2"/>
    </row>
    <row r="21" spans="1:26" ht="42.6" customHeight="1">
      <c r="A21" s="137" t="s">
        <v>24</v>
      </c>
      <c r="B21" s="138"/>
      <c r="C21" s="138"/>
      <c r="D21" s="138"/>
      <c r="E21" s="139" t="s">
        <v>25</v>
      </c>
      <c r="F21" s="139"/>
      <c r="G21" s="139"/>
      <c r="H21" s="139"/>
      <c r="I21" s="139"/>
      <c r="J21" s="140"/>
      <c r="L21" s="2"/>
      <c r="M21" s="2"/>
      <c r="N21" s="2"/>
      <c r="O21" s="2"/>
      <c r="P21" s="2"/>
      <c r="Q21" s="2"/>
      <c r="R21" s="2"/>
      <c r="S21" s="2"/>
      <c r="T21" s="2"/>
      <c r="U21" s="2"/>
      <c r="V21" s="2"/>
      <c r="W21" s="2"/>
      <c r="X21" s="2"/>
      <c r="Y21" s="2"/>
      <c r="Z21" s="2"/>
    </row>
    <row r="22" spans="1:26" ht="30.6" customHeight="1">
      <c r="A22" s="129" t="s">
        <v>26</v>
      </c>
      <c r="B22" s="130"/>
      <c r="C22" s="130"/>
      <c r="D22" s="130"/>
      <c r="E22" s="131" t="s">
        <v>27</v>
      </c>
      <c r="F22" s="131"/>
      <c r="G22" s="131"/>
      <c r="H22" s="131"/>
      <c r="I22" s="131"/>
      <c r="J22" s="132"/>
      <c r="L22" s="2"/>
      <c r="M22" s="2"/>
      <c r="N22" s="2"/>
      <c r="O22" s="2"/>
      <c r="P22" s="2"/>
      <c r="Q22" s="2"/>
      <c r="R22" s="2"/>
      <c r="S22" s="2"/>
      <c r="T22" s="2"/>
      <c r="U22" s="2"/>
      <c r="V22" s="2"/>
      <c r="W22" s="2"/>
      <c r="X22" s="2"/>
      <c r="Y22" s="2"/>
      <c r="Z22" s="2"/>
    </row>
    <row r="23" spans="1:26" ht="28.15" customHeight="1">
      <c r="A23" s="129" t="s">
        <v>28</v>
      </c>
      <c r="B23" s="130"/>
      <c r="C23" s="130"/>
      <c r="D23" s="130"/>
      <c r="E23" s="131" t="s">
        <v>29</v>
      </c>
      <c r="F23" s="131"/>
      <c r="G23" s="131"/>
      <c r="H23" s="131"/>
      <c r="I23" s="131"/>
      <c r="J23" s="132"/>
      <c r="L23" s="2"/>
      <c r="M23" s="2"/>
      <c r="N23" s="2"/>
      <c r="O23" s="2"/>
      <c r="P23" s="2"/>
      <c r="Q23" s="2"/>
      <c r="R23" s="2"/>
      <c r="S23" s="2"/>
      <c r="T23" s="2"/>
      <c r="U23" s="2"/>
      <c r="V23" s="2"/>
      <c r="W23" s="2"/>
      <c r="X23" s="2"/>
      <c r="Y23" s="2"/>
      <c r="Z23" s="2"/>
    </row>
    <row r="24" spans="1:26" ht="28.9" customHeight="1">
      <c r="A24" s="129" t="s">
        <v>30</v>
      </c>
      <c r="B24" s="130"/>
      <c r="C24" s="130"/>
      <c r="D24" s="130"/>
      <c r="E24" s="131" t="s">
        <v>31</v>
      </c>
      <c r="F24" s="131"/>
      <c r="G24" s="131"/>
      <c r="H24" s="131"/>
      <c r="I24" s="131"/>
      <c r="J24" s="132"/>
      <c r="L24" s="2"/>
      <c r="M24" s="2"/>
      <c r="N24" s="2"/>
      <c r="O24" s="2"/>
      <c r="P24" s="2"/>
      <c r="Q24" s="2"/>
      <c r="R24" s="2"/>
      <c r="S24" s="2"/>
      <c r="T24" s="2"/>
      <c r="U24" s="2"/>
      <c r="V24" s="2"/>
      <c r="W24" s="2"/>
      <c r="X24" s="2"/>
      <c r="Y24" s="2"/>
      <c r="Z24" s="2"/>
    </row>
    <row r="25" spans="1:26" ht="75" customHeight="1" thickBot="1">
      <c r="A25" s="133" t="s">
        <v>32</v>
      </c>
      <c r="B25" s="134"/>
      <c r="C25" s="134"/>
      <c r="D25" s="134"/>
      <c r="E25" s="135" t="s">
        <v>33</v>
      </c>
      <c r="F25" s="135"/>
      <c r="G25" s="135"/>
      <c r="H25" s="135"/>
      <c r="I25" s="135"/>
      <c r="J25" s="136"/>
      <c r="L25" s="2"/>
      <c r="M25" s="2"/>
      <c r="N25" s="2"/>
      <c r="O25" s="2"/>
      <c r="P25" s="2"/>
      <c r="Q25" s="2"/>
      <c r="R25" s="2"/>
      <c r="S25" s="2"/>
      <c r="T25" s="2"/>
      <c r="U25" s="2"/>
      <c r="V25" s="2"/>
      <c r="W25" s="2"/>
      <c r="X25" s="2"/>
      <c r="Y25" s="2"/>
      <c r="Z25" s="2"/>
    </row>
    <row r="26" spans="1:26" s="6" customFormat="1" ht="103.15" customHeight="1">
      <c r="A26" s="3" t="s">
        <v>34</v>
      </c>
      <c r="B26" s="114" t="s">
        <v>35</v>
      </c>
      <c r="C26" s="115"/>
      <c r="D26" s="4" t="s">
        <v>36</v>
      </c>
      <c r="E26" s="4" t="s">
        <v>37</v>
      </c>
      <c r="F26" s="4" t="s">
        <v>38</v>
      </c>
      <c r="G26" s="4" t="s">
        <v>39</v>
      </c>
      <c r="H26" s="4" t="s">
        <v>40</v>
      </c>
      <c r="I26" s="4" t="s">
        <v>41</v>
      </c>
      <c r="J26" s="5" t="s">
        <v>42</v>
      </c>
      <c r="L26" s="2"/>
      <c r="M26" s="2"/>
      <c r="N26" s="2"/>
      <c r="O26" s="2"/>
      <c r="P26" s="2"/>
      <c r="Q26" s="2"/>
      <c r="R26" s="2"/>
      <c r="S26" s="2"/>
      <c r="T26" s="2"/>
      <c r="U26" s="2"/>
      <c r="V26" s="2"/>
      <c r="W26" s="2"/>
      <c r="X26" s="2"/>
      <c r="Y26" s="2"/>
      <c r="Z26" s="2"/>
    </row>
    <row r="27" spans="1:26" s="2" customFormat="1" ht="24">
      <c r="A27" s="7" t="s">
        <v>43</v>
      </c>
      <c r="B27" s="8" t="s">
        <v>44</v>
      </c>
      <c r="C27" s="9" t="s">
        <v>654</v>
      </c>
      <c r="D27" s="10"/>
      <c r="E27" s="11" t="s">
        <v>44</v>
      </c>
      <c r="F27" s="9" t="s">
        <v>45</v>
      </c>
      <c r="G27" s="10"/>
      <c r="H27" s="12"/>
      <c r="I27" s="13"/>
      <c r="J27" s="14" t="str">
        <f>IFERROR(IF(H27="","",I27*H27),0)</f>
        <v/>
      </c>
    </row>
    <row r="28" spans="1:26" s="2" customFormat="1" ht="48">
      <c r="A28" s="15" t="s">
        <v>46</v>
      </c>
      <c r="B28" s="8" t="s">
        <v>47</v>
      </c>
      <c r="C28" s="9" t="s">
        <v>48</v>
      </c>
      <c r="D28" s="10" t="s">
        <v>49</v>
      </c>
      <c r="E28" s="11"/>
      <c r="F28" s="9" t="s">
        <v>50</v>
      </c>
      <c r="G28" s="10" t="s">
        <v>51</v>
      </c>
      <c r="H28" s="12">
        <v>24</v>
      </c>
      <c r="I28" s="13"/>
      <c r="J28" s="14">
        <f t="shared" ref="J28:J91" si="0">IFERROR(IF(H28="","",I28*H28),0)</f>
        <v>0</v>
      </c>
    </row>
    <row r="29" spans="1:26" s="2" customFormat="1" ht="36">
      <c r="A29" s="15" t="s">
        <v>52</v>
      </c>
      <c r="B29" s="8" t="s">
        <v>53</v>
      </c>
      <c r="C29" s="9" t="s">
        <v>54</v>
      </c>
      <c r="D29" s="10" t="s">
        <v>49</v>
      </c>
      <c r="E29" s="11"/>
      <c r="F29" s="9" t="s">
        <v>55</v>
      </c>
      <c r="G29" s="10" t="s">
        <v>56</v>
      </c>
      <c r="H29" s="12">
        <v>125</v>
      </c>
      <c r="I29" s="13"/>
      <c r="J29" s="14">
        <f t="shared" si="0"/>
        <v>0</v>
      </c>
    </row>
    <row r="30" spans="1:26" s="2" customFormat="1" ht="36">
      <c r="A30" s="15" t="s">
        <v>57</v>
      </c>
      <c r="B30" s="8" t="s">
        <v>58</v>
      </c>
      <c r="C30" s="9" t="s">
        <v>59</v>
      </c>
      <c r="D30" s="10" t="s">
        <v>49</v>
      </c>
      <c r="E30" s="11"/>
      <c r="F30" s="9" t="s">
        <v>60</v>
      </c>
      <c r="G30" s="10" t="s">
        <v>56</v>
      </c>
      <c r="H30" s="12">
        <v>50</v>
      </c>
      <c r="I30" s="13"/>
      <c r="J30" s="14">
        <f t="shared" si="0"/>
        <v>0</v>
      </c>
    </row>
    <row r="31" spans="1:26" s="2" customFormat="1" ht="36">
      <c r="A31" s="15" t="s">
        <v>61</v>
      </c>
      <c r="B31" s="8" t="s">
        <v>62</v>
      </c>
      <c r="C31" s="9" t="s">
        <v>63</v>
      </c>
      <c r="D31" s="10" t="s">
        <v>49</v>
      </c>
      <c r="E31" s="11"/>
      <c r="F31" s="9" t="s">
        <v>64</v>
      </c>
      <c r="G31" s="10" t="s">
        <v>65</v>
      </c>
      <c r="H31" s="12">
        <v>2</v>
      </c>
      <c r="I31" s="13"/>
      <c r="J31" s="14">
        <f t="shared" si="0"/>
        <v>0</v>
      </c>
    </row>
    <row r="32" spans="1:26" s="16" customFormat="1" ht="48">
      <c r="A32" s="15" t="s">
        <v>66</v>
      </c>
      <c r="B32" s="8" t="s">
        <v>67</v>
      </c>
      <c r="C32" s="9" t="s">
        <v>68</v>
      </c>
      <c r="D32" s="10" t="s">
        <v>49</v>
      </c>
      <c r="E32" s="11"/>
      <c r="F32" s="9" t="s">
        <v>69</v>
      </c>
      <c r="G32" s="10" t="s">
        <v>56</v>
      </c>
      <c r="H32" s="12">
        <v>24</v>
      </c>
      <c r="I32" s="13"/>
      <c r="J32" s="14">
        <f t="shared" si="0"/>
        <v>0</v>
      </c>
      <c r="L32" s="2"/>
      <c r="M32" s="2"/>
      <c r="N32" s="2"/>
      <c r="O32" s="2"/>
      <c r="P32" s="2"/>
      <c r="Q32" s="2"/>
      <c r="R32" s="2"/>
      <c r="S32" s="2"/>
      <c r="T32" s="2"/>
      <c r="U32" s="2"/>
      <c r="V32" s="2"/>
      <c r="W32" s="2"/>
      <c r="X32" s="2"/>
      <c r="Y32" s="2"/>
      <c r="Z32" s="2"/>
    </row>
    <row r="33" spans="1:26" s="2" customFormat="1" ht="24">
      <c r="A33" s="15" t="s">
        <v>70</v>
      </c>
      <c r="B33" s="8" t="s">
        <v>71</v>
      </c>
      <c r="C33" s="9" t="s">
        <v>72</v>
      </c>
      <c r="D33" s="10" t="s">
        <v>49</v>
      </c>
      <c r="E33" s="11"/>
      <c r="F33" s="9" t="s">
        <v>73</v>
      </c>
      <c r="G33" s="10" t="s">
        <v>56</v>
      </c>
      <c r="H33" s="12">
        <v>24</v>
      </c>
      <c r="I33" s="13"/>
      <c r="J33" s="14">
        <f t="shared" si="0"/>
        <v>0</v>
      </c>
    </row>
    <row r="34" spans="1:26" s="2" customFormat="1" ht="48">
      <c r="A34" s="15" t="s">
        <v>74</v>
      </c>
      <c r="B34" s="8" t="s">
        <v>75</v>
      </c>
      <c r="C34" s="9" t="s">
        <v>76</v>
      </c>
      <c r="D34" s="10" t="s">
        <v>49</v>
      </c>
      <c r="E34" s="11"/>
      <c r="F34" s="9" t="s">
        <v>77</v>
      </c>
      <c r="G34" s="10" t="s">
        <v>56</v>
      </c>
      <c r="H34" s="12">
        <v>125</v>
      </c>
      <c r="I34" s="13"/>
      <c r="J34" s="14">
        <f t="shared" si="0"/>
        <v>0</v>
      </c>
    </row>
    <row r="35" spans="1:26" s="2" customFormat="1" ht="24">
      <c r="A35" s="15" t="s">
        <v>78</v>
      </c>
      <c r="B35" s="8" t="s">
        <v>79</v>
      </c>
      <c r="C35" s="9" t="s">
        <v>80</v>
      </c>
      <c r="D35" s="10" t="s">
        <v>49</v>
      </c>
      <c r="E35" s="11"/>
      <c r="F35" s="9" t="s">
        <v>81</v>
      </c>
      <c r="G35" s="10" t="s">
        <v>51</v>
      </c>
      <c r="H35" s="12">
        <v>24</v>
      </c>
      <c r="I35" s="13"/>
      <c r="J35" s="14">
        <f t="shared" si="0"/>
        <v>0</v>
      </c>
    </row>
    <row r="36" spans="1:26" s="16" customFormat="1" ht="24">
      <c r="A36" s="15" t="s">
        <v>82</v>
      </c>
      <c r="B36" s="8" t="s">
        <v>83</v>
      </c>
      <c r="C36" s="9" t="s">
        <v>84</v>
      </c>
      <c r="D36" s="10" t="s">
        <v>49</v>
      </c>
      <c r="E36" s="11"/>
      <c r="F36" s="9" t="s">
        <v>85</v>
      </c>
      <c r="G36" s="10" t="s">
        <v>56</v>
      </c>
      <c r="H36" s="12">
        <v>1.97</v>
      </c>
      <c r="I36" s="13"/>
      <c r="J36" s="14">
        <f t="shared" si="0"/>
        <v>0</v>
      </c>
      <c r="L36" s="2"/>
      <c r="M36" s="2"/>
      <c r="N36" s="2"/>
      <c r="O36" s="2"/>
      <c r="P36" s="2"/>
      <c r="Q36" s="2"/>
      <c r="R36" s="2"/>
      <c r="S36" s="2"/>
      <c r="T36" s="2"/>
      <c r="U36" s="2"/>
      <c r="V36" s="2"/>
      <c r="W36" s="2"/>
      <c r="X36" s="2"/>
      <c r="Y36" s="2"/>
      <c r="Z36" s="2"/>
    </row>
    <row r="37" spans="1:26" s="2" customFormat="1" ht="24">
      <c r="A37" s="15" t="s">
        <v>86</v>
      </c>
      <c r="B37" s="8" t="s">
        <v>87</v>
      </c>
      <c r="C37" s="9" t="s">
        <v>88</v>
      </c>
      <c r="D37" s="10" t="s">
        <v>49</v>
      </c>
      <c r="E37" s="11"/>
      <c r="F37" s="9" t="s">
        <v>89</v>
      </c>
      <c r="G37" s="10" t="s">
        <v>90</v>
      </c>
      <c r="H37" s="12">
        <v>2.3199999999999998</v>
      </c>
      <c r="I37" s="13"/>
      <c r="J37" s="14">
        <f t="shared" si="0"/>
        <v>0</v>
      </c>
    </row>
    <row r="38" spans="1:26" s="16" customFormat="1" ht="24">
      <c r="A38" s="15" t="s">
        <v>91</v>
      </c>
      <c r="B38" s="8" t="s">
        <v>92</v>
      </c>
      <c r="C38" s="9" t="s">
        <v>93</v>
      </c>
      <c r="D38" s="10" t="s">
        <v>49</v>
      </c>
      <c r="E38" s="11"/>
      <c r="F38" s="9" t="s">
        <v>94</v>
      </c>
      <c r="G38" s="10" t="s">
        <v>90</v>
      </c>
      <c r="H38" s="12">
        <v>2.3199999999999998</v>
      </c>
      <c r="I38" s="13"/>
      <c r="J38" s="14">
        <f t="shared" si="0"/>
        <v>0</v>
      </c>
      <c r="L38" s="2"/>
      <c r="M38" s="2"/>
      <c r="N38" s="2"/>
      <c r="O38" s="2"/>
      <c r="P38" s="2"/>
      <c r="Q38" s="2"/>
      <c r="R38" s="2"/>
      <c r="S38" s="2"/>
      <c r="T38" s="2"/>
      <c r="U38" s="2"/>
      <c r="V38" s="2"/>
      <c r="W38" s="2"/>
      <c r="X38" s="2"/>
      <c r="Y38" s="2"/>
      <c r="Z38" s="2"/>
    </row>
    <row r="39" spans="1:26" s="2" customFormat="1" ht="36">
      <c r="A39" s="15" t="s">
        <v>95</v>
      </c>
      <c r="B39" s="8" t="s">
        <v>96</v>
      </c>
      <c r="C39" s="9" t="s">
        <v>97</v>
      </c>
      <c r="D39" s="10" t="s">
        <v>49</v>
      </c>
      <c r="E39" s="11"/>
      <c r="F39" s="9" t="s">
        <v>98</v>
      </c>
      <c r="G39" s="10" t="s">
        <v>90</v>
      </c>
      <c r="H39" s="12">
        <v>1.2500000000000001E-2</v>
      </c>
      <c r="I39" s="13"/>
      <c r="J39" s="14">
        <f t="shared" si="0"/>
        <v>0</v>
      </c>
    </row>
    <row r="40" spans="1:26" s="2" customFormat="1" ht="36">
      <c r="A40" s="15" t="s">
        <v>99</v>
      </c>
      <c r="B40" s="8" t="s">
        <v>100</v>
      </c>
      <c r="C40" s="9" t="s">
        <v>101</v>
      </c>
      <c r="D40" s="10" t="s">
        <v>49</v>
      </c>
      <c r="E40" s="11"/>
      <c r="F40" s="9" t="s">
        <v>102</v>
      </c>
      <c r="G40" s="10" t="s">
        <v>90</v>
      </c>
      <c r="H40" s="12">
        <v>2.3999999999999998E-3</v>
      </c>
      <c r="I40" s="13"/>
      <c r="J40" s="14">
        <f t="shared" si="0"/>
        <v>0</v>
      </c>
    </row>
    <row r="41" spans="1:26" s="2" customFormat="1" ht="36">
      <c r="A41" s="15" t="s">
        <v>103</v>
      </c>
      <c r="B41" s="8" t="s">
        <v>104</v>
      </c>
      <c r="C41" s="9" t="s">
        <v>105</v>
      </c>
      <c r="D41" s="10" t="s">
        <v>49</v>
      </c>
      <c r="E41" s="11"/>
      <c r="F41" s="9" t="s">
        <v>106</v>
      </c>
      <c r="G41" s="10" t="s">
        <v>90</v>
      </c>
      <c r="H41" s="12">
        <v>1.325E-2</v>
      </c>
      <c r="I41" s="13"/>
      <c r="J41" s="14">
        <f t="shared" si="0"/>
        <v>0</v>
      </c>
    </row>
    <row r="42" spans="1:26" s="16" customFormat="1" ht="24">
      <c r="A42" s="15" t="s">
        <v>107</v>
      </c>
      <c r="B42" s="8" t="s">
        <v>108</v>
      </c>
      <c r="C42" s="9" t="s">
        <v>109</v>
      </c>
      <c r="D42" s="10" t="s">
        <v>49</v>
      </c>
      <c r="E42" s="11"/>
      <c r="F42" s="9" t="s">
        <v>110</v>
      </c>
      <c r="G42" s="10" t="s">
        <v>56</v>
      </c>
      <c r="H42" s="12">
        <v>46</v>
      </c>
      <c r="I42" s="13"/>
      <c r="J42" s="14">
        <f t="shared" si="0"/>
        <v>0</v>
      </c>
      <c r="L42" s="2"/>
      <c r="M42" s="2"/>
      <c r="N42" s="2"/>
      <c r="O42" s="2"/>
      <c r="P42" s="2"/>
      <c r="Q42" s="2"/>
      <c r="R42" s="2"/>
      <c r="S42" s="2"/>
      <c r="T42" s="2"/>
      <c r="U42" s="2"/>
      <c r="V42" s="2"/>
      <c r="W42" s="2"/>
      <c r="X42" s="2"/>
      <c r="Y42" s="2"/>
      <c r="Z42" s="2"/>
    </row>
    <row r="43" spans="1:26" s="2" customFormat="1" ht="24">
      <c r="A43" s="15" t="s">
        <v>111</v>
      </c>
      <c r="B43" s="8" t="s">
        <v>112</v>
      </c>
      <c r="C43" s="9" t="s">
        <v>113</v>
      </c>
      <c r="D43" s="10" t="s">
        <v>49</v>
      </c>
      <c r="E43" s="11"/>
      <c r="F43" s="9" t="s">
        <v>114</v>
      </c>
      <c r="G43" s="10" t="s">
        <v>90</v>
      </c>
      <c r="H43" s="12">
        <v>2.3999999999999998E-3</v>
      </c>
      <c r="I43" s="13"/>
      <c r="J43" s="14">
        <f t="shared" si="0"/>
        <v>0</v>
      </c>
    </row>
    <row r="44" spans="1:26" s="16" customFormat="1" ht="36">
      <c r="A44" s="15" t="s">
        <v>115</v>
      </c>
      <c r="B44" s="8" t="s">
        <v>116</v>
      </c>
      <c r="C44" s="9" t="s">
        <v>117</v>
      </c>
      <c r="D44" s="10" t="s">
        <v>49</v>
      </c>
      <c r="E44" s="11"/>
      <c r="F44" s="9" t="s">
        <v>118</v>
      </c>
      <c r="G44" s="10" t="s">
        <v>56</v>
      </c>
      <c r="H44" s="12">
        <v>1.97</v>
      </c>
      <c r="I44" s="13"/>
      <c r="J44" s="14">
        <f t="shared" si="0"/>
        <v>0</v>
      </c>
      <c r="L44" s="2"/>
      <c r="M44" s="2"/>
      <c r="N44" s="2"/>
      <c r="O44" s="2"/>
      <c r="P44" s="2"/>
      <c r="Q44" s="2"/>
      <c r="R44" s="2"/>
      <c r="S44" s="2"/>
      <c r="T44" s="2"/>
      <c r="U44" s="2"/>
      <c r="V44" s="2"/>
      <c r="W44" s="2"/>
      <c r="X44" s="2"/>
      <c r="Y44" s="2"/>
      <c r="Z44" s="2"/>
    </row>
    <row r="45" spans="1:26" s="2" customFormat="1" ht="24">
      <c r="A45" s="15" t="s">
        <v>119</v>
      </c>
      <c r="B45" s="8" t="s">
        <v>120</v>
      </c>
      <c r="C45" s="9" t="s">
        <v>121</v>
      </c>
      <c r="D45" s="10" t="s">
        <v>49</v>
      </c>
      <c r="E45" s="11"/>
      <c r="F45" s="9" t="s">
        <v>122</v>
      </c>
      <c r="G45" s="10" t="s">
        <v>123</v>
      </c>
      <c r="H45" s="12">
        <v>0.24</v>
      </c>
      <c r="I45" s="13"/>
      <c r="J45" s="14">
        <f t="shared" si="0"/>
        <v>0</v>
      </c>
    </row>
    <row r="46" spans="1:26" s="16" customFormat="1" ht="24">
      <c r="A46" s="15" t="s">
        <v>124</v>
      </c>
      <c r="B46" s="8" t="s">
        <v>125</v>
      </c>
      <c r="C46" s="9" t="s">
        <v>126</v>
      </c>
      <c r="D46" s="10" t="s">
        <v>49</v>
      </c>
      <c r="E46" s="11"/>
      <c r="F46" s="9" t="s">
        <v>127</v>
      </c>
      <c r="G46" s="10" t="s">
        <v>51</v>
      </c>
      <c r="H46" s="12">
        <v>26.4</v>
      </c>
      <c r="I46" s="13"/>
      <c r="J46" s="14">
        <f t="shared" si="0"/>
        <v>0</v>
      </c>
      <c r="L46" s="2"/>
      <c r="M46" s="2"/>
      <c r="N46" s="2"/>
      <c r="O46" s="2"/>
      <c r="P46" s="2"/>
      <c r="Q46" s="2"/>
      <c r="R46" s="2"/>
      <c r="S46" s="2"/>
      <c r="T46" s="2"/>
      <c r="U46" s="2"/>
      <c r="V46" s="2"/>
      <c r="W46" s="2"/>
      <c r="X46" s="2"/>
      <c r="Y46" s="2"/>
      <c r="Z46" s="2"/>
    </row>
    <row r="47" spans="1:26" s="2" customFormat="1" ht="24">
      <c r="A47" s="15" t="s">
        <v>128</v>
      </c>
      <c r="B47" s="8" t="s">
        <v>129</v>
      </c>
      <c r="C47" s="9" t="s">
        <v>130</v>
      </c>
      <c r="D47" s="10" t="s">
        <v>49</v>
      </c>
      <c r="E47" s="11"/>
      <c r="F47" s="9" t="s">
        <v>122</v>
      </c>
      <c r="G47" s="10" t="s">
        <v>131</v>
      </c>
      <c r="H47" s="12">
        <v>4</v>
      </c>
      <c r="I47" s="13"/>
      <c r="J47" s="14">
        <f t="shared" si="0"/>
        <v>0</v>
      </c>
    </row>
    <row r="48" spans="1:26" s="16" customFormat="1" ht="24">
      <c r="A48" s="15" t="s">
        <v>132</v>
      </c>
      <c r="B48" s="8" t="s">
        <v>133</v>
      </c>
      <c r="C48" s="9" t="s">
        <v>134</v>
      </c>
      <c r="D48" s="10" t="s">
        <v>49</v>
      </c>
      <c r="E48" s="11"/>
      <c r="F48" s="9" t="s">
        <v>127</v>
      </c>
      <c r="G48" s="10" t="s">
        <v>135</v>
      </c>
      <c r="H48" s="12">
        <v>2.4</v>
      </c>
      <c r="I48" s="13"/>
      <c r="J48" s="14">
        <f t="shared" si="0"/>
        <v>0</v>
      </c>
      <c r="L48" s="2"/>
      <c r="M48" s="2"/>
      <c r="N48" s="2"/>
      <c r="O48" s="2"/>
      <c r="P48" s="2"/>
      <c r="Q48" s="2"/>
      <c r="R48" s="2"/>
      <c r="S48" s="2"/>
      <c r="T48" s="2"/>
      <c r="U48" s="2"/>
      <c r="V48" s="2"/>
      <c r="W48" s="2"/>
      <c r="X48" s="2"/>
      <c r="Y48" s="2"/>
      <c r="Z48" s="2"/>
    </row>
    <row r="49" spans="1:26" s="2" customFormat="1" ht="24">
      <c r="A49" s="15" t="s">
        <v>136</v>
      </c>
      <c r="B49" s="8" t="s">
        <v>137</v>
      </c>
      <c r="C49" s="9" t="s">
        <v>655</v>
      </c>
      <c r="D49" s="10"/>
      <c r="E49" s="11" t="s">
        <v>137</v>
      </c>
      <c r="F49" s="9" t="s">
        <v>138</v>
      </c>
      <c r="G49" s="10"/>
      <c r="H49" s="12"/>
      <c r="I49" s="13"/>
      <c r="J49" s="14" t="str">
        <f t="shared" si="0"/>
        <v/>
      </c>
    </row>
    <row r="50" spans="1:26" s="2" customFormat="1" ht="48">
      <c r="A50" s="15" t="s">
        <v>139</v>
      </c>
      <c r="B50" s="8" t="s">
        <v>140</v>
      </c>
      <c r="C50" s="9" t="s">
        <v>141</v>
      </c>
      <c r="D50" s="10"/>
      <c r="E50" s="11"/>
      <c r="F50" s="9" t="s">
        <v>50</v>
      </c>
      <c r="G50" s="10" t="s">
        <v>51</v>
      </c>
      <c r="H50" s="12">
        <v>52</v>
      </c>
      <c r="I50" s="13"/>
      <c r="J50" s="14">
        <f t="shared" si="0"/>
        <v>0</v>
      </c>
    </row>
    <row r="51" spans="1:26" s="2" customFormat="1" ht="36">
      <c r="A51" s="15" t="s">
        <v>142</v>
      </c>
      <c r="B51" s="8" t="s">
        <v>143</v>
      </c>
      <c r="C51" s="9" t="s">
        <v>54</v>
      </c>
      <c r="D51" s="10"/>
      <c r="E51" s="11"/>
      <c r="F51" s="9" t="s">
        <v>55</v>
      </c>
      <c r="G51" s="10" t="s">
        <v>56</v>
      </c>
      <c r="H51" s="12">
        <v>126</v>
      </c>
      <c r="I51" s="13"/>
      <c r="J51" s="14">
        <f t="shared" si="0"/>
        <v>0</v>
      </c>
    </row>
    <row r="52" spans="1:26" s="2" customFormat="1" ht="36">
      <c r="A52" s="15" t="s">
        <v>144</v>
      </c>
      <c r="B52" s="8" t="s">
        <v>58</v>
      </c>
      <c r="C52" s="9" t="s">
        <v>145</v>
      </c>
      <c r="D52" s="10"/>
      <c r="E52" s="11"/>
      <c r="F52" s="9" t="s">
        <v>60</v>
      </c>
      <c r="G52" s="10" t="s">
        <v>56</v>
      </c>
      <c r="H52" s="12">
        <v>90</v>
      </c>
      <c r="I52" s="13"/>
      <c r="J52" s="14">
        <f t="shared" si="0"/>
        <v>0</v>
      </c>
    </row>
    <row r="53" spans="1:26" s="2" customFormat="1" ht="36">
      <c r="A53" s="15" t="s">
        <v>146</v>
      </c>
      <c r="B53" s="8" t="s">
        <v>62</v>
      </c>
      <c r="C53" s="9" t="s">
        <v>63</v>
      </c>
      <c r="D53" s="10"/>
      <c r="E53" s="11"/>
      <c r="F53" s="9" t="s">
        <v>64</v>
      </c>
      <c r="G53" s="10" t="s">
        <v>65</v>
      </c>
      <c r="H53" s="12">
        <v>4</v>
      </c>
      <c r="I53" s="13"/>
      <c r="J53" s="14">
        <f t="shared" si="0"/>
        <v>0</v>
      </c>
    </row>
    <row r="54" spans="1:26" s="16" customFormat="1" ht="48">
      <c r="A54" s="15" t="s">
        <v>147</v>
      </c>
      <c r="B54" s="8" t="s">
        <v>67</v>
      </c>
      <c r="C54" s="9" t="s">
        <v>148</v>
      </c>
      <c r="D54" s="10"/>
      <c r="E54" s="11"/>
      <c r="F54" s="9" t="s">
        <v>69</v>
      </c>
      <c r="G54" s="10" t="s">
        <v>56</v>
      </c>
      <c r="H54" s="12">
        <v>90</v>
      </c>
      <c r="I54" s="13"/>
      <c r="J54" s="14">
        <f t="shared" si="0"/>
        <v>0</v>
      </c>
      <c r="L54" s="2"/>
      <c r="M54" s="2"/>
      <c r="N54" s="2"/>
      <c r="O54" s="2"/>
      <c r="P54" s="2"/>
      <c r="Q54" s="2"/>
      <c r="R54" s="2"/>
      <c r="S54" s="2"/>
      <c r="T54" s="2"/>
      <c r="U54" s="2"/>
      <c r="V54" s="2"/>
      <c r="W54" s="2"/>
      <c r="X54" s="2"/>
      <c r="Y54" s="2"/>
      <c r="Z54" s="2"/>
    </row>
    <row r="55" spans="1:26" s="2" customFormat="1" ht="24">
      <c r="A55" s="15" t="s">
        <v>149</v>
      </c>
      <c r="B55" s="8" t="s">
        <v>71</v>
      </c>
      <c r="C55" s="9" t="s">
        <v>72</v>
      </c>
      <c r="D55" s="10"/>
      <c r="E55" s="11"/>
      <c r="F55" s="9" t="s">
        <v>73</v>
      </c>
      <c r="G55" s="10" t="s">
        <v>56</v>
      </c>
      <c r="H55" s="12">
        <v>90</v>
      </c>
      <c r="I55" s="13"/>
      <c r="J55" s="14">
        <f t="shared" si="0"/>
        <v>0</v>
      </c>
    </row>
    <row r="56" spans="1:26" s="2" customFormat="1" ht="48">
      <c r="A56" s="15" t="s">
        <v>150</v>
      </c>
      <c r="B56" s="8" t="s">
        <v>75</v>
      </c>
      <c r="C56" s="9" t="s">
        <v>151</v>
      </c>
      <c r="D56" s="10"/>
      <c r="E56" s="11"/>
      <c r="F56" s="9" t="s">
        <v>77</v>
      </c>
      <c r="G56" s="10" t="s">
        <v>56</v>
      </c>
      <c r="H56" s="12">
        <v>126</v>
      </c>
      <c r="I56" s="13"/>
      <c r="J56" s="14">
        <f t="shared" si="0"/>
        <v>0</v>
      </c>
    </row>
    <row r="57" spans="1:26" s="2" customFormat="1" ht="36">
      <c r="A57" s="15" t="s">
        <v>152</v>
      </c>
      <c r="B57" s="8" t="s">
        <v>79</v>
      </c>
      <c r="C57" s="9" t="s">
        <v>153</v>
      </c>
      <c r="D57" s="10"/>
      <c r="E57" s="11"/>
      <c r="F57" s="9" t="s">
        <v>81</v>
      </c>
      <c r="G57" s="10" t="s">
        <v>51</v>
      </c>
      <c r="H57" s="12">
        <v>52</v>
      </c>
      <c r="I57" s="13"/>
      <c r="J57" s="14">
        <f t="shared" si="0"/>
        <v>0</v>
      </c>
    </row>
    <row r="58" spans="1:26" s="2" customFormat="1" ht="24">
      <c r="A58" s="15" t="s">
        <v>154</v>
      </c>
      <c r="B58" s="8" t="s">
        <v>87</v>
      </c>
      <c r="C58" s="9" t="s">
        <v>88</v>
      </c>
      <c r="D58" s="10"/>
      <c r="E58" s="11"/>
      <c r="F58" s="9" t="s">
        <v>85</v>
      </c>
      <c r="G58" s="10" t="s">
        <v>90</v>
      </c>
      <c r="H58" s="12">
        <v>2.7</v>
      </c>
      <c r="I58" s="13"/>
      <c r="J58" s="14">
        <f t="shared" si="0"/>
        <v>0</v>
      </c>
    </row>
    <row r="59" spans="1:26" s="2" customFormat="1" ht="24">
      <c r="A59" s="15" t="s">
        <v>155</v>
      </c>
      <c r="B59" s="8" t="s">
        <v>92</v>
      </c>
      <c r="C59" s="9" t="s">
        <v>93</v>
      </c>
      <c r="D59" s="10"/>
      <c r="E59" s="11"/>
      <c r="F59" s="9" t="s">
        <v>89</v>
      </c>
      <c r="G59" s="10" t="s">
        <v>90</v>
      </c>
      <c r="H59" s="12">
        <v>2.7</v>
      </c>
      <c r="I59" s="13"/>
      <c r="J59" s="14">
        <f t="shared" si="0"/>
        <v>0</v>
      </c>
    </row>
    <row r="60" spans="1:26" s="2" customFormat="1" ht="24">
      <c r="A60" s="15" t="s">
        <v>156</v>
      </c>
      <c r="B60" s="8" t="s">
        <v>96</v>
      </c>
      <c r="C60" s="9" t="s">
        <v>97</v>
      </c>
      <c r="D60" s="10" t="s">
        <v>49</v>
      </c>
      <c r="E60" s="11"/>
      <c r="F60" s="9" t="s">
        <v>94</v>
      </c>
      <c r="G60" s="10" t="s">
        <v>90</v>
      </c>
      <c r="H60" s="12">
        <v>1.26E-2</v>
      </c>
      <c r="I60" s="13"/>
      <c r="J60" s="14">
        <f t="shared" si="0"/>
        <v>0</v>
      </c>
    </row>
    <row r="61" spans="1:26" s="2" customFormat="1" ht="36">
      <c r="A61" s="15" t="s">
        <v>157</v>
      </c>
      <c r="B61" s="8" t="s">
        <v>100</v>
      </c>
      <c r="C61" s="9" t="s">
        <v>101</v>
      </c>
      <c r="D61" s="10" t="s">
        <v>49</v>
      </c>
      <c r="E61" s="11"/>
      <c r="F61" s="9" t="s">
        <v>98</v>
      </c>
      <c r="G61" s="10" t="s">
        <v>90</v>
      </c>
      <c r="H61" s="12">
        <v>8.9999999999999993E-3</v>
      </c>
      <c r="I61" s="13"/>
      <c r="J61" s="14">
        <f t="shared" si="0"/>
        <v>0</v>
      </c>
    </row>
    <row r="62" spans="1:26" s="2" customFormat="1" ht="36">
      <c r="A62" s="15" t="s">
        <v>158</v>
      </c>
      <c r="B62" s="8" t="s">
        <v>159</v>
      </c>
      <c r="C62" s="9" t="s">
        <v>160</v>
      </c>
      <c r="D62" s="10" t="s">
        <v>49</v>
      </c>
      <c r="E62" s="11"/>
      <c r="F62" s="9" t="s">
        <v>102</v>
      </c>
      <c r="G62" s="10" t="s">
        <v>90</v>
      </c>
      <c r="H62" s="12">
        <v>1.3356E-2</v>
      </c>
      <c r="I62" s="13"/>
      <c r="J62" s="14">
        <f t="shared" si="0"/>
        <v>0</v>
      </c>
    </row>
    <row r="63" spans="1:26" s="16" customFormat="1" ht="24">
      <c r="A63" s="15" t="s">
        <v>161</v>
      </c>
      <c r="B63" s="8" t="s">
        <v>108</v>
      </c>
      <c r="C63" s="9" t="s">
        <v>109</v>
      </c>
      <c r="D63" s="10" t="s">
        <v>49</v>
      </c>
      <c r="E63" s="11"/>
      <c r="F63" s="9" t="s">
        <v>106</v>
      </c>
      <c r="G63" s="10" t="s">
        <v>56</v>
      </c>
      <c r="H63" s="12">
        <v>19.28</v>
      </c>
      <c r="I63" s="13"/>
      <c r="J63" s="14">
        <f t="shared" si="0"/>
        <v>0</v>
      </c>
      <c r="L63" s="2"/>
      <c r="M63" s="2"/>
      <c r="N63" s="2"/>
      <c r="O63" s="2"/>
      <c r="P63" s="2"/>
      <c r="Q63" s="2"/>
      <c r="R63" s="2"/>
      <c r="S63" s="2"/>
      <c r="T63" s="2"/>
      <c r="U63" s="2"/>
      <c r="V63" s="2"/>
      <c r="W63" s="2"/>
      <c r="X63" s="2"/>
      <c r="Y63" s="2"/>
      <c r="Z63" s="2"/>
    </row>
    <row r="64" spans="1:26" s="16" customFormat="1" ht="24">
      <c r="A64" s="15" t="s">
        <v>162</v>
      </c>
      <c r="B64" s="8" t="s">
        <v>112</v>
      </c>
      <c r="C64" s="9" t="s">
        <v>113</v>
      </c>
      <c r="D64" s="10" t="s">
        <v>49</v>
      </c>
      <c r="E64" s="11"/>
      <c r="F64" s="9" t="s">
        <v>110</v>
      </c>
      <c r="G64" s="10" t="s">
        <v>90</v>
      </c>
      <c r="H64" s="12">
        <v>5.1999999999999998E-3</v>
      </c>
      <c r="I64" s="13"/>
      <c r="J64" s="14">
        <f t="shared" si="0"/>
        <v>0</v>
      </c>
      <c r="L64" s="2"/>
      <c r="M64" s="2"/>
      <c r="N64" s="2"/>
      <c r="O64" s="2"/>
      <c r="P64" s="2"/>
      <c r="Q64" s="2"/>
      <c r="R64" s="2"/>
      <c r="S64" s="2"/>
      <c r="T64" s="2"/>
      <c r="U64" s="2"/>
      <c r="V64" s="2"/>
      <c r="W64" s="2"/>
      <c r="X64" s="2"/>
      <c r="Y64" s="2"/>
      <c r="Z64" s="2"/>
    </row>
    <row r="65" spans="1:26" s="2" customFormat="1" ht="24">
      <c r="A65" s="15" t="s">
        <v>163</v>
      </c>
      <c r="B65" s="8" t="s">
        <v>120</v>
      </c>
      <c r="C65" s="9" t="s">
        <v>164</v>
      </c>
      <c r="D65" s="10" t="s">
        <v>49</v>
      </c>
      <c r="E65" s="11"/>
      <c r="F65" s="9" t="s">
        <v>114</v>
      </c>
      <c r="G65" s="10" t="s">
        <v>123</v>
      </c>
      <c r="H65" s="12">
        <v>0.9</v>
      </c>
      <c r="I65" s="13"/>
      <c r="J65" s="14">
        <f t="shared" si="0"/>
        <v>0</v>
      </c>
    </row>
    <row r="66" spans="1:26" s="2" customFormat="1" ht="36">
      <c r="A66" s="15" t="s">
        <v>165</v>
      </c>
      <c r="B66" s="8" t="s">
        <v>125</v>
      </c>
      <c r="C66" s="9" t="s">
        <v>126</v>
      </c>
      <c r="D66" s="10" t="s">
        <v>49</v>
      </c>
      <c r="E66" s="11"/>
      <c r="F66" s="9" t="s">
        <v>118</v>
      </c>
      <c r="G66" s="10" t="s">
        <v>51</v>
      </c>
      <c r="H66" s="12">
        <v>57.2</v>
      </c>
      <c r="I66" s="13"/>
      <c r="J66" s="14">
        <f t="shared" si="0"/>
        <v>0</v>
      </c>
    </row>
    <row r="67" spans="1:26" s="2" customFormat="1" ht="24">
      <c r="A67" s="15" t="s">
        <v>166</v>
      </c>
      <c r="B67" s="8" t="s">
        <v>167</v>
      </c>
      <c r="C67" s="9" t="s">
        <v>130</v>
      </c>
      <c r="D67" s="10" t="s">
        <v>49</v>
      </c>
      <c r="E67" s="11"/>
      <c r="F67" s="9" t="s">
        <v>122</v>
      </c>
      <c r="G67" s="10" t="s">
        <v>131</v>
      </c>
      <c r="H67" s="12">
        <v>8</v>
      </c>
      <c r="I67" s="13"/>
      <c r="J67" s="14">
        <f t="shared" si="0"/>
        <v>0</v>
      </c>
    </row>
    <row r="68" spans="1:26" s="2" customFormat="1" ht="24">
      <c r="A68" s="15" t="s">
        <v>168</v>
      </c>
      <c r="B68" s="8" t="s">
        <v>133</v>
      </c>
      <c r="C68" s="9" t="s">
        <v>134</v>
      </c>
      <c r="D68" s="10" t="s">
        <v>49</v>
      </c>
      <c r="E68" s="11"/>
      <c r="F68" s="9" t="s">
        <v>127</v>
      </c>
      <c r="G68" s="10" t="s">
        <v>135</v>
      </c>
      <c r="H68" s="12">
        <v>9</v>
      </c>
      <c r="I68" s="13"/>
      <c r="J68" s="14">
        <f t="shared" si="0"/>
        <v>0</v>
      </c>
    </row>
    <row r="69" spans="1:26" s="2" customFormat="1" ht="24">
      <c r="A69" s="15" t="s">
        <v>169</v>
      </c>
      <c r="B69" s="8" t="s">
        <v>170</v>
      </c>
      <c r="C69" s="9" t="s">
        <v>656</v>
      </c>
      <c r="D69" s="10"/>
      <c r="E69" s="11" t="s">
        <v>170</v>
      </c>
      <c r="F69" s="9" t="s">
        <v>171</v>
      </c>
      <c r="G69" s="10"/>
      <c r="H69" s="12"/>
      <c r="I69" s="13"/>
      <c r="J69" s="14" t="str">
        <f t="shared" si="0"/>
        <v/>
      </c>
    </row>
    <row r="70" spans="1:26" s="2" customFormat="1" ht="48">
      <c r="A70" s="15" t="s">
        <v>172</v>
      </c>
      <c r="B70" s="8" t="s">
        <v>140</v>
      </c>
      <c r="C70" s="9" t="s">
        <v>141</v>
      </c>
      <c r="D70" s="10" t="s">
        <v>49</v>
      </c>
      <c r="E70" s="11"/>
      <c r="F70" s="9" t="s">
        <v>50</v>
      </c>
      <c r="G70" s="10" t="s">
        <v>51</v>
      </c>
      <c r="H70" s="12">
        <v>31</v>
      </c>
      <c r="I70" s="13"/>
      <c r="J70" s="14">
        <f t="shared" si="0"/>
        <v>0</v>
      </c>
    </row>
    <row r="71" spans="1:26" s="2" customFormat="1" ht="36">
      <c r="A71" s="15" t="s">
        <v>173</v>
      </c>
      <c r="B71" s="8" t="s">
        <v>143</v>
      </c>
      <c r="C71" s="9" t="s">
        <v>54</v>
      </c>
      <c r="D71" s="10" t="s">
        <v>49</v>
      </c>
      <c r="E71" s="11"/>
      <c r="F71" s="9" t="s">
        <v>55</v>
      </c>
      <c r="G71" s="10" t="s">
        <v>56</v>
      </c>
      <c r="H71" s="12">
        <v>89.5</v>
      </c>
      <c r="I71" s="13"/>
      <c r="J71" s="14">
        <f t="shared" si="0"/>
        <v>0</v>
      </c>
    </row>
    <row r="72" spans="1:26" s="2" customFormat="1" ht="36">
      <c r="A72" s="15" t="s">
        <v>174</v>
      </c>
      <c r="B72" s="8" t="s">
        <v>58</v>
      </c>
      <c r="C72" s="9" t="s">
        <v>145</v>
      </c>
      <c r="D72" s="10" t="s">
        <v>49</v>
      </c>
      <c r="E72" s="11"/>
      <c r="F72" s="9" t="s">
        <v>60</v>
      </c>
      <c r="G72" s="10" t="s">
        <v>56</v>
      </c>
      <c r="H72" s="12">
        <v>89.5</v>
      </c>
      <c r="I72" s="13"/>
      <c r="J72" s="14">
        <f t="shared" si="0"/>
        <v>0</v>
      </c>
    </row>
    <row r="73" spans="1:26" s="2" customFormat="1" ht="36">
      <c r="A73" s="15" t="s">
        <v>175</v>
      </c>
      <c r="B73" s="8" t="s">
        <v>62</v>
      </c>
      <c r="C73" s="9" t="s">
        <v>63</v>
      </c>
      <c r="D73" s="10" t="s">
        <v>49</v>
      </c>
      <c r="E73" s="11"/>
      <c r="F73" s="9" t="s">
        <v>64</v>
      </c>
      <c r="G73" s="10" t="s">
        <v>65</v>
      </c>
      <c r="H73" s="12">
        <v>4</v>
      </c>
      <c r="I73" s="13"/>
      <c r="J73" s="14">
        <f t="shared" si="0"/>
        <v>0</v>
      </c>
    </row>
    <row r="74" spans="1:26" s="2" customFormat="1" ht="48">
      <c r="A74" s="15" t="s">
        <v>176</v>
      </c>
      <c r="B74" s="8" t="s">
        <v>67</v>
      </c>
      <c r="C74" s="9" t="s">
        <v>148</v>
      </c>
      <c r="D74" s="10" t="s">
        <v>49</v>
      </c>
      <c r="E74" s="11"/>
      <c r="F74" s="9" t="s">
        <v>69</v>
      </c>
      <c r="G74" s="10" t="s">
        <v>56</v>
      </c>
      <c r="H74" s="12">
        <v>89.5</v>
      </c>
      <c r="I74" s="13"/>
      <c r="J74" s="14">
        <f t="shared" si="0"/>
        <v>0</v>
      </c>
    </row>
    <row r="75" spans="1:26" s="2" customFormat="1" ht="24">
      <c r="A75" s="15" t="s">
        <v>177</v>
      </c>
      <c r="B75" s="8" t="s">
        <v>71</v>
      </c>
      <c r="C75" s="9" t="s">
        <v>72</v>
      </c>
      <c r="D75" s="10" t="s">
        <v>49</v>
      </c>
      <c r="E75" s="11"/>
      <c r="F75" s="9" t="s">
        <v>73</v>
      </c>
      <c r="G75" s="10" t="s">
        <v>56</v>
      </c>
      <c r="H75" s="12">
        <v>89.5</v>
      </c>
      <c r="I75" s="13"/>
      <c r="J75" s="14">
        <f t="shared" si="0"/>
        <v>0</v>
      </c>
    </row>
    <row r="76" spans="1:26" s="2" customFormat="1" ht="48">
      <c r="A76" s="15" t="s">
        <v>178</v>
      </c>
      <c r="B76" s="8" t="s">
        <v>179</v>
      </c>
      <c r="C76" s="9" t="s">
        <v>180</v>
      </c>
      <c r="D76" s="10" t="s">
        <v>49</v>
      </c>
      <c r="E76" s="11"/>
      <c r="F76" s="9" t="s">
        <v>77</v>
      </c>
      <c r="G76" s="10" t="s">
        <v>56</v>
      </c>
      <c r="H76" s="12">
        <v>89.5</v>
      </c>
      <c r="I76" s="13"/>
      <c r="J76" s="14">
        <f t="shared" si="0"/>
        <v>0</v>
      </c>
    </row>
    <row r="77" spans="1:26" s="2" customFormat="1" ht="36">
      <c r="A77" s="15" t="s">
        <v>181</v>
      </c>
      <c r="B77" s="8" t="s">
        <v>79</v>
      </c>
      <c r="C77" s="9" t="s">
        <v>153</v>
      </c>
      <c r="D77" s="10" t="s">
        <v>49</v>
      </c>
      <c r="E77" s="11"/>
      <c r="F77" s="9" t="s">
        <v>81</v>
      </c>
      <c r="G77" s="10" t="s">
        <v>51</v>
      </c>
      <c r="H77" s="12">
        <v>31</v>
      </c>
      <c r="I77" s="13"/>
      <c r="J77" s="14">
        <f t="shared" si="0"/>
        <v>0</v>
      </c>
    </row>
    <row r="78" spans="1:26" s="16" customFormat="1" ht="24">
      <c r="A78" s="15" t="s">
        <v>182</v>
      </c>
      <c r="B78" s="8" t="s">
        <v>87</v>
      </c>
      <c r="C78" s="9" t="s">
        <v>88</v>
      </c>
      <c r="D78" s="10" t="s">
        <v>49</v>
      </c>
      <c r="E78" s="11"/>
      <c r="F78" s="9" t="s">
        <v>85</v>
      </c>
      <c r="G78" s="10" t="s">
        <v>90</v>
      </c>
      <c r="H78" s="12">
        <v>1.77</v>
      </c>
      <c r="I78" s="13"/>
      <c r="J78" s="14">
        <f t="shared" si="0"/>
        <v>0</v>
      </c>
      <c r="L78" s="2"/>
      <c r="M78" s="2"/>
      <c r="N78" s="2"/>
      <c r="O78" s="2"/>
      <c r="P78" s="2"/>
      <c r="Q78" s="2"/>
      <c r="R78" s="2"/>
      <c r="S78" s="2"/>
      <c r="T78" s="2"/>
      <c r="U78" s="2"/>
      <c r="V78" s="2"/>
      <c r="W78" s="2"/>
      <c r="X78" s="2"/>
      <c r="Y78" s="2"/>
      <c r="Z78" s="2"/>
    </row>
    <row r="79" spans="1:26" s="2" customFormat="1" ht="24">
      <c r="A79" s="15" t="s">
        <v>183</v>
      </c>
      <c r="B79" s="8" t="s">
        <v>92</v>
      </c>
      <c r="C79" s="9" t="s">
        <v>93</v>
      </c>
      <c r="D79" s="10" t="s">
        <v>49</v>
      </c>
      <c r="E79" s="11"/>
      <c r="F79" s="9" t="s">
        <v>89</v>
      </c>
      <c r="G79" s="10" t="s">
        <v>90</v>
      </c>
      <c r="H79" s="12">
        <v>1.77</v>
      </c>
      <c r="I79" s="13"/>
      <c r="J79" s="14">
        <f t="shared" si="0"/>
        <v>0</v>
      </c>
    </row>
    <row r="80" spans="1:26" s="2" customFormat="1" ht="24">
      <c r="A80" s="15" t="s">
        <v>184</v>
      </c>
      <c r="B80" s="8" t="s">
        <v>96</v>
      </c>
      <c r="C80" s="9" t="s">
        <v>97</v>
      </c>
      <c r="D80" s="10" t="s">
        <v>49</v>
      </c>
      <c r="E80" s="11"/>
      <c r="F80" s="9" t="s">
        <v>94</v>
      </c>
      <c r="G80" s="10" t="s">
        <v>90</v>
      </c>
      <c r="H80" s="12">
        <v>8.9499999999999996E-3</v>
      </c>
      <c r="I80" s="13"/>
      <c r="J80" s="14">
        <f t="shared" si="0"/>
        <v>0</v>
      </c>
    </row>
    <row r="81" spans="1:26" s="2" customFormat="1" ht="36">
      <c r="A81" s="15" t="s">
        <v>185</v>
      </c>
      <c r="B81" s="8" t="s">
        <v>100</v>
      </c>
      <c r="C81" s="9" t="s">
        <v>101</v>
      </c>
      <c r="D81" s="10" t="s">
        <v>49</v>
      </c>
      <c r="E81" s="11"/>
      <c r="F81" s="9" t="s">
        <v>98</v>
      </c>
      <c r="G81" s="10" t="s">
        <v>90</v>
      </c>
      <c r="H81" s="12">
        <v>8.9499999999999996E-3</v>
      </c>
      <c r="I81" s="13"/>
      <c r="J81" s="14">
        <f t="shared" si="0"/>
        <v>0</v>
      </c>
    </row>
    <row r="82" spans="1:26" s="2" customFormat="1" ht="36">
      <c r="A82" s="15" t="s">
        <v>186</v>
      </c>
      <c r="B82" s="8" t="s">
        <v>159</v>
      </c>
      <c r="C82" s="9" t="s">
        <v>160</v>
      </c>
      <c r="D82" s="10" t="s">
        <v>49</v>
      </c>
      <c r="E82" s="11"/>
      <c r="F82" s="9" t="s">
        <v>102</v>
      </c>
      <c r="G82" s="10" t="s">
        <v>90</v>
      </c>
      <c r="H82" s="12">
        <v>9.4870000000000006E-3</v>
      </c>
      <c r="I82" s="13"/>
      <c r="J82" s="14">
        <f t="shared" si="0"/>
        <v>0</v>
      </c>
    </row>
    <row r="83" spans="1:26" s="2" customFormat="1" ht="24">
      <c r="A83" s="15" t="s">
        <v>187</v>
      </c>
      <c r="B83" s="8" t="s">
        <v>108</v>
      </c>
      <c r="C83" s="9" t="s">
        <v>109</v>
      </c>
      <c r="D83" s="10" t="s">
        <v>49</v>
      </c>
      <c r="E83" s="11"/>
      <c r="F83" s="9" t="s">
        <v>106</v>
      </c>
      <c r="G83" s="10" t="s">
        <v>56</v>
      </c>
      <c r="H83" s="12">
        <v>114.56</v>
      </c>
      <c r="I83" s="13"/>
      <c r="J83" s="14">
        <f t="shared" si="0"/>
        <v>0</v>
      </c>
    </row>
    <row r="84" spans="1:26" s="2" customFormat="1" ht="24">
      <c r="A84" s="15" t="s">
        <v>188</v>
      </c>
      <c r="B84" s="8" t="s">
        <v>112</v>
      </c>
      <c r="C84" s="9" t="s">
        <v>113</v>
      </c>
      <c r="D84" s="10" t="s">
        <v>49</v>
      </c>
      <c r="E84" s="11"/>
      <c r="F84" s="9" t="s">
        <v>110</v>
      </c>
      <c r="G84" s="10" t="s">
        <v>90</v>
      </c>
      <c r="H84" s="12">
        <v>3.0999999999999999E-3</v>
      </c>
      <c r="I84" s="13"/>
      <c r="J84" s="14">
        <f t="shared" si="0"/>
        <v>0</v>
      </c>
    </row>
    <row r="85" spans="1:26" s="2" customFormat="1" ht="24">
      <c r="A85" s="15" t="s">
        <v>189</v>
      </c>
      <c r="B85" s="8" t="s">
        <v>120</v>
      </c>
      <c r="C85" s="9" t="s">
        <v>164</v>
      </c>
      <c r="D85" s="10" t="s">
        <v>49</v>
      </c>
      <c r="E85" s="11"/>
      <c r="F85" s="9" t="s">
        <v>114</v>
      </c>
      <c r="G85" s="10" t="s">
        <v>123</v>
      </c>
      <c r="H85" s="12">
        <v>0.89500000000000002</v>
      </c>
      <c r="I85" s="13"/>
      <c r="J85" s="14">
        <f t="shared" si="0"/>
        <v>0</v>
      </c>
    </row>
    <row r="86" spans="1:26" s="2" customFormat="1" ht="36">
      <c r="A86" s="15" t="s">
        <v>190</v>
      </c>
      <c r="B86" s="8" t="s">
        <v>125</v>
      </c>
      <c r="C86" s="9" t="s">
        <v>126</v>
      </c>
      <c r="D86" s="10" t="s">
        <v>49</v>
      </c>
      <c r="E86" s="11"/>
      <c r="F86" s="9" t="s">
        <v>118</v>
      </c>
      <c r="G86" s="10" t="s">
        <v>51</v>
      </c>
      <c r="H86" s="12">
        <v>34.1</v>
      </c>
      <c r="I86" s="13"/>
      <c r="J86" s="14">
        <f t="shared" si="0"/>
        <v>0</v>
      </c>
    </row>
    <row r="87" spans="1:26" s="2" customFormat="1" ht="24">
      <c r="A87" s="15" t="s">
        <v>191</v>
      </c>
      <c r="B87" s="8" t="s">
        <v>167</v>
      </c>
      <c r="C87" s="9" t="s">
        <v>130</v>
      </c>
      <c r="D87" s="10" t="s">
        <v>49</v>
      </c>
      <c r="E87" s="11"/>
      <c r="F87" s="9" t="s">
        <v>122</v>
      </c>
      <c r="G87" s="10" t="s">
        <v>131</v>
      </c>
      <c r="H87" s="12">
        <v>8</v>
      </c>
      <c r="I87" s="13"/>
      <c r="J87" s="14">
        <f t="shared" si="0"/>
        <v>0</v>
      </c>
    </row>
    <row r="88" spans="1:26" s="2" customFormat="1" ht="24">
      <c r="A88" s="15" t="s">
        <v>192</v>
      </c>
      <c r="B88" s="8" t="s">
        <v>133</v>
      </c>
      <c r="C88" s="9" t="s">
        <v>134</v>
      </c>
      <c r="D88" s="10" t="s">
        <v>49</v>
      </c>
      <c r="E88" s="11"/>
      <c r="F88" s="9" t="s">
        <v>127</v>
      </c>
      <c r="G88" s="10" t="s">
        <v>135</v>
      </c>
      <c r="H88" s="12">
        <v>8.9499999999999993</v>
      </c>
      <c r="I88" s="13"/>
      <c r="J88" s="14">
        <f t="shared" si="0"/>
        <v>0</v>
      </c>
    </row>
    <row r="89" spans="1:26" s="2" customFormat="1" ht="24">
      <c r="A89" s="15" t="s">
        <v>193</v>
      </c>
      <c r="B89" s="8" t="s">
        <v>194</v>
      </c>
      <c r="C89" s="9" t="s">
        <v>657</v>
      </c>
      <c r="D89" s="10"/>
      <c r="E89" s="11" t="s">
        <v>194</v>
      </c>
      <c r="F89" s="9" t="s">
        <v>195</v>
      </c>
      <c r="G89" s="10"/>
      <c r="H89" s="12"/>
      <c r="I89" s="13"/>
      <c r="J89" s="14" t="str">
        <f t="shared" si="0"/>
        <v/>
      </c>
    </row>
    <row r="90" spans="1:26" s="2" customFormat="1" ht="48">
      <c r="A90" s="15" t="s">
        <v>196</v>
      </c>
      <c r="B90" s="8" t="s">
        <v>140</v>
      </c>
      <c r="C90" s="9" t="s">
        <v>141</v>
      </c>
      <c r="D90" s="10" t="s">
        <v>49</v>
      </c>
      <c r="E90" s="11"/>
      <c r="F90" s="9" t="s">
        <v>50</v>
      </c>
      <c r="G90" s="10" t="s">
        <v>51</v>
      </c>
      <c r="H90" s="12">
        <v>36</v>
      </c>
      <c r="I90" s="13"/>
      <c r="J90" s="14">
        <f t="shared" si="0"/>
        <v>0</v>
      </c>
    </row>
    <row r="91" spans="1:26" s="2" customFormat="1" ht="36">
      <c r="A91" s="15" t="s">
        <v>197</v>
      </c>
      <c r="B91" s="8" t="s">
        <v>143</v>
      </c>
      <c r="C91" s="9" t="s">
        <v>54</v>
      </c>
      <c r="D91" s="10" t="s">
        <v>49</v>
      </c>
      <c r="E91" s="11"/>
      <c r="F91" s="9" t="s">
        <v>55</v>
      </c>
      <c r="G91" s="10" t="s">
        <v>56</v>
      </c>
      <c r="H91" s="12">
        <v>80</v>
      </c>
      <c r="I91" s="13"/>
      <c r="J91" s="14">
        <f t="shared" si="0"/>
        <v>0</v>
      </c>
    </row>
    <row r="92" spans="1:26" s="2" customFormat="1" ht="36">
      <c r="A92" s="15" t="s">
        <v>198</v>
      </c>
      <c r="B92" s="8" t="s">
        <v>58</v>
      </c>
      <c r="C92" s="9" t="s">
        <v>145</v>
      </c>
      <c r="D92" s="10" t="s">
        <v>49</v>
      </c>
      <c r="E92" s="11"/>
      <c r="F92" s="9" t="s">
        <v>60</v>
      </c>
      <c r="G92" s="10" t="s">
        <v>56</v>
      </c>
      <c r="H92" s="12">
        <v>80</v>
      </c>
      <c r="I92" s="13"/>
      <c r="J92" s="14">
        <f t="shared" ref="J92:J155" si="1">IFERROR(IF(H92="","",I92*H92),0)</f>
        <v>0</v>
      </c>
    </row>
    <row r="93" spans="1:26" s="2" customFormat="1" ht="36">
      <c r="A93" s="15" t="s">
        <v>199</v>
      </c>
      <c r="B93" s="8" t="s">
        <v>62</v>
      </c>
      <c r="C93" s="9" t="s">
        <v>63</v>
      </c>
      <c r="D93" s="10" t="s">
        <v>49</v>
      </c>
      <c r="E93" s="11"/>
      <c r="F93" s="9" t="s">
        <v>64</v>
      </c>
      <c r="G93" s="10" t="s">
        <v>65</v>
      </c>
      <c r="H93" s="12">
        <v>2</v>
      </c>
      <c r="I93" s="13"/>
      <c r="J93" s="14">
        <f t="shared" si="1"/>
        <v>0</v>
      </c>
    </row>
    <row r="94" spans="1:26" s="2" customFormat="1" ht="48">
      <c r="A94" s="15" t="s">
        <v>200</v>
      </c>
      <c r="B94" s="8" t="s">
        <v>67</v>
      </c>
      <c r="C94" s="9" t="s">
        <v>148</v>
      </c>
      <c r="D94" s="10" t="s">
        <v>49</v>
      </c>
      <c r="E94" s="11"/>
      <c r="F94" s="9" t="s">
        <v>69</v>
      </c>
      <c r="G94" s="10" t="s">
        <v>56</v>
      </c>
      <c r="H94" s="12">
        <v>80</v>
      </c>
      <c r="I94" s="13"/>
      <c r="J94" s="14">
        <f t="shared" si="1"/>
        <v>0</v>
      </c>
    </row>
    <row r="95" spans="1:26" s="16" customFormat="1" ht="24">
      <c r="A95" s="15" t="s">
        <v>201</v>
      </c>
      <c r="B95" s="8" t="s">
        <v>71</v>
      </c>
      <c r="C95" s="9" t="s">
        <v>72</v>
      </c>
      <c r="D95" s="10" t="s">
        <v>49</v>
      </c>
      <c r="E95" s="11"/>
      <c r="F95" s="9" t="s">
        <v>73</v>
      </c>
      <c r="G95" s="10" t="s">
        <v>56</v>
      </c>
      <c r="H95" s="12">
        <v>80</v>
      </c>
      <c r="I95" s="13"/>
      <c r="J95" s="14">
        <f t="shared" si="1"/>
        <v>0</v>
      </c>
      <c r="L95" s="2"/>
      <c r="M95" s="2"/>
      <c r="N95" s="2"/>
      <c r="O95" s="2"/>
      <c r="P95" s="2"/>
      <c r="Q95" s="2"/>
      <c r="R95" s="2"/>
      <c r="S95" s="2"/>
      <c r="T95" s="2"/>
      <c r="U95" s="2"/>
      <c r="V95" s="2"/>
      <c r="W95" s="2"/>
      <c r="X95" s="2"/>
      <c r="Y95" s="2"/>
      <c r="Z95" s="2"/>
    </row>
    <row r="96" spans="1:26" s="2" customFormat="1" ht="48">
      <c r="A96" s="15" t="s">
        <v>202</v>
      </c>
      <c r="B96" s="8" t="s">
        <v>203</v>
      </c>
      <c r="C96" s="9" t="s">
        <v>180</v>
      </c>
      <c r="D96" s="10" t="s">
        <v>49</v>
      </c>
      <c r="E96" s="11"/>
      <c r="F96" s="9" t="s">
        <v>77</v>
      </c>
      <c r="G96" s="10" t="s">
        <v>56</v>
      </c>
      <c r="H96" s="12">
        <v>80</v>
      </c>
      <c r="I96" s="13"/>
      <c r="J96" s="14">
        <f t="shared" si="1"/>
        <v>0</v>
      </c>
    </row>
    <row r="97" spans="1:26" s="2" customFormat="1" ht="24">
      <c r="A97" s="15" t="s">
        <v>204</v>
      </c>
      <c r="B97" s="8" t="s">
        <v>205</v>
      </c>
      <c r="C97" s="9" t="s">
        <v>206</v>
      </c>
      <c r="D97" s="10" t="s">
        <v>49</v>
      </c>
      <c r="E97" s="11"/>
      <c r="F97" s="9" t="s">
        <v>81</v>
      </c>
      <c r="G97" s="10" t="s">
        <v>123</v>
      </c>
      <c r="H97" s="12">
        <v>0.4</v>
      </c>
      <c r="I97" s="13"/>
      <c r="J97" s="14">
        <f t="shared" si="1"/>
        <v>0</v>
      </c>
    </row>
    <row r="98" spans="1:26" s="16" customFormat="1" ht="36">
      <c r="A98" s="15" t="s">
        <v>207</v>
      </c>
      <c r="B98" s="8" t="s">
        <v>79</v>
      </c>
      <c r="C98" s="9" t="s">
        <v>153</v>
      </c>
      <c r="D98" s="10" t="s">
        <v>49</v>
      </c>
      <c r="E98" s="11"/>
      <c r="F98" s="9" t="s">
        <v>85</v>
      </c>
      <c r="G98" s="10" t="s">
        <v>51</v>
      </c>
      <c r="H98" s="12">
        <v>36</v>
      </c>
      <c r="I98" s="13"/>
      <c r="J98" s="14">
        <f t="shared" si="1"/>
        <v>0</v>
      </c>
      <c r="L98" s="2"/>
      <c r="M98" s="2"/>
      <c r="N98" s="2"/>
      <c r="O98" s="2"/>
      <c r="P98" s="2"/>
      <c r="Q98" s="2"/>
      <c r="R98" s="2"/>
      <c r="S98" s="2"/>
      <c r="T98" s="2"/>
      <c r="U98" s="2"/>
      <c r="V98" s="2"/>
      <c r="W98" s="2"/>
      <c r="X98" s="2"/>
      <c r="Y98" s="2"/>
      <c r="Z98" s="2"/>
    </row>
    <row r="99" spans="1:26" s="2" customFormat="1" ht="24">
      <c r="A99" s="15" t="s">
        <v>208</v>
      </c>
      <c r="B99" s="8" t="s">
        <v>87</v>
      </c>
      <c r="C99" s="9" t="s">
        <v>88</v>
      </c>
      <c r="D99" s="10" t="s">
        <v>49</v>
      </c>
      <c r="E99" s="11"/>
      <c r="F99" s="9" t="s">
        <v>89</v>
      </c>
      <c r="G99" s="10" t="s">
        <v>90</v>
      </c>
      <c r="H99" s="12">
        <v>1.84</v>
      </c>
      <c r="I99" s="13"/>
      <c r="J99" s="14">
        <f t="shared" si="1"/>
        <v>0</v>
      </c>
    </row>
    <row r="100" spans="1:26" s="2" customFormat="1" ht="24">
      <c r="A100" s="15" t="s">
        <v>209</v>
      </c>
      <c r="B100" s="8" t="s">
        <v>92</v>
      </c>
      <c r="C100" s="9" t="s">
        <v>93</v>
      </c>
      <c r="D100" s="10" t="s">
        <v>49</v>
      </c>
      <c r="E100" s="11"/>
      <c r="F100" s="9" t="s">
        <v>94</v>
      </c>
      <c r="G100" s="10" t="s">
        <v>90</v>
      </c>
      <c r="H100" s="12">
        <v>1.84</v>
      </c>
      <c r="I100" s="13"/>
      <c r="J100" s="14">
        <f t="shared" si="1"/>
        <v>0</v>
      </c>
    </row>
    <row r="101" spans="1:26" s="2" customFormat="1" ht="36">
      <c r="A101" s="15" t="s">
        <v>210</v>
      </c>
      <c r="B101" s="8" t="s">
        <v>96</v>
      </c>
      <c r="C101" s="9" t="s">
        <v>97</v>
      </c>
      <c r="D101" s="10" t="s">
        <v>49</v>
      </c>
      <c r="E101" s="11"/>
      <c r="F101" s="9" t="s">
        <v>98</v>
      </c>
      <c r="G101" s="10" t="s">
        <v>90</v>
      </c>
      <c r="H101" s="12">
        <v>8.0000000000000002E-3</v>
      </c>
      <c r="I101" s="13"/>
      <c r="J101" s="14">
        <f t="shared" si="1"/>
        <v>0</v>
      </c>
    </row>
    <row r="102" spans="1:26" s="2" customFormat="1" ht="36">
      <c r="A102" s="15" t="s">
        <v>211</v>
      </c>
      <c r="B102" s="8" t="s">
        <v>100</v>
      </c>
      <c r="C102" s="9" t="s">
        <v>101</v>
      </c>
      <c r="D102" s="10" t="s">
        <v>49</v>
      </c>
      <c r="E102" s="11"/>
      <c r="F102" s="9" t="s">
        <v>102</v>
      </c>
      <c r="G102" s="10" t="s">
        <v>90</v>
      </c>
      <c r="H102" s="12">
        <v>8.0000000000000002E-3</v>
      </c>
      <c r="I102" s="13"/>
      <c r="J102" s="14">
        <f t="shared" si="1"/>
        <v>0</v>
      </c>
    </row>
    <row r="103" spans="1:26" s="2" customFormat="1" ht="36">
      <c r="A103" s="15" t="s">
        <v>212</v>
      </c>
      <c r="B103" s="8" t="s">
        <v>104</v>
      </c>
      <c r="C103" s="9" t="s">
        <v>160</v>
      </c>
      <c r="D103" s="10" t="s">
        <v>49</v>
      </c>
      <c r="E103" s="11"/>
      <c r="F103" s="9" t="s">
        <v>106</v>
      </c>
      <c r="G103" s="10" t="s">
        <v>90</v>
      </c>
      <c r="H103" s="12">
        <v>8.4799999999999997E-3</v>
      </c>
      <c r="I103" s="13"/>
      <c r="J103" s="14">
        <f t="shared" si="1"/>
        <v>0</v>
      </c>
    </row>
    <row r="104" spans="1:26" s="2" customFormat="1" ht="24">
      <c r="A104" s="15" t="s">
        <v>213</v>
      </c>
      <c r="B104" s="8" t="s">
        <v>108</v>
      </c>
      <c r="C104" s="9" t="s">
        <v>109</v>
      </c>
      <c r="D104" s="10" t="s">
        <v>49</v>
      </c>
      <c r="E104" s="11"/>
      <c r="F104" s="9" t="s">
        <v>110</v>
      </c>
      <c r="G104" s="10" t="s">
        <v>56</v>
      </c>
      <c r="H104" s="12">
        <v>102.4</v>
      </c>
      <c r="I104" s="13"/>
      <c r="J104" s="14">
        <f t="shared" si="1"/>
        <v>0</v>
      </c>
    </row>
    <row r="105" spans="1:26" s="2" customFormat="1" ht="24">
      <c r="A105" s="15" t="s">
        <v>214</v>
      </c>
      <c r="B105" s="8" t="s">
        <v>112</v>
      </c>
      <c r="C105" s="9" t="s">
        <v>113</v>
      </c>
      <c r="D105" s="10" t="s">
        <v>49</v>
      </c>
      <c r="E105" s="11"/>
      <c r="F105" s="9" t="s">
        <v>114</v>
      </c>
      <c r="G105" s="10" t="s">
        <v>90</v>
      </c>
      <c r="H105" s="12">
        <v>3.5999999999999999E-3</v>
      </c>
      <c r="I105" s="13"/>
      <c r="J105" s="14">
        <f t="shared" si="1"/>
        <v>0</v>
      </c>
    </row>
    <row r="106" spans="1:26" s="2" customFormat="1" ht="36">
      <c r="A106" s="15" t="s">
        <v>215</v>
      </c>
      <c r="B106" s="8" t="s">
        <v>216</v>
      </c>
      <c r="C106" s="9" t="s">
        <v>217</v>
      </c>
      <c r="D106" s="10" t="s">
        <v>49</v>
      </c>
      <c r="E106" s="11"/>
      <c r="F106" s="9" t="s">
        <v>118</v>
      </c>
      <c r="G106" s="10" t="s">
        <v>123</v>
      </c>
      <c r="H106" s="12">
        <v>6.4000000000000001E-2</v>
      </c>
      <c r="I106" s="13"/>
      <c r="J106" s="14">
        <f t="shared" si="1"/>
        <v>0</v>
      </c>
    </row>
    <row r="107" spans="1:26" s="2" customFormat="1" ht="36">
      <c r="A107" s="15" t="s">
        <v>218</v>
      </c>
      <c r="B107" s="8" t="s">
        <v>219</v>
      </c>
      <c r="C107" s="9" t="s">
        <v>220</v>
      </c>
      <c r="D107" s="10" t="s">
        <v>49</v>
      </c>
      <c r="E107" s="11"/>
      <c r="F107" s="9" t="s">
        <v>122</v>
      </c>
      <c r="G107" s="10" t="s">
        <v>123</v>
      </c>
      <c r="H107" s="12">
        <v>2.4E-2</v>
      </c>
      <c r="I107" s="13"/>
      <c r="J107" s="14">
        <f t="shared" si="1"/>
        <v>0</v>
      </c>
    </row>
    <row r="108" spans="1:26" s="2" customFormat="1" ht="24">
      <c r="A108" s="15" t="s">
        <v>221</v>
      </c>
      <c r="B108" s="8" t="s">
        <v>120</v>
      </c>
      <c r="C108" s="9" t="s">
        <v>164</v>
      </c>
      <c r="D108" s="10" t="s">
        <v>49</v>
      </c>
      <c r="E108" s="11"/>
      <c r="F108" s="9" t="s">
        <v>127</v>
      </c>
      <c r="G108" s="10" t="s">
        <v>123</v>
      </c>
      <c r="H108" s="12">
        <v>0.8</v>
      </c>
      <c r="I108" s="13"/>
      <c r="J108" s="14">
        <f t="shared" si="1"/>
        <v>0</v>
      </c>
    </row>
    <row r="109" spans="1:26" s="2" customFormat="1" ht="36">
      <c r="A109" s="15" t="s">
        <v>222</v>
      </c>
      <c r="B109" s="8" t="s">
        <v>223</v>
      </c>
      <c r="C109" s="9" t="s">
        <v>224</v>
      </c>
      <c r="D109" s="10" t="s">
        <v>49</v>
      </c>
      <c r="E109" s="11"/>
      <c r="F109" s="9" t="s">
        <v>114</v>
      </c>
      <c r="G109" s="10" t="s">
        <v>123</v>
      </c>
      <c r="H109" s="12">
        <v>0.33200000000000002</v>
      </c>
      <c r="I109" s="13"/>
      <c r="J109" s="14">
        <f t="shared" si="1"/>
        <v>0</v>
      </c>
    </row>
    <row r="110" spans="1:26" s="2" customFormat="1" ht="36">
      <c r="A110" s="15" t="s">
        <v>225</v>
      </c>
      <c r="B110" s="8" t="s">
        <v>125</v>
      </c>
      <c r="C110" s="9" t="s">
        <v>126</v>
      </c>
      <c r="D110" s="10" t="s">
        <v>49</v>
      </c>
      <c r="E110" s="11"/>
      <c r="F110" s="9" t="s">
        <v>118</v>
      </c>
      <c r="G110" s="10" t="s">
        <v>51</v>
      </c>
      <c r="H110" s="12">
        <v>39.6</v>
      </c>
      <c r="I110" s="13"/>
      <c r="J110" s="14">
        <f t="shared" si="1"/>
        <v>0</v>
      </c>
    </row>
    <row r="111" spans="1:26" s="2" customFormat="1" ht="24">
      <c r="A111" s="15" t="s">
        <v>226</v>
      </c>
      <c r="B111" s="8" t="s">
        <v>167</v>
      </c>
      <c r="C111" s="9" t="s">
        <v>130</v>
      </c>
      <c r="D111" s="10" t="s">
        <v>49</v>
      </c>
      <c r="E111" s="11"/>
      <c r="F111" s="9" t="s">
        <v>122</v>
      </c>
      <c r="G111" s="10" t="s">
        <v>131</v>
      </c>
      <c r="H111" s="12">
        <v>4</v>
      </c>
      <c r="I111" s="13"/>
      <c r="J111" s="14">
        <f t="shared" si="1"/>
        <v>0</v>
      </c>
    </row>
    <row r="112" spans="1:26" s="2" customFormat="1" ht="24">
      <c r="A112" s="15" t="s">
        <v>227</v>
      </c>
      <c r="B112" s="8" t="s">
        <v>133</v>
      </c>
      <c r="C112" s="9" t="s">
        <v>134</v>
      </c>
      <c r="D112" s="10" t="s">
        <v>49</v>
      </c>
      <c r="E112" s="11"/>
      <c r="F112" s="9" t="s">
        <v>127</v>
      </c>
      <c r="G112" s="10" t="s">
        <v>135</v>
      </c>
      <c r="H112" s="12">
        <v>8</v>
      </c>
      <c r="I112" s="13"/>
      <c r="J112" s="14">
        <f t="shared" si="1"/>
        <v>0</v>
      </c>
    </row>
    <row r="113" spans="1:10" s="2" customFormat="1" ht="24">
      <c r="A113" s="15" t="s">
        <v>228</v>
      </c>
      <c r="B113" s="8" t="s">
        <v>229</v>
      </c>
      <c r="C113" s="9" t="s">
        <v>658</v>
      </c>
      <c r="D113" s="10"/>
      <c r="E113" s="11" t="s">
        <v>229</v>
      </c>
      <c r="F113" s="9" t="s">
        <v>230</v>
      </c>
      <c r="G113" s="10"/>
      <c r="H113" s="12"/>
      <c r="I113" s="13"/>
      <c r="J113" s="14" t="str">
        <f t="shared" si="1"/>
        <v/>
      </c>
    </row>
    <row r="114" spans="1:10" s="2" customFormat="1" ht="48">
      <c r="A114" s="15" t="s">
        <v>231</v>
      </c>
      <c r="B114" s="8" t="s">
        <v>140</v>
      </c>
      <c r="C114" s="9" t="s">
        <v>141</v>
      </c>
      <c r="D114" s="10" t="s">
        <v>49</v>
      </c>
      <c r="E114" s="11"/>
      <c r="F114" s="9" t="s">
        <v>50</v>
      </c>
      <c r="G114" s="10" t="s">
        <v>51</v>
      </c>
      <c r="H114" s="12">
        <v>46</v>
      </c>
      <c r="I114" s="13"/>
      <c r="J114" s="14">
        <f t="shared" si="1"/>
        <v>0</v>
      </c>
    </row>
    <row r="115" spans="1:10" s="2" customFormat="1" ht="36">
      <c r="A115" s="15" t="s">
        <v>232</v>
      </c>
      <c r="B115" s="8" t="s">
        <v>143</v>
      </c>
      <c r="C115" s="9" t="s">
        <v>54</v>
      </c>
      <c r="D115" s="10" t="s">
        <v>49</v>
      </c>
      <c r="E115" s="11"/>
      <c r="F115" s="9" t="s">
        <v>55</v>
      </c>
      <c r="G115" s="10" t="s">
        <v>56</v>
      </c>
      <c r="H115" s="12">
        <v>83</v>
      </c>
      <c r="I115" s="13"/>
      <c r="J115" s="14">
        <f t="shared" si="1"/>
        <v>0</v>
      </c>
    </row>
    <row r="116" spans="1:10" s="2" customFormat="1" ht="36">
      <c r="A116" s="15" t="s">
        <v>233</v>
      </c>
      <c r="B116" s="8" t="s">
        <v>58</v>
      </c>
      <c r="C116" s="9" t="s">
        <v>145</v>
      </c>
      <c r="D116" s="10" t="s">
        <v>49</v>
      </c>
      <c r="E116" s="11"/>
      <c r="F116" s="9" t="s">
        <v>60</v>
      </c>
      <c r="G116" s="10" t="s">
        <v>56</v>
      </c>
      <c r="H116" s="12">
        <v>83</v>
      </c>
      <c r="I116" s="13"/>
      <c r="J116" s="14">
        <f t="shared" si="1"/>
        <v>0</v>
      </c>
    </row>
    <row r="117" spans="1:10" s="2" customFormat="1" ht="36">
      <c r="A117" s="15" t="s">
        <v>234</v>
      </c>
      <c r="B117" s="8" t="s">
        <v>62</v>
      </c>
      <c r="C117" s="9" t="s">
        <v>63</v>
      </c>
      <c r="D117" s="10" t="s">
        <v>49</v>
      </c>
      <c r="E117" s="11"/>
      <c r="F117" s="9" t="s">
        <v>64</v>
      </c>
      <c r="G117" s="10" t="s">
        <v>65</v>
      </c>
      <c r="H117" s="12">
        <v>4</v>
      </c>
      <c r="I117" s="13"/>
      <c r="J117" s="14">
        <f t="shared" si="1"/>
        <v>0</v>
      </c>
    </row>
    <row r="118" spans="1:10" s="2" customFormat="1" ht="48">
      <c r="A118" s="15" t="s">
        <v>235</v>
      </c>
      <c r="B118" s="8" t="s">
        <v>67</v>
      </c>
      <c r="C118" s="9" t="s">
        <v>148</v>
      </c>
      <c r="D118" s="10" t="s">
        <v>49</v>
      </c>
      <c r="E118" s="11"/>
      <c r="F118" s="9" t="s">
        <v>69</v>
      </c>
      <c r="G118" s="10" t="s">
        <v>56</v>
      </c>
      <c r="H118" s="12">
        <v>83</v>
      </c>
      <c r="I118" s="13"/>
      <c r="J118" s="14">
        <f t="shared" si="1"/>
        <v>0</v>
      </c>
    </row>
    <row r="119" spans="1:10" s="2" customFormat="1" ht="24">
      <c r="A119" s="15" t="s">
        <v>236</v>
      </c>
      <c r="B119" s="8" t="s">
        <v>71</v>
      </c>
      <c r="C119" s="9" t="s">
        <v>72</v>
      </c>
      <c r="D119" s="10" t="s">
        <v>49</v>
      </c>
      <c r="E119" s="11"/>
      <c r="F119" s="9" t="s">
        <v>73</v>
      </c>
      <c r="G119" s="10" t="s">
        <v>56</v>
      </c>
      <c r="H119" s="12">
        <v>83</v>
      </c>
      <c r="I119" s="13"/>
      <c r="J119" s="14">
        <f t="shared" si="1"/>
        <v>0</v>
      </c>
    </row>
    <row r="120" spans="1:10" s="2" customFormat="1" ht="48">
      <c r="A120" s="15" t="s">
        <v>237</v>
      </c>
      <c r="B120" s="8" t="s">
        <v>203</v>
      </c>
      <c r="C120" s="9" t="s">
        <v>180</v>
      </c>
      <c r="D120" s="10" t="s">
        <v>49</v>
      </c>
      <c r="E120" s="11"/>
      <c r="F120" s="9" t="s">
        <v>77</v>
      </c>
      <c r="G120" s="10" t="s">
        <v>56</v>
      </c>
      <c r="H120" s="12">
        <v>83</v>
      </c>
      <c r="I120" s="13"/>
      <c r="J120" s="14">
        <f t="shared" si="1"/>
        <v>0</v>
      </c>
    </row>
    <row r="121" spans="1:10" s="2" customFormat="1" ht="36">
      <c r="A121" s="15" t="s">
        <v>238</v>
      </c>
      <c r="B121" s="8" t="s">
        <v>79</v>
      </c>
      <c r="C121" s="9" t="s">
        <v>153</v>
      </c>
      <c r="D121" s="10" t="s">
        <v>49</v>
      </c>
      <c r="E121" s="11"/>
      <c r="F121" s="9" t="s">
        <v>81</v>
      </c>
      <c r="G121" s="10" t="s">
        <v>51</v>
      </c>
      <c r="H121" s="12">
        <v>46</v>
      </c>
      <c r="I121" s="13"/>
      <c r="J121" s="14">
        <f t="shared" si="1"/>
        <v>0</v>
      </c>
    </row>
    <row r="122" spans="1:10" s="2" customFormat="1" ht="24">
      <c r="A122" s="15" t="s">
        <v>239</v>
      </c>
      <c r="B122" s="8" t="s">
        <v>87</v>
      </c>
      <c r="C122" s="9" t="s">
        <v>88</v>
      </c>
      <c r="D122" s="10" t="s">
        <v>49</v>
      </c>
      <c r="E122" s="11"/>
      <c r="F122" s="9" t="s">
        <v>85</v>
      </c>
      <c r="G122" s="10" t="s">
        <v>90</v>
      </c>
      <c r="H122" s="12">
        <v>1.8</v>
      </c>
      <c r="I122" s="13"/>
      <c r="J122" s="14">
        <f t="shared" si="1"/>
        <v>0</v>
      </c>
    </row>
    <row r="123" spans="1:10" s="2" customFormat="1" ht="24">
      <c r="A123" s="15" t="s">
        <v>240</v>
      </c>
      <c r="B123" s="8" t="s">
        <v>92</v>
      </c>
      <c r="C123" s="9" t="s">
        <v>93</v>
      </c>
      <c r="D123" s="10" t="s">
        <v>49</v>
      </c>
      <c r="E123" s="11"/>
      <c r="F123" s="9" t="s">
        <v>89</v>
      </c>
      <c r="G123" s="10" t="s">
        <v>90</v>
      </c>
      <c r="H123" s="12">
        <v>1.8</v>
      </c>
      <c r="I123" s="13"/>
      <c r="J123" s="14">
        <f t="shared" si="1"/>
        <v>0</v>
      </c>
    </row>
    <row r="124" spans="1:10" s="2" customFormat="1" ht="24">
      <c r="A124" s="15" t="s">
        <v>241</v>
      </c>
      <c r="B124" s="8" t="s">
        <v>96</v>
      </c>
      <c r="C124" s="9" t="s">
        <v>97</v>
      </c>
      <c r="D124" s="10" t="s">
        <v>49</v>
      </c>
      <c r="E124" s="11"/>
      <c r="F124" s="9" t="s">
        <v>94</v>
      </c>
      <c r="G124" s="10" t="s">
        <v>90</v>
      </c>
      <c r="H124" s="12">
        <v>8.3000000000000001E-3</v>
      </c>
      <c r="I124" s="13"/>
      <c r="J124" s="14">
        <f t="shared" si="1"/>
        <v>0</v>
      </c>
    </row>
    <row r="125" spans="1:10" s="2" customFormat="1" ht="36">
      <c r="A125" s="15" t="s">
        <v>242</v>
      </c>
      <c r="B125" s="8" t="s">
        <v>100</v>
      </c>
      <c r="C125" s="9" t="s">
        <v>101</v>
      </c>
      <c r="D125" s="10" t="s">
        <v>49</v>
      </c>
      <c r="E125" s="11"/>
      <c r="F125" s="9" t="s">
        <v>98</v>
      </c>
      <c r="G125" s="10" t="s">
        <v>90</v>
      </c>
      <c r="H125" s="12">
        <v>8.3000000000000001E-3</v>
      </c>
      <c r="I125" s="13"/>
      <c r="J125" s="14">
        <f t="shared" si="1"/>
        <v>0</v>
      </c>
    </row>
    <row r="126" spans="1:10" s="2" customFormat="1" ht="36">
      <c r="A126" s="15" t="s">
        <v>243</v>
      </c>
      <c r="B126" s="8" t="s">
        <v>104</v>
      </c>
      <c r="C126" s="9" t="s">
        <v>160</v>
      </c>
      <c r="D126" s="10" t="s">
        <v>49</v>
      </c>
      <c r="E126" s="11"/>
      <c r="F126" s="9" t="s">
        <v>102</v>
      </c>
      <c r="G126" s="10" t="s">
        <v>90</v>
      </c>
      <c r="H126" s="12">
        <v>8.7980000000000003E-3</v>
      </c>
      <c r="I126" s="13"/>
      <c r="J126" s="14">
        <f t="shared" si="1"/>
        <v>0</v>
      </c>
    </row>
    <row r="127" spans="1:10" s="2" customFormat="1" ht="24">
      <c r="A127" s="15" t="s">
        <v>244</v>
      </c>
      <c r="B127" s="8" t="s">
        <v>108</v>
      </c>
      <c r="C127" s="9" t="s">
        <v>109</v>
      </c>
      <c r="D127" s="10" t="s">
        <v>49</v>
      </c>
      <c r="E127" s="11"/>
      <c r="F127" s="9" t="s">
        <v>106</v>
      </c>
      <c r="G127" s="10" t="s">
        <v>56</v>
      </c>
      <c r="H127" s="12">
        <v>106.24</v>
      </c>
      <c r="I127" s="13"/>
      <c r="J127" s="14">
        <f t="shared" si="1"/>
        <v>0</v>
      </c>
    </row>
    <row r="128" spans="1:10" s="2" customFormat="1" ht="24">
      <c r="A128" s="15" t="s">
        <v>245</v>
      </c>
      <c r="B128" s="8" t="s">
        <v>112</v>
      </c>
      <c r="C128" s="9" t="s">
        <v>113</v>
      </c>
      <c r="D128" s="10" t="s">
        <v>49</v>
      </c>
      <c r="E128" s="11"/>
      <c r="F128" s="9" t="s">
        <v>110</v>
      </c>
      <c r="G128" s="10" t="s">
        <v>90</v>
      </c>
      <c r="H128" s="12">
        <v>4.5999999999999999E-3</v>
      </c>
      <c r="I128" s="13"/>
      <c r="J128" s="14">
        <f t="shared" si="1"/>
        <v>0</v>
      </c>
    </row>
    <row r="129" spans="1:26" s="16" customFormat="1" ht="24">
      <c r="A129" s="15" t="s">
        <v>246</v>
      </c>
      <c r="B129" s="8" t="s">
        <v>120</v>
      </c>
      <c r="C129" s="9" t="s">
        <v>164</v>
      </c>
      <c r="D129" s="10" t="s">
        <v>49</v>
      </c>
      <c r="E129" s="11"/>
      <c r="F129" s="9" t="s">
        <v>114</v>
      </c>
      <c r="G129" s="10" t="s">
        <v>123</v>
      </c>
      <c r="H129" s="12">
        <v>0.83</v>
      </c>
      <c r="I129" s="13"/>
      <c r="J129" s="14">
        <f t="shared" si="1"/>
        <v>0</v>
      </c>
      <c r="L129" s="2"/>
      <c r="M129" s="2"/>
      <c r="N129" s="2"/>
      <c r="O129" s="2"/>
      <c r="P129" s="2"/>
      <c r="Q129" s="2"/>
      <c r="R129" s="2"/>
      <c r="S129" s="2"/>
      <c r="T129" s="2"/>
      <c r="U129" s="2"/>
      <c r="V129" s="2"/>
      <c r="W129" s="2"/>
      <c r="X129" s="2"/>
      <c r="Y129" s="2"/>
      <c r="Z129" s="2"/>
    </row>
    <row r="130" spans="1:26" s="2" customFormat="1" ht="36">
      <c r="A130" s="15" t="s">
        <v>247</v>
      </c>
      <c r="B130" s="8" t="s">
        <v>125</v>
      </c>
      <c r="C130" s="9" t="s">
        <v>126</v>
      </c>
      <c r="D130" s="10" t="s">
        <v>49</v>
      </c>
      <c r="E130" s="11"/>
      <c r="F130" s="9" t="s">
        <v>118</v>
      </c>
      <c r="G130" s="10" t="s">
        <v>51</v>
      </c>
      <c r="H130" s="12">
        <v>50.6</v>
      </c>
      <c r="I130" s="13"/>
      <c r="J130" s="14">
        <f t="shared" si="1"/>
        <v>0</v>
      </c>
    </row>
    <row r="131" spans="1:26" s="2" customFormat="1" ht="24">
      <c r="A131" s="15" t="s">
        <v>248</v>
      </c>
      <c r="B131" s="8" t="s">
        <v>167</v>
      </c>
      <c r="C131" s="9" t="s">
        <v>130</v>
      </c>
      <c r="D131" s="10" t="s">
        <v>49</v>
      </c>
      <c r="E131" s="11"/>
      <c r="F131" s="9" t="s">
        <v>122</v>
      </c>
      <c r="G131" s="10" t="s">
        <v>131</v>
      </c>
      <c r="H131" s="12">
        <v>8</v>
      </c>
      <c r="I131" s="13"/>
      <c r="J131" s="14">
        <f t="shared" si="1"/>
        <v>0</v>
      </c>
    </row>
    <row r="132" spans="1:26" s="2" customFormat="1" ht="24">
      <c r="A132" s="15" t="s">
        <v>249</v>
      </c>
      <c r="B132" s="8" t="s">
        <v>133</v>
      </c>
      <c r="C132" s="9" t="s">
        <v>134</v>
      </c>
      <c r="D132" s="10" t="s">
        <v>49</v>
      </c>
      <c r="E132" s="11"/>
      <c r="F132" s="9" t="s">
        <v>127</v>
      </c>
      <c r="G132" s="10" t="s">
        <v>135</v>
      </c>
      <c r="H132" s="12">
        <v>8.3000000000000007</v>
      </c>
      <c r="I132" s="13"/>
      <c r="J132" s="14">
        <f t="shared" si="1"/>
        <v>0</v>
      </c>
    </row>
    <row r="133" spans="1:26" s="2" customFormat="1" ht="24">
      <c r="A133" s="15" t="s">
        <v>250</v>
      </c>
      <c r="B133" s="8" t="s">
        <v>251</v>
      </c>
      <c r="C133" s="9" t="s">
        <v>659</v>
      </c>
      <c r="D133" s="10"/>
      <c r="E133" s="11" t="s">
        <v>251</v>
      </c>
      <c r="F133" s="9" t="s">
        <v>230</v>
      </c>
      <c r="G133" s="10"/>
      <c r="H133" s="12"/>
      <c r="I133" s="13"/>
      <c r="J133" s="14" t="str">
        <f t="shared" si="1"/>
        <v/>
      </c>
    </row>
    <row r="134" spans="1:26" s="2" customFormat="1" ht="48">
      <c r="A134" s="15" t="s">
        <v>252</v>
      </c>
      <c r="B134" s="8" t="s">
        <v>143</v>
      </c>
      <c r="C134" s="9" t="s">
        <v>54</v>
      </c>
      <c r="D134" s="10" t="s">
        <v>49</v>
      </c>
      <c r="E134" s="11"/>
      <c r="F134" s="9" t="s">
        <v>50</v>
      </c>
      <c r="G134" s="10" t="s">
        <v>56</v>
      </c>
      <c r="H134" s="12">
        <v>25</v>
      </c>
      <c r="I134" s="13"/>
      <c r="J134" s="14">
        <f t="shared" si="1"/>
        <v>0</v>
      </c>
    </row>
    <row r="135" spans="1:26" s="2" customFormat="1" ht="36">
      <c r="A135" s="15" t="s">
        <v>253</v>
      </c>
      <c r="B135" s="8" t="s">
        <v>58</v>
      </c>
      <c r="C135" s="9" t="s">
        <v>145</v>
      </c>
      <c r="D135" s="10" t="s">
        <v>49</v>
      </c>
      <c r="E135" s="11"/>
      <c r="F135" s="9" t="s">
        <v>55</v>
      </c>
      <c r="G135" s="10" t="s">
        <v>56</v>
      </c>
      <c r="H135" s="12">
        <v>5</v>
      </c>
      <c r="I135" s="13"/>
      <c r="J135" s="14">
        <f t="shared" si="1"/>
        <v>0</v>
      </c>
    </row>
    <row r="136" spans="1:26" s="2" customFormat="1" ht="36">
      <c r="A136" s="15" t="s">
        <v>254</v>
      </c>
      <c r="B136" s="8" t="s">
        <v>62</v>
      </c>
      <c r="C136" s="9" t="s">
        <v>63</v>
      </c>
      <c r="D136" s="10" t="s">
        <v>49</v>
      </c>
      <c r="E136" s="11"/>
      <c r="F136" s="9" t="s">
        <v>60</v>
      </c>
      <c r="G136" s="10" t="s">
        <v>65</v>
      </c>
      <c r="H136" s="12">
        <v>1</v>
      </c>
      <c r="I136" s="13"/>
      <c r="J136" s="14">
        <f t="shared" si="1"/>
        <v>0</v>
      </c>
    </row>
    <row r="137" spans="1:26" s="2" customFormat="1" ht="36">
      <c r="A137" s="15" t="s">
        <v>255</v>
      </c>
      <c r="B137" s="8" t="s">
        <v>67</v>
      </c>
      <c r="C137" s="9" t="s">
        <v>148</v>
      </c>
      <c r="D137" s="10" t="s">
        <v>49</v>
      </c>
      <c r="E137" s="11"/>
      <c r="F137" s="9" t="s">
        <v>64</v>
      </c>
      <c r="G137" s="10" t="s">
        <v>56</v>
      </c>
      <c r="H137" s="12">
        <v>5</v>
      </c>
      <c r="I137" s="13"/>
      <c r="J137" s="14">
        <f t="shared" si="1"/>
        <v>0</v>
      </c>
    </row>
    <row r="138" spans="1:26" s="2" customFormat="1" ht="48">
      <c r="A138" s="15" t="s">
        <v>256</v>
      </c>
      <c r="B138" s="8" t="s">
        <v>71</v>
      </c>
      <c r="C138" s="9" t="s">
        <v>72</v>
      </c>
      <c r="D138" s="10" t="s">
        <v>49</v>
      </c>
      <c r="E138" s="11"/>
      <c r="F138" s="9" t="s">
        <v>69</v>
      </c>
      <c r="G138" s="10" t="s">
        <v>56</v>
      </c>
      <c r="H138" s="12">
        <v>5</v>
      </c>
      <c r="I138" s="13"/>
      <c r="J138" s="14">
        <f t="shared" si="1"/>
        <v>0</v>
      </c>
    </row>
    <row r="139" spans="1:26" s="2" customFormat="1" ht="36">
      <c r="A139" s="15" t="s">
        <v>257</v>
      </c>
      <c r="B139" s="8" t="s">
        <v>203</v>
      </c>
      <c r="C139" s="9" t="s">
        <v>180</v>
      </c>
      <c r="D139" s="10" t="s">
        <v>49</v>
      </c>
      <c r="E139" s="11"/>
      <c r="F139" s="9" t="s">
        <v>73</v>
      </c>
      <c r="G139" s="10" t="s">
        <v>56</v>
      </c>
      <c r="H139" s="12">
        <v>25</v>
      </c>
      <c r="I139" s="13"/>
      <c r="J139" s="14">
        <f t="shared" si="1"/>
        <v>0</v>
      </c>
    </row>
    <row r="140" spans="1:26" s="2" customFormat="1" ht="48">
      <c r="A140" s="15" t="s">
        <v>258</v>
      </c>
      <c r="B140" s="8" t="s">
        <v>259</v>
      </c>
      <c r="C140" s="9" t="s">
        <v>260</v>
      </c>
      <c r="D140" s="10" t="s">
        <v>49</v>
      </c>
      <c r="E140" s="11"/>
      <c r="F140" s="9" t="s">
        <v>77</v>
      </c>
      <c r="G140" s="10" t="s">
        <v>131</v>
      </c>
      <c r="H140" s="12">
        <v>1</v>
      </c>
      <c r="I140" s="13"/>
      <c r="J140" s="14">
        <f t="shared" si="1"/>
        <v>0</v>
      </c>
    </row>
    <row r="141" spans="1:26" s="2" customFormat="1" ht="24">
      <c r="A141" s="15" t="s">
        <v>261</v>
      </c>
      <c r="B141" s="8" t="s">
        <v>262</v>
      </c>
      <c r="C141" s="9" t="s">
        <v>263</v>
      </c>
      <c r="D141" s="10" t="s">
        <v>49</v>
      </c>
      <c r="E141" s="11"/>
      <c r="F141" s="9" t="s">
        <v>81</v>
      </c>
      <c r="G141" s="10" t="s">
        <v>56</v>
      </c>
      <c r="H141" s="12">
        <v>1.8</v>
      </c>
      <c r="I141" s="13"/>
      <c r="J141" s="14">
        <f t="shared" si="1"/>
        <v>0</v>
      </c>
    </row>
    <row r="142" spans="1:26" s="2" customFormat="1" ht="36">
      <c r="A142" s="15" t="s">
        <v>264</v>
      </c>
      <c r="B142" s="8" t="s">
        <v>265</v>
      </c>
      <c r="C142" s="9" t="s">
        <v>266</v>
      </c>
      <c r="D142" s="10" t="s">
        <v>49</v>
      </c>
      <c r="E142" s="11"/>
      <c r="F142" s="9" t="s">
        <v>85</v>
      </c>
      <c r="G142" s="10" t="s">
        <v>56</v>
      </c>
      <c r="H142" s="12">
        <v>1.8</v>
      </c>
      <c r="I142" s="13"/>
      <c r="J142" s="14">
        <f t="shared" si="1"/>
        <v>0</v>
      </c>
    </row>
    <row r="143" spans="1:26" s="2" customFormat="1" ht="24">
      <c r="A143" s="15" t="s">
        <v>267</v>
      </c>
      <c r="B143" s="8" t="s">
        <v>268</v>
      </c>
      <c r="C143" s="9" t="s">
        <v>269</v>
      </c>
      <c r="D143" s="10" t="s">
        <v>49</v>
      </c>
      <c r="E143" s="11"/>
      <c r="F143" s="9" t="s">
        <v>89</v>
      </c>
      <c r="G143" s="10" t="s">
        <v>51</v>
      </c>
      <c r="H143" s="12">
        <v>4.9000000000000004</v>
      </c>
      <c r="I143" s="13"/>
      <c r="J143" s="14">
        <f t="shared" si="1"/>
        <v>0</v>
      </c>
    </row>
    <row r="144" spans="1:26" s="2" customFormat="1" ht="36">
      <c r="A144" s="15" t="s">
        <v>270</v>
      </c>
      <c r="B144" s="8" t="s">
        <v>271</v>
      </c>
      <c r="C144" s="9" t="s">
        <v>272</v>
      </c>
      <c r="D144" s="10" t="s">
        <v>49</v>
      </c>
      <c r="E144" s="11"/>
      <c r="F144" s="9" t="s">
        <v>94</v>
      </c>
      <c r="G144" s="10" t="s">
        <v>56</v>
      </c>
      <c r="H144" s="12">
        <v>1</v>
      </c>
      <c r="I144" s="13"/>
      <c r="J144" s="14">
        <f t="shared" si="1"/>
        <v>0</v>
      </c>
    </row>
    <row r="145" spans="1:10" s="2" customFormat="1" ht="36">
      <c r="A145" s="15" t="s">
        <v>273</v>
      </c>
      <c r="B145" s="8" t="s">
        <v>274</v>
      </c>
      <c r="C145" s="9" t="s">
        <v>275</v>
      </c>
      <c r="D145" s="10" t="s">
        <v>49</v>
      </c>
      <c r="E145" s="11"/>
      <c r="F145" s="9" t="s">
        <v>98</v>
      </c>
      <c r="G145" s="10" t="s">
        <v>56</v>
      </c>
      <c r="H145" s="12">
        <v>1</v>
      </c>
      <c r="I145" s="13"/>
      <c r="J145" s="14">
        <f t="shared" si="1"/>
        <v>0</v>
      </c>
    </row>
    <row r="146" spans="1:10" s="2" customFormat="1" ht="36">
      <c r="A146" s="15" t="s">
        <v>276</v>
      </c>
      <c r="B146" s="8" t="s">
        <v>87</v>
      </c>
      <c r="C146" s="9" t="s">
        <v>88</v>
      </c>
      <c r="D146" s="10" t="s">
        <v>49</v>
      </c>
      <c r="E146" s="11"/>
      <c r="F146" s="9" t="s">
        <v>102</v>
      </c>
      <c r="G146" s="10" t="s">
        <v>90</v>
      </c>
      <c r="H146" s="12">
        <v>0.54</v>
      </c>
      <c r="I146" s="13"/>
      <c r="J146" s="14">
        <f t="shared" si="1"/>
        <v>0</v>
      </c>
    </row>
    <row r="147" spans="1:10" s="2" customFormat="1" ht="24">
      <c r="A147" s="15" t="s">
        <v>277</v>
      </c>
      <c r="B147" s="8" t="s">
        <v>92</v>
      </c>
      <c r="C147" s="9" t="s">
        <v>93</v>
      </c>
      <c r="D147" s="10" t="s">
        <v>49</v>
      </c>
      <c r="E147" s="11"/>
      <c r="F147" s="9" t="s">
        <v>106</v>
      </c>
      <c r="G147" s="10" t="s">
        <v>90</v>
      </c>
      <c r="H147" s="12">
        <v>0.54</v>
      </c>
      <c r="I147" s="13"/>
      <c r="J147" s="14">
        <f t="shared" si="1"/>
        <v>0</v>
      </c>
    </row>
    <row r="148" spans="1:10" s="2" customFormat="1" ht="24">
      <c r="A148" s="15" t="s">
        <v>278</v>
      </c>
      <c r="B148" s="8" t="s">
        <v>96</v>
      </c>
      <c r="C148" s="9" t="s">
        <v>97</v>
      </c>
      <c r="D148" s="10" t="s">
        <v>49</v>
      </c>
      <c r="E148" s="11"/>
      <c r="F148" s="9" t="s">
        <v>110</v>
      </c>
      <c r="G148" s="10" t="s">
        <v>90</v>
      </c>
      <c r="H148" s="12">
        <v>2.5000000000000001E-3</v>
      </c>
      <c r="I148" s="13"/>
      <c r="J148" s="14">
        <f t="shared" si="1"/>
        <v>0</v>
      </c>
    </row>
    <row r="149" spans="1:10" s="2" customFormat="1" ht="24">
      <c r="A149" s="15" t="s">
        <v>279</v>
      </c>
      <c r="B149" s="8" t="s">
        <v>100</v>
      </c>
      <c r="C149" s="9" t="s">
        <v>101</v>
      </c>
      <c r="D149" s="10" t="s">
        <v>49</v>
      </c>
      <c r="E149" s="11"/>
      <c r="F149" s="9" t="s">
        <v>114</v>
      </c>
      <c r="G149" s="10" t="s">
        <v>90</v>
      </c>
      <c r="H149" s="12">
        <v>5.0000000000000001E-4</v>
      </c>
      <c r="I149" s="13"/>
      <c r="J149" s="14">
        <f t="shared" si="1"/>
        <v>0</v>
      </c>
    </row>
    <row r="150" spans="1:10" s="2" customFormat="1" ht="36">
      <c r="A150" s="15" t="s">
        <v>280</v>
      </c>
      <c r="B150" s="8" t="s">
        <v>281</v>
      </c>
      <c r="C150" s="9" t="s">
        <v>282</v>
      </c>
      <c r="D150" s="10" t="s">
        <v>49</v>
      </c>
      <c r="E150" s="11"/>
      <c r="F150" s="9" t="s">
        <v>118</v>
      </c>
      <c r="G150" s="10" t="s">
        <v>56</v>
      </c>
      <c r="H150" s="12">
        <v>1.8</v>
      </c>
      <c r="I150" s="13"/>
      <c r="J150" s="14">
        <f t="shared" si="1"/>
        <v>0</v>
      </c>
    </row>
    <row r="151" spans="1:10" s="2" customFormat="1" ht="24">
      <c r="A151" s="15" t="s">
        <v>283</v>
      </c>
      <c r="B151" s="8" t="s">
        <v>159</v>
      </c>
      <c r="C151" s="9" t="s">
        <v>160</v>
      </c>
      <c r="D151" s="10" t="s">
        <v>49</v>
      </c>
      <c r="E151" s="11"/>
      <c r="F151" s="9" t="s">
        <v>122</v>
      </c>
      <c r="G151" s="10" t="s">
        <v>90</v>
      </c>
      <c r="H151" s="12">
        <v>2.65E-3</v>
      </c>
      <c r="I151" s="13"/>
      <c r="J151" s="14">
        <f t="shared" si="1"/>
        <v>0</v>
      </c>
    </row>
    <row r="152" spans="1:10" s="2" customFormat="1" ht="24">
      <c r="A152" s="15" t="s">
        <v>284</v>
      </c>
      <c r="B152" s="8" t="s">
        <v>285</v>
      </c>
      <c r="C152" s="9" t="s">
        <v>286</v>
      </c>
      <c r="D152" s="10" t="s">
        <v>49</v>
      </c>
      <c r="E152" s="11"/>
      <c r="F152" s="9" t="s">
        <v>127</v>
      </c>
      <c r="G152" s="10" t="s">
        <v>135</v>
      </c>
      <c r="H152" s="12">
        <v>0.15</v>
      </c>
      <c r="I152" s="13"/>
      <c r="J152" s="14">
        <f t="shared" si="1"/>
        <v>0</v>
      </c>
    </row>
    <row r="153" spans="1:10" s="2" customFormat="1" ht="24">
      <c r="A153" s="15" t="s">
        <v>287</v>
      </c>
      <c r="B153" s="8" t="s">
        <v>288</v>
      </c>
      <c r="C153" s="9" t="s">
        <v>289</v>
      </c>
      <c r="D153" s="10" t="s">
        <v>49</v>
      </c>
      <c r="E153" s="11"/>
      <c r="F153" s="9" t="s">
        <v>110</v>
      </c>
      <c r="G153" s="10" t="s">
        <v>135</v>
      </c>
      <c r="H153" s="12">
        <v>4</v>
      </c>
      <c r="I153" s="13"/>
      <c r="J153" s="14">
        <f t="shared" si="1"/>
        <v>0</v>
      </c>
    </row>
    <row r="154" spans="1:10" s="2" customFormat="1" ht="24">
      <c r="A154" s="15" t="s">
        <v>290</v>
      </c>
      <c r="B154" s="8" t="s">
        <v>291</v>
      </c>
      <c r="C154" s="9" t="s">
        <v>292</v>
      </c>
      <c r="D154" s="10" t="s">
        <v>49</v>
      </c>
      <c r="E154" s="11"/>
      <c r="F154" s="9" t="s">
        <v>114</v>
      </c>
      <c r="G154" s="10" t="s">
        <v>135</v>
      </c>
      <c r="H154" s="12">
        <v>58.5</v>
      </c>
      <c r="I154" s="13"/>
      <c r="J154" s="14">
        <f t="shared" si="1"/>
        <v>0</v>
      </c>
    </row>
    <row r="155" spans="1:10" s="2" customFormat="1" ht="36">
      <c r="A155" s="15" t="s">
        <v>293</v>
      </c>
      <c r="B155" s="8" t="s">
        <v>108</v>
      </c>
      <c r="C155" s="9" t="s">
        <v>109</v>
      </c>
      <c r="D155" s="10" t="s">
        <v>49</v>
      </c>
      <c r="E155" s="11"/>
      <c r="F155" s="9" t="s">
        <v>118</v>
      </c>
      <c r="G155" s="10" t="s">
        <v>56</v>
      </c>
      <c r="H155" s="12">
        <v>32</v>
      </c>
      <c r="I155" s="13"/>
      <c r="J155" s="14">
        <f t="shared" si="1"/>
        <v>0</v>
      </c>
    </row>
    <row r="156" spans="1:10" s="2" customFormat="1" ht="24">
      <c r="A156" s="15" t="s">
        <v>294</v>
      </c>
      <c r="B156" s="8" t="s">
        <v>120</v>
      </c>
      <c r="C156" s="9" t="s">
        <v>164</v>
      </c>
      <c r="D156" s="10" t="s">
        <v>49</v>
      </c>
      <c r="E156" s="11"/>
      <c r="F156" s="9" t="s">
        <v>122</v>
      </c>
      <c r="G156" s="10" t="s">
        <v>123</v>
      </c>
      <c r="H156" s="12">
        <v>0.05</v>
      </c>
      <c r="I156" s="13"/>
      <c r="J156" s="14">
        <f t="shared" ref="J156:J219" si="2">IFERROR(IF(H156="","",I156*H156),0)</f>
        <v>0</v>
      </c>
    </row>
    <row r="157" spans="1:10" s="2" customFormat="1" ht="24">
      <c r="A157" s="7" t="s">
        <v>295</v>
      </c>
      <c r="B157" s="8" t="s">
        <v>296</v>
      </c>
      <c r="C157" s="9" t="s">
        <v>297</v>
      </c>
      <c r="D157" s="10" t="s">
        <v>49</v>
      </c>
      <c r="E157" s="11"/>
      <c r="F157" s="9" t="s">
        <v>127</v>
      </c>
      <c r="G157" s="10" t="s">
        <v>131</v>
      </c>
      <c r="H157" s="12">
        <v>0.97297</v>
      </c>
      <c r="I157" s="13"/>
      <c r="J157" s="14">
        <f t="shared" si="2"/>
        <v>0</v>
      </c>
    </row>
    <row r="158" spans="1:10" s="2" customFormat="1" ht="24">
      <c r="A158" s="15" t="s">
        <v>298</v>
      </c>
      <c r="B158" s="8" t="s">
        <v>299</v>
      </c>
      <c r="C158" s="9" t="s">
        <v>300</v>
      </c>
      <c r="D158" s="10" t="s">
        <v>49</v>
      </c>
      <c r="E158" s="11"/>
      <c r="F158" s="9" t="s">
        <v>110</v>
      </c>
      <c r="G158" s="10" t="s">
        <v>131</v>
      </c>
      <c r="H158" s="12">
        <v>8</v>
      </c>
      <c r="I158" s="13"/>
      <c r="J158" s="14">
        <f t="shared" si="2"/>
        <v>0</v>
      </c>
    </row>
    <row r="159" spans="1:10" s="2" customFormat="1" ht="24">
      <c r="A159" s="15" t="s">
        <v>301</v>
      </c>
      <c r="B159" s="8" t="s">
        <v>167</v>
      </c>
      <c r="C159" s="9" t="s">
        <v>130</v>
      </c>
      <c r="D159" s="10" t="s">
        <v>49</v>
      </c>
      <c r="E159" s="11"/>
      <c r="F159" s="9" t="s">
        <v>114</v>
      </c>
      <c r="G159" s="10" t="s">
        <v>131</v>
      </c>
      <c r="H159" s="12">
        <v>2</v>
      </c>
      <c r="I159" s="13"/>
      <c r="J159" s="14">
        <f t="shared" si="2"/>
        <v>0</v>
      </c>
    </row>
    <row r="160" spans="1:10" s="2" customFormat="1" ht="36">
      <c r="A160" s="15" t="s">
        <v>302</v>
      </c>
      <c r="B160" s="8" t="s">
        <v>133</v>
      </c>
      <c r="C160" s="9" t="s">
        <v>134</v>
      </c>
      <c r="D160" s="10" t="s">
        <v>49</v>
      </c>
      <c r="E160" s="11"/>
      <c r="F160" s="9" t="s">
        <v>118</v>
      </c>
      <c r="G160" s="10" t="s">
        <v>135</v>
      </c>
      <c r="H160" s="12">
        <v>0.5</v>
      </c>
      <c r="I160" s="13"/>
      <c r="J160" s="14">
        <f t="shared" si="2"/>
        <v>0</v>
      </c>
    </row>
    <row r="161" spans="1:10" s="2" customFormat="1" ht="24">
      <c r="A161" s="15" t="s">
        <v>303</v>
      </c>
      <c r="B161" s="8" t="s">
        <v>304</v>
      </c>
      <c r="C161" s="9" t="s">
        <v>660</v>
      </c>
      <c r="D161" s="10"/>
      <c r="E161" s="11" t="s">
        <v>304</v>
      </c>
      <c r="F161" s="9" t="s">
        <v>230</v>
      </c>
      <c r="G161" s="10"/>
      <c r="H161" s="12"/>
      <c r="I161" s="13"/>
      <c r="J161" s="14" t="str">
        <f t="shared" si="2"/>
        <v/>
      </c>
    </row>
    <row r="162" spans="1:10" s="2" customFormat="1" ht="48">
      <c r="A162" s="15" t="s">
        <v>305</v>
      </c>
      <c r="B162" s="8" t="s">
        <v>140</v>
      </c>
      <c r="C162" s="9" t="s">
        <v>141</v>
      </c>
      <c r="D162" s="10" t="s">
        <v>49</v>
      </c>
      <c r="E162" s="11"/>
      <c r="F162" s="9" t="s">
        <v>50</v>
      </c>
      <c r="G162" s="10" t="s">
        <v>51</v>
      </c>
      <c r="H162" s="12">
        <v>17</v>
      </c>
      <c r="I162" s="13"/>
      <c r="J162" s="14">
        <f t="shared" si="2"/>
        <v>0</v>
      </c>
    </row>
    <row r="163" spans="1:10" s="2" customFormat="1" ht="36">
      <c r="A163" s="15" t="s">
        <v>306</v>
      </c>
      <c r="B163" s="8" t="s">
        <v>53</v>
      </c>
      <c r="C163" s="9" t="s">
        <v>54</v>
      </c>
      <c r="D163" s="10" t="s">
        <v>49</v>
      </c>
      <c r="E163" s="11"/>
      <c r="F163" s="9" t="s">
        <v>55</v>
      </c>
      <c r="G163" s="10" t="s">
        <v>56</v>
      </c>
      <c r="H163" s="12">
        <v>34</v>
      </c>
      <c r="I163" s="13"/>
      <c r="J163" s="14">
        <f t="shared" si="2"/>
        <v>0</v>
      </c>
    </row>
    <row r="164" spans="1:10" s="2" customFormat="1" ht="36">
      <c r="A164" s="15" t="s">
        <v>307</v>
      </c>
      <c r="B164" s="8" t="s">
        <v>58</v>
      </c>
      <c r="C164" s="9" t="s">
        <v>145</v>
      </c>
      <c r="D164" s="10" t="s">
        <v>49</v>
      </c>
      <c r="E164" s="11"/>
      <c r="F164" s="9" t="s">
        <v>60</v>
      </c>
      <c r="G164" s="10" t="s">
        <v>56</v>
      </c>
      <c r="H164" s="12">
        <v>34</v>
      </c>
      <c r="I164" s="13"/>
      <c r="J164" s="14">
        <f t="shared" si="2"/>
        <v>0</v>
      </c>
    </row>
    <row r="165" spans="1:10" s="2" customFormat="1" ht="36">
      <c r="A165" s="15" t="s">
        <v>308</v>
      </c>
      <c r="B165" s="8" t="s">
        <v>62</v>
      </c>
      <c r="C165" s="9" t="s">
        <v>63</v>
      </c>
      <c r="D165" s="10" t="s">
        <v>49</v>
      </c>
      <c r="E165" s="11"/>
      <c r="F165" s="9" t="s">
        <v>64</v>
      </c>
      <c r="G165" s="10" t="s">
        <v>65</v>
      </c>
      <c r="H165" s="12">
        <v>2</v>
      </c>
      <c r="I165" s="13"/>
      <c r="J165" s="14">
        <f t="shared" si="2"/>
        <v>0</v>
      </c>
    </row>
    <row r="166" spans="1:10" s="2" customFormat="1" ht="48">
      <c r="A166" s="15" t="s">
        <v>309</v>
      </c>
      <c r="B166" s="8" t="s">
        <v>67</v>
      </c>
      <c r="C166" s="9" t="s">
        <v>148</v>
      </c>
      <c r="D166" s="10" t="s">
        <v>49</v>
      </c>
      <c r="E166" s="11"/>
      <c r="F166" s="9" t="s">
        <v>69</v>
      </c>
      <c r="G166" s="10" t="s">
        <v>56</v>
      </c>
      <c r="H166" s="12">
        <v>34</v>
      </c>
      <c r="I166" s="13"/>
      <c r="J166" s="14">
        <f t="shared" si="2"/>
        <v>0</v>
      </c>
    </row>
    <row r="167" spans="1:10" s="2" customFormat="1" ht="24">
      <c r="A167" s="15" t="s">
        <v>310</v>
      </c>
      <c r="B167" s="8" t="s">
        <v>71</v>
      </c>
      <c r="C167" s="9" t="s">
        <v>72</v>
      </c>
      <c r="D167" s="10" t="s">
        <v>49</v>
      </c>
      <c r="E167" s="11"/>
      <c r="F167" s="9" t="s">
        <v>73</v>
      </c>
      <c r="G167" s="10" t="s">
        <v>56</v>
      </c>
      <c r="H167" s="12">
        <v>34</v>
      </c>
      <c r="I167" s="13"/>
      <c r="J167" s="14">
        <f t="shared" si="2"/>
        <v>0</v>
      </c>
    </row>
    <row r="168" spans="1:10" s="2" customFormat="1" ht="48">
      <c r="A168" s="15" t="s">
        <v>311</v>
      </c>
      <c r="B168" s="8" t="s">
        <v>312</v>
      </c>
      <c r="C168" s="9" t="s">
        <v>180</v>
      </c>
      <c r="D168" s="10" t="s">
        <v>49</v>
      </c>
      <c r="E168" s="11"/>
      <c r="F168" s="9" t="s">
        <v>77</v>
      </c>
      <c r="G168" s="10" t="s">
        <v>56</v>
      </c>
      <c r="H168" s="12">
        <v>34</v>
      </c>
      <c r="I168" s="13"/>
      <c r="J168" s="14">
        <f t="shared" si="2"/>
        <v>0</v>
      </c>
    </row>
    <row r="169" spans="1:10" s="2" customFormat="1" ht="36">
      <c r="A169" s="15" t="s">
        <v>313</v>
      </c>
      <c r="B169" s="8" t="s">
        <v>79</v>
      </c>
      <c r="C169" s="9" t="s">
        <v>153</v>
      </c>
      <c r="D169" s="10" t="s">
        <v>49</v>
      </c>
      <c r="E169" s="11"/>
      <c r="F169" s="9" t="s">
        <v>81</v>
      </c>
      <c r="G169" s="10" t="s">
        <v>51</v>
      </c>
      <c r="H169" s="12">
        <v>17</v>
      </c>
      <c r="I169" s="13"/>
      <c r="J169" s="14">
        <f t="shared" si="2"/>
        <v>0</v>
      </c>
    </row>
    <row r="170" spans="1:10" s="2" customFormat="1" ht="36">
      <c r="A170" s="15" t="s">
        <v>314</v>
      </c>
      <c r="B170" s="8" t="s">
        <v>315</v>
      </c>
      <c r="C170" s="9" t="s">
        <v>316</v>
      </c>
      <c r="D170" s="10" t="s">
        <v>49</v>
      </c>
      <c r="E170" s="11"/>
      <c r="F170" s="9" t="s">
        <v>85</v>
      </c>
      <c r="G170" s="10" t="s">
        <v>56</v>
      </c>
      <c r="H170" s="12">
        <v>10</v>
      </c>
      <c r="I170" s="13"/>
      <c r="J170" s="14">
        <f t="shared" si="2"/>
        <v>0</v>
      </c>
    </row>
    <row r="171" spans="1:10" s="2" customFormat="1" ht="24">
      <c r="A171" s="15" t="s">
        <v>317</v>
      </c>
      <c r="B171" s="8" t="s">
        <v>318</v>
      </c>
      <c r="C171" s="9" t="s">
        <v>319</v>
      </c>
      <c r="D171" s="10" t="s">
        <v>49</v>
      </c>
      <c r="E171" s="11"/>
      <c r="F171" s="9" t="s">
        <v>89</v>
      </c>
      <c r="G171" s="10" t="s">
        <v>56</v>
      </c>
      <c r="H171" s="12">
        <v>1.6</v>
      </c>
      <c r="I171" s="13"/>
      <c r="J171" s="14">
        <f t="shared" si="2"/>
        <v>0</v>
      </c>
    </row>
    <row r="172" spans="1:10" s="2" customFormat="1" ht="36">
      <c r="A172" s="15" t="s">
        <v>320</v>
      </c>
      <c r="B172" s="8" t="s">
        <v>321</v>
      </c>
      <c r="C172" s="9" t="s">
        <v>322</v>
      </c>
      <c r="D172" s="10" t="s">
        <v>49</v>
      </c>
      <c r="E172" s="11"/>
      <c r="F172" s="9" t="s">
        <v>94</v>
      </c>
      <c r="G172" s="10" t="s">
        <v>131</v>
      </c>
      <c r="H172" s="12">
        <v>1</v>
      </c>
      <c r="I172" s="13"/>
      <c r="J172" s="14">
        <f t="shared" si="2"/>
        <v>0</v>
      </c>
    </row>
    <row r="173" spans="1:10" s="2" customFormat="1" ht="36">
      <c r="A173" s="15" t="s">
        <v>323</v>
      </c>
      <c r="B173" s="8" t="s">
        <v>324</v>
      </c>
      <c r="C173" s="9" t="s">
        <v>325</v>
      </c>
      <c r="D173" s="10" t="s">
        <v>49</v>
      </c>
      <c r="E173" s="11"/>
      <c r="F173" s="9" t="s">
        <v>98</v>
      </c>
      <c r="G173" s="10" t="s">
        <v>51</v>
      </c>
      <c r="H173" s="12">
        <v>1.1000000000000001</v>
      </c>
      <c r="I173" s="13"/>
      <c r="J173" s="14">
        <f t="shared" si="2"/>
        <v>0</v>
      </c>
    </row>
    <row r="174" spans="1:10" s="2" customFormat="1" ht="36">
      <c r="A174" s="15" t="s">
        <v>326</v>
      </c>
      <c r="B174" s="8" t="s">
        <v>327</v>
      </c>
      <c r="C174" s="9" t="s">
        <v>328</v>
      </c>
      <c r="D174" s="10" t="s">
        <v>49</v>
      </c>
      <c r="E174" s="11"/>
      <c r="F174" s="9" t="s">
        <v>102</v>
      </c>
      <c r="G174" s="10" t="s">
        <v>56</v>
      </c>
      <c r="H174" s="12">
        <v>0.5</v>
      </c>
      <c r="I174" s="13"/>
      <c r="J174" s="14">
        <f t="shared" si="2"/>
        <v>0</v>
      </c>
    </row>
    <row r="175" spans="1:10" s="2" customFormat="1" ht="60">
      <c r="A175" s="15" t="s">
        <v>329</v>
      </c>
      <c r="B175" s="8" t="s">
        <v>330</v>
      </c>
      <c r="C175" s="9" t="s">
        <v>331</v>
      </c>
      <c r="D175" s="10" t="s">
        <v>49</v>
      </c>
      <c r="E175" s="11"/>
      <c r="F175" s="9" t="s">
        <v>106</v>
      </c>
      <c r="G175" s="10" t="s">
        <v>56</v>
      </c>
      <c r="H175" s="12">
        <v>1.6</v>
      </c>
      <c r="I175" s="13"/>
      <c r="J175" s="14">
        <f t="shared" si="2"/>
        <v>0</v>
      </c>
    </row>
    <row r="176" spans="1:10" s="2" customFormat="1" ht="24">
      <c r="A176" s="15" t="s">
        <v>332</v>
      </c>
      <c r="B176" s="8" t="s">
        <v>333</v>
      </c>
      <c r="C176" s="9" t="s">
        <v>334</v>
      </c>
      <c r="D176" s="10" t="s">
        <v>49</v>
      </c>
      <c r="E176" s="11"/>
      <c r="F176" s="9" t="s">
        <v>110</v>
      </c>
      <c r="G176" s="10" t="s">
        <v>51</v>
      </c>
      <c r="H176" s="12">
        <v>1.1000000000000001</v>
      </c>
      <c r="I176" s="13"/>
      <c r="J176" s="14">
        <f t="shared" si="2"/>
        <v>0</v>
      </c>
    </row>
    <row r="177" spans="1:10" s="2" customFormat="1" ht="24">
      <c r="A177" s="15" t="s">
        <v>335</v>
      </c>
      <c r="B177" s="8" t="s">
        <v>336</v>
      </c>
      <c r="C177" s="9" t="s">
        <v>337</v>
      </c>
      <c r="D177" s="10" t="s">
        <v>49</v>
      </c>
      <c r="E177" s="11"/>
      <c r="F177" s="9" t="s">
        <v>114</v>
      </c>
      <c r="G177" s="10" t="s">
        <v>51</v>
      </c>
      <c r="H177" s="12">
        <v>1.1000000000000001</v>
      </c>
      <c r="I177" s="13"/>
      <c r="J177" s="14">
        <f t="shared" si="2"/>
        <v>0</v>
      </c>
    </row>
    <row r="178" spans="1:10" s="2" customFormat="1" ht="36">
      <c r="A178" s="15" t="s">
        <v>338</v>
      </c>
      <c r="B178" s="8" t="s">
        <v>339</v>
      </c>
      <c r="C178" s="9" t="s">
        <v>84</v>
      </c>
      <c r="D178" s="10" t="s">
        <v>49</v>
      </c>
      <c r="E178" s="11"/>
      <c r="F178" s="9" t="s">
        <v>118</v>
      </c>
      <c r="G178" s="10" t="s">
        <v>56</v>
      </c>
      <c r="H178" s="12">
        <v>0.6</v>
      </c>
      <c r="I178" s="13"/>
      <c r="J178" s="14">
        <f t="shared" si="2"/>
        <v>0</v>
      </c>
    </row>
    <row r="179" spans="1:10" s="2" customFormat="1" ht="24">
      <c r="A179" s="15" t="s">
        <v>340</v>
      </c>
      <c r="B179" s="8" t="s">
        <v>268</v>
      </c>
      <c r="C179" s="9" t="s">
        <v>269</v>
      </c>
      <c r="D179" s="10" t="s">
        <v>49</v>
      </c>
      <c r="E179" s="11"/>
      <c r="F179" s="9" t="s">
        <v>122</v>
      </c>
      <c r="G179" s="10" t="s">
        <v>51</v>
      </c>
      <c r="H179" s="12">
        <v>4</v>
      </c>
      <c r="I179" s="13"/>
      <c r="J179" s="14">
        <f t="shared" si="2"/>
        <v>0</v>
      </c>
    </row>
    <row r="180" spans="1:10" s="2" customFormat="1" ht="60">
      <c r="A180" s="15" t="s">
        <v>341</v>
      </c>
      <c r="B180" s="8" t="s">
        <v>342</v>
      </c>
      <c r="C180" s="9" t="s">
        <v>343</v>
      </c>
      <c r="D180" s="10" t="s">
        <v>49</v>
      </c>
      <c r="E180" s="11"/>
      <c r="F180" s="9" t="s">
        <v>127</v>
      </c>
      <c r="G180" s="10" t="s">
        <v>56</v>
      </c>
      <c r="H180" s="12">
        <v>1.6</v>
      </c>
      <c r="I180" s="13"/>
      <c r="J180" s="14">
        <f t="shared" si="2"/>
        <v>0</v>
      </c>
    </row>
    <row r="181" spans="1:10" s="2" customFormat="1" ht="24">
      <c r="A181" s="15" t="s">
        <v>344</v>
      </c>
      <c r="B181" s="8" t="s">
        <v>274</v>
      </c>
      <c r="C181" s="9" t="s">
        <v>275</v>
      </c>
      <c r="D181" s="10" t="s">
        <v>49</v>
      </c>
      <c r="E181" s="11"/>
      <c r="F181" s="9" t="s">
        <v>110</v>
      </c>
      <c r="G181" s="10" t="s">
        <v>56</v>
      </c>
      <c r="H181" s="12">
        <v>1.6</v>
      </c>
      <c r="I181" s="13"/>
      <c r="J181" s="14">
        <f t="shared" si="2"/>
        <v>0</v>
      </c>
    </row>
    <row r="182" spans="1:10" s="2" customFormat="1" ht="24">
      <c r="A182" s="15" t="s">
        <v>345</v>
      </c>
      <c r="B182" s="8" t="s">
        <v>87</v>
      </c>
      <c r="C182" s="9" t="s">
        <v>88</v>
      </c>
      <c r="D182" s="10" t="s">
        <v>49</v>
      </c>
      <c r="E182" s="11"/>
      <c r="F182" s="9" t="s">
        <v>114</v>
      </c>
      <c r="G182" s="10" t="s">
        <v>90</v>
      </c>
      <c r="H182" s="12">
        <v>0.93</v>
      </c>
      <c r="I182" s="13"/>
      <c r="J182" s="14">
        <f t="shared" si="2"/>
        <v>0</v>
      </c>
    </row>
    <row r="183" spans="1:10" s="2" customFormat="1" ht="36">
      <c r="A183" s="15" t="s">
        <v>346</v>
      </c>
      <c r="B183" s="8" t="s">
        <v>92</v>
      </c>
      <c r="C183" s="9" t="s">
        <v>93</v>
      </c>
      <c r="D183" s="10" t="s">
        <v>49</v>
      </c>
      <c r="E183" s="11"/>
      <c r="F183" s="9" t="s">
        <v>118</v>
      </c>
      <c r="G183" s="10" t="s">
        <v>90</v>
      </c>
      <c r="H183" s="12">
        <v>0.93</v>
      </c>
      <c r="I183" s="13"/>
      <c r="J183" s="14">
        <f t="shared" si="2"/>
        <v>0</v>
      </c>
    </row>
    <row r="184" spans="1:10" s="2" customFormat="1" ht="24">
      <c r="A184" s="15" t="s">
        <v>347</v>
      </c>
      <c r="B184" s="8" t="s">
        <v>96</v>
      </c>
      <c r="C184" s="9" t="s">
        <v>97</v>
      </c>
      <c r="D184" s="10" t="s">
        <v>49</v>
      </c>
      <c r="E184" s="11"/>
      <c r="F184" s="9" t="s">
        <v>122</v>
      </c>
      <c r="G184" s="10" t="s">
        <v>90</v>
      </c>
      <c r="H184" s="12">
        <v>3.3999999999999998E-3</v>
      </c>
      <c r="I184" s="13"/>
      <c r="J184" s="14">
        <f t="shared" si="2"/>
        <v>0</v>
      </c>
    </row>
    <row r="185" spans="1:10" s="2" customFormat="1" ht="24">
      <c r="A185" s="15" t="s">
        <v>348</v>
      </c>
      <c r="B185" s="8" t="s">
        <v>100</v>
      </c>
      <c r="C185" s="9" t="s">
        <v>101</v>
      </c>
      <c r="D185" s="10" t="s">
        <v>49</v>
      </c>
      <c r="E185" s="11"/>
      <c r="F185" s="9" t="s">
        <v>127</v>
      </c>
      <c r="G185" s="10" t="s">
        <v>90</v>
      </c>
      <c r="H185" s="12">
        <v>3.3999999999999998E-3</v>
      </c>
      <c r="I185" s="13"/>
      <c r="J185" s="14">
        <f t="shared" si="2"/>
        <v>0</v>
      </c>
    </row>
    <row r="186" spans="1:10" s="2" customFormat="1" ht="36">
      <c r="A186" s="15" t="s">
        <v>349</v>
      </c>
      <c r="B186" s="8" t="s">
        <v>104</v>
      </c>
      <c r="C186" s="9" t="s">
        <v>160</v>
      </c>
      <c r="D186" s="10" t="s">
        <v>49</v>
      </c>
      <c r="E186" s="11"/>
      <c r="F186" s="9" t="s">
        <v>110</v>
      </c>
      <c r="G186" s="10" t="s">
        <v>90</v>
      </c>
      <c r="H186" s="12">
        <v>3.604E-3</v>
      </c>
      <c r="I186" s="13"/>
      <c r="J186" s="14">
        <f t="shared" si="2"/>
        <v>0</v>
      </c>
    </row>
    <row r="187" spans="1:10" s="2" customFormat="1" ht="24">
      <c r="A187" s="15" t="s">
        <v>350</v>
      </c>
      <c r="B187" s="8" t="s">
        <v>285</v>
      </c>
      <c r="C187" s="9" t="s">
        <v>286</v>
      </c>
      <c r="D187" s="10" t="s">
        <v>49</v>
      </c>
      <c r="E187" s="11"/>
      <c r="F187" s="9" t="s">
        <v>114</v>
      </c>
      <c r="G187" s="10" t="s">
        <v>135</v>
      </c>
      <c r="H187" s="12">
        <v>0.24</v>
      </c>
      <c r="I187" s="13"/>
      <c r="J187" s="14">
        <f t="shared" si="2"/>
        <v>0</v>
      </c>
    </row>
    <row r="188" spans="1:10" s="2" customFormat="1" ht="36">
      <c r="A188" s="15" t="s">
        <v>351</v>
      </c>
      <c r="B188" s="8" t="s">
        <v>288</v>
      </c>
      <c r="C188" s="9" t="s">
        <v>289</v>
      </c>
      <c r="D188" s="10" t="s">
        <v>49</v>
      </c>
      <c r="E188" s="11"/>
      <c r="F188" s="9" t="s">
        <v>118</v>
      </c>
      <c r="G188" s="10" t="s">
        <v>135</v>
      </c>
      <c r="H188" s="12">
        <v>6.4</v>
      </c>
      <c r="I188" s="13"/>
      <c r="J188" s="14">
        <f t="shared" si="2"/>
        <v>0</v>
      </c>
    </row>
    <row r="189" spans="1:10" s="2" customFormat="1" ht="24">
      <c r="A189" s="15" t="s">
        <v>352</v>
      </c>
      <c r="B189" s="8" t="s">
        <v>291</v>
      </c>
      <c r="C189" s="9" t="s">
        <v>292</v>
      </c>
      <c r="D189" s="10" t="s">
        <v>49</v>
      </c>
      <c r="E189" s="11"/>
      <c r="F189" s="9" t="s">
        <v>127</v>
      </c>
      <c r="G189" s="10" t="s">
        <v>135</v>
      </c>
      <c r="H189" s="12">
        <v>74.400000000000006</v>
      </c>
      <c r="I189" s="13"/>
      <c r="J189" s="14">
        <f t="shared" si="2"/>
        <v>0</v>
      </c>
    </row>
    <row r="190" spans="1:10" s="2" customFormat="1" ht="24">
      <c r="A190" s="15" t="s">
        <v>353</v>
      </c>
      <c r="B190" s="8" t="s">
        <v>112</v>
      </c>
      <c r="C190" s="9" t="s">
        <v>113</v>
      </c>
      <c r="D190" s="10" t="s">
        <v>49</v>
      </c>
      <c r="E190" s="11"/>
      <c r="F190" s="9" t="s">
        <v>110</v>
      </c>
      <c r="G190" s="10" t="s">
        <v>90</v>
      </c>
      <c r="H190" s="12">
        <v>1.6999999999999999E-3</v>
      </c>
      <c r="I190" s="13"/>
      <c r="J190" s="14">
        <f t="shared" si="2"/>
        <v>0</v>
      </c>
    </row>
    <row r="191" spans="1:10" s="2" customFormat="1" ht="24">
      <c r="A191" s="15" t="s">
        <v>354</v>
      </c>
      <c r="B191" s="8" t="s">
        <v>116</v>
      </c>
      <c r="C191" s="9" t="s">
        <v>117</v>
      </c>
      <c r="D191" s="10" t="s">
        <v>49</v>
      </c>
      <c r="E191" s="11"/>
      <c r="F191" s="9" t="s">
        <v>114</v>
      </c>
      <c r="G191" s="10" t="s">
        <v>56</v>
      </c>
      <c r="H191" s="12">
        <v>0.6</v>
      </c>
      <c r="I191" s="13"/>
      <c r="J191" s="14">
        <f t="shared" si="2"/>
        <v>0</v>
      </c>
    </row>
    <row r="192" spans="1:10" s="2" customFormat="1" ht="36">
      <c r="A192" s="15" t="s">
        <v>355</v>
      </c>
      <c r="B192" s="8" t="s">
        <v>120</v>
      </c>
      <c r="C192" s="9" t="s">
        <v>164</v>
      </c>
      <c r="D192" s="10" t="s">
        <v>49</v>
      </c>
      <c r="E192" s="11"/>
      <c r="F192" s="9" t="s">
        <v>118</v>
      </c>
      <c r="G192" s="10" t="s">
        <v>123</v>
      </c>
      <c r="H192" s="12">
        <v>0.34</v>
      </c>
      <c r="I192" s="13"/>
      <c r="J192" s="14">
        <f t="shared" si="2"/>
        <v>0</v>
      </c>
    </row>
    <row r="193" spans="1:10" s="2" customFormat="1" ht="24">
      <c r="A193" s="15" t="s">
        <v>356</v>
      </c>
      <c r="B193" s="8" t="s">
        <v>125</v>
      </c>
      <c r="C193" s="9" t="s">
        <v>126</v>
      </c>
      <c r="D193" s="10" t="s">
        <v>49</v>
      </c>
      <c r="E193" s="11"/>
      <c r="F193" s="9" t="s">
        <v>127</v>
      </c>
      <c r="G193" s="10" t="s">
        <v>51</v>
      </c>
      <c r="H193" s="12">
        <v>18.7</v>
      </c>
      <c r="I193" s="13"/>
      <c r="J193" s="14">
        <f t="shared" si="2"/>
        <v>0</v>
      </c>
    </row>
    <row r="194" spans="1:10" s="2" customFormat="1" ht="24">
      <c r="A194" s="15" t="s">
        <v>357</v>
      </c>
      <c r="B194" s="8" t="s">
        <v>296</v>
      </c>
      <c r="C194" s="9" t="s">
        <v>297</v>
      </c>
      <c r="D194" s="10" t="s">
        <v>49</v>
      </c>
      <c r="E194" s="11"/>
      <c r="F194" s="9" t="s">
        <v>110</v>
      </c>
      <c r="G194" s="10" t="s">
        <v>131</v>
      </c>
      <c r="H194" s="12">
        <v>0.96970000000000001</v>
      </c>
      <c r="I194" s="13"/>
      <c r="J194" s="14">
        <f t="shared" si="2"/>
        <v>0</v>
      </c>
    </row>
    <row r="195" spans="1:10" s="2" customFormat="1" ht="24">
      <c r="A195" s="15" t="s">
        <v>358</v>
      </c>
      <c r="B195" s="8" t="s">
        <v>299</v>
      </c>
      <c r="C195" s="9" t="s">
        <v>300</v>
      </c>
      <c r="D195" s="10" t="s">
        <v>49</v>
      </c>
      <c r="E195" s="11"/>
      <c r="F195" s="9" t="s">
        <v>114</v>
      </c>
      <c r="G195" s="10" t="s">
        <v>131</v>
      </c>
      <c r="H195" s="12">
        <v>7.7575799999999999</v>
      </c>
      <c r="I195" s="13"/>
      <c r="J195" s="14">
        <f t="shared" si="2"/>
        <v>0</v>
      </c>
    </row>
    <row r="196" spans="1:10" s="2" customFormat="1" ht="36">
      <c r="A196" s="15" t="s">
        <v>359</v>
      </c>
      <c r="B196" s="8" t="s">
        <v>360</v>
      </c>
      <c r="C196" s="9" t="s">
        <v>361</v>
      </c>
      <c r="D196" s="10" t="s">
        <v>49</v>
      </c>
      <c r="E196" s="11"/>
      <c r="F196" s="9" t="s">
        <v>118</v>
      </c>
      <c r="G196" s="10" t="s">
        <v>131</v>
      </c>
      <c r="H196" s="12">
        <v>0.96969700000000003</v>
      </c>
      <c r="I196" s="13"/>
      <c r="J196" s="14">
        <f t="shared" si="2"/>
        <v>0</v>
      </c>
    </row>
    <row r="197" spans="1:10" s="2" customFormat="1" ht="24">
      <c r="A197" s="15" t="s">
        <v>362</v>
      </c>
      <c r="B197" s="8" t="s">
        <v>363</v>
      </c>
      <c r="C197" s="9" t="s">
        <v>364</v>
      </c>
      <c r="D197" s="10" t="s">
        <v>49</v>
      </c>
      <c r="E197" s="11"/>
      <c r="F197" s="9" t="s">
        <v>127</v>
      </c>
      <c r="G197" s="10" t="s">
        <v>131</v>
      </c>
      <c r="H197" s="12">
        <v>3.6667000000000001</v>
      </c>
      <c r="I197" s="13"/>
      <c r="J197" s="14">
        <f t="shared" si="2"/>
        <v>0</v>
      </c>
    </row>
    <row r="198" spans="1:10" s="2" customFormat="1" ht="24">
      <c r="A198" s="15" t="s">
        <v>365</v>
      </c>
      <c r="B198" s="8" t="s">
        <v>167</v>
      </c>
      <c r="C198" s="9" t="s">
        <v>130</v>
      </c>
      <c r="D198" s="10" t="s">
        <v>49</v>
      </c>
      <c r="E198" s="11"/>
      <c r="F198" s="9" t="s">
        <v>110</v>
      </c>
      <c r="G198" s="10" t="s">
        <v>131</v>
      </c>
      <c r="H198" s="12">
        <v>4</v>
      </c>
      <c r="I198" s="13"/>
      <c r="J198" s="14">
        <f t="shared" si="2"/>
        <v>0</v>
      </c>
    </row>
    <row r="199" spans="1:10" s="2" customFormat="1" ht="24">
      <c r="A199" s="15" t="s">
        <v>366</v>
      </c>
      <c r="B199" s="8" t="s">
        <v>367</v>
      </c>
      <c r="C199" s="9" t="s">
        <v>368</v>
      </c>
      <c r="D199" s="10" t="s">
        <v>49</v>
      </c>
      <c r="E199" s="11"/>
      <c r="F199" s="9" t="s">
        <v>114</v>
      </c>
      <c r="G199" s="10" t="s">
        <v>51</v>
      </c>
      <c r="H199" s="12">
        <v>1.1220000000000001</v>
      </c>
      <c r="I199" s="13"/>
      <c r="J199" s="14">
        <f t="shared" si="2"/>
        <v>0</v>
      </c>
    </row>
    <row r="200" spans="1:10" s="2" customFormat="1" ht="36">
      <c r="A200" s="15" t="s">
        <v>369</v>
      </c>
      <c r="B200" s="8" t="s">
        <v>370</v>
      </c>
      <c r="C200" s="9" t="s">
        <v>371</v>
      </c>
      <c r="D200" s="10" t="s">
        <v>49</v>
      </c>
      <c r="E200" s="11"/>
      <c r="F200" s="9" t="s">
        <v>118</v>
      </c>
      <c r="G200" s="10" t="s">
        <v>51</v>
      </c>
      <c r="H200" s="12">
        <v>1.1407</v>
      </c>
      <c r="I200" s="13"/>
      <c r="J200" s="14">
        <f t="shared" si="2"/>
        <v>0</v>
      </c>
    </row>
    <row r="201" spans="1:10" s="2" customFormat="1" ht="24">
      <c r="A201" s="15" t="s">
        <v>372</v>
      </c>
      <c r="B201" s="8" t="s">
        <v>133</v>
      </c>
      <c r="C201" s="9" t="s">
        <v>134</v>
      </c>
      <c r="D201" s="10" t="s">
        <v>49</v>
      </c>
      <c r="E201" s="11"/>
      <c r="F201" s="9" t="s">
        <v>110</v>
      </c>
      <c r="G201" s="10" t="s">
        <v>135</v>
      </c>
      <c r="H201" s="12">
        <v>3.4</v>
      </c>
      <c r="I201" s="13"/>
      <c r="J201" s="14">
        <f t="shared" si="2"/>
        <v>0</v>
      </c>
    </row>
    <row r="202" spans="1:10" s="2" customFormat="1" ht="24">
      <c r="A202" s="15" t="s">
        <v>373</v>
      </c>
      <c r="B202" s="8" t="s">
        <v>374</v>
      </c>
      <c r="C202" s="9" t="s">
        <v>375</v>
      </c>
      <c r="D202" s="10" t="s">
        <v>49</v>
      </c>
      <c r="E202" s="11"/>
      <c r="F202" s="9" t="s">
        <v>114</v>
      </c>
      <c r="G202" s="10" t="s">
        <v>131</v>
      </c>
      <c r="H202" s="12">
        <v>80</v>
      </c>
      <c r="I202" s="13"/>
      <c r="J202" s="14">
        <f t="shared" si="2"/>
        <v>0</v>
      </c>
    </row>
    <row r="203" spans="1:10" s="2" customFormat="1" ht="36">
      <c r="A203" s="15" t="s">
        <v>376</v>
      </c>
      <c r="B203" s="8" t="s">
        <v>377</v>
      </c>
      <c r="C203" s="9" t="s">
        <v>378</v>
      </c>
      <c r="D203" s="10" t="s">
        <v>49</v>
      </c>
      <c r="E203" s="11"/>
      <c r="F203" s="9" t="s">
        <v>118</v>
      </c>
      <c r="G203" s="10" t="s">
        <v>56</v>
      </c>
      <c r="H203" s="12">
        <v>11.5</v>
      </c>
      <c r="I203" s="13"/>
      <c r="J203" s="14">
        <f t="shared" si="2"/>
        <v>0</v>
      </c>
    </row>
    <row r="204" spans="1:10" s="2" customFormat="1" ht="24">
      <c r="A204" s="15" t="s">
        <v>379</v>
      </c>
      <c r="B204" s="8" t="s">
        <v>380</v>
      </c>
      <c r="C204" s="9" t="s">
        <v>381</v>
      </c>
      <c r="D204" s="10" t="s">
        <v>49</v>
      </c>
      <c r="E204" s="11"/>
      <c r="F204" s="9" t="s">
        <v>110</v>
      </c>
      <c r="G204" s="10" t="s">
        <v>56</v>
      </c>
      <c r="H204" s="12">
        <v>1.6</v>
      </c>
      <c r="I204" s="13"/>
      <c r="J204" s="14">
        <f t="shared" si="2"/>
        <v>0</v>
      </c>
    </row>
    <row r="205" spans="1:10" s="2" customFormat="1" ht="24">
      <c r="A205" s="15" t="s">
        <v>382</v>
      </c>
      <c r="B205" s="8" t="s">
        <v>383</v>
      </c>
      <c r="C205" s="9" t="s">
        <v>661</v>
      </c>
      <c r="D205" s="10"/>
      <c r="E205" s="11" t="s">
        <v>383</v>
      </c>
      <c r="F205" s="9" t="s">
        <v>230</v>
      </c>
      <c r="G205" s="10"/>
      <c r="H205" s="12"/>
      <c r="I205" s="13"/>
      <c r="J205" s="14" t="str">
        <f t="shared" si="2"/>
        <v/>
      </c>
    </row>
    <row r="206" spans="1:10" s="2" customFormat="1" ht="48">
      <c r="A206" s="15" t="s">
        <v>384</v>
      </c>
      <c r="B206" s="8" t="s">
        <v>140</v>
      </c>
      <c r="C206" s="9" t="s">
        <v>141</v>
      </c>
      <c r="D206" s="10" t="s">
        <v>49</v>
      </c>
      <c r="E206" s="11"/>
      <c r="F206" s="9" t="s">
        <v>50</v>
      </c>
      <c r="G206" s="10" t="s">
        <v>51</v>
      </c>
      <c r="H206" s="12">
        <v>20</v>
      </c>
      <c r="I206" s="13"/>
      <c r="J206" s="14">
        <f t="shared" si="2"/>
        <v>0</v>
      </c>
    </row>
    <row r="207" spans="1:10" s="2" customFormat="1" ht="36">
      <c r="A207" s="15" t="s">
        <v>385</v>
      </c>
      <c r="B207" s="8" t="s">
        <v>143</v>
      </c>
      <c r="C207" s="9" t="s">
        <v>54</v>
      </c>
      <c r="D207" s="10" t="s">
        <v>49</v>
      </c>
      <c r="E207" s="11"/>
      <c r="F207" s="9" t="s">
        <v>55</v>
      </c>
      <c r="G207" s="10" t="s">
        <v>56</v>
      </c>
      <c r="H207" s="12">
        <v>60</v>
      </c>
      <c r="I207" s="13"/>
      <c r="J207" s="14">
        <f t="shared" si="2"/>
        <v>0</v>
      </c>
    </row>
    <row r="208" spans="1:10" s="2" customFormat="1" ht="36">
      <c r="A208" s="15" t="s">
        <v>386</v>
      </c>
      <c r="B208" s="8" t="s">
        <v>58</v>
      </c>
      <c r="C208" s="9" t="s">
        <v>145</v>
      </c>
      <c r="D208" s="10" t="s">
        <v>49</v>
      </c>
      <c r="E208" s="11"/>
      <c r="F208" s="9" t="s">
        <v>60</v>
      </c>
      <c r="G208" s="10" t="s">
        <v>56</v>
      </c>
      <c r="H208" s="12">
        <v>60</v>
      </c>
      <c r="I208" s="13"/>
      <c r="J208" s="14">
        <f t="shared" si="2"/>
        <v>0</v>
      </c>
    </row>
    <row r="209" spans="1:10" s="2" customFormat="1" ht="36">
      <c r="A209" s="15" t="s">
        <v>387</v>
      </c>
      <c r="B209" s="8" t="s">
        <v>62</v>
      </c>
      <c r="C209" s="9" t="s">
        <v>63</v>
      </c>
      <c r="D209" s="10" t="s">
        <v>49</v>
      </c>
      <c r="E209" s="11"/>
      <c r="F209" s="9" t="s">
        <v>64</v>
      </c>
      <c r="G209" s="10" t="s">
        <v>65</v>
      </c>
      <c r="H209" s="12">
        <v>4</v>
      </c>
      <c r="I209" s="13"/>
      <c r="J209" s="14">
        <f t="shared" si="2"/>
        <v>0</v>
      </c>
    </row>
    <row r="210" spans="1:10" s="2" customFormat="1" ht="48">
      <c r="A210" s="15" t="s">
        <v>388</v>
      </c>
      <c r="B210" s="8" t="s">
        <v>67</v>
      </c>
      <c r="C210" s="9" t="s">
        <v>148</v>
      </c>
      <c r="D210" s="10" t="s">
        <v>49</v>
      </c>
      <c r="E210" s="11"/>
      <c r="F210" s="9" t="s">
        <v>69</v>
      </c>
      <c r="G210" s="10" t="s">
        <v>56</v>
      </c>
      <c r="H210" s="12">
        <v>60</v>
      </c>
      <c r="I210" s="13"/>
      <c r="J210" s="14">
        <f t="shared" si="2"/>
        <v>0</v>
      </c>
    </row>
    <row r="211" spans="1:10" s="2" customFormat="1" ht="24">
      <c r="A211" s="15" t="s">
        <v>389</v>
      </c>
      <c r="B211" s="8" t="s">
        <v>71</v>
      </c>
      <c r="C211" s="9" t="s">
        <v>72</v>
      </c>
      <c r="D211" s="10" t="s">
        <v>49</v>
      </c>
      <c r="E211" s="11"/>
      <c r="F211" s="9" t="s">
        <v>73</v>
      </c>
      <c r="G211" s="10" t="s">
        <v>56</v>
      </c>
      <c r="H211" s="12">
        <v>60</v>
      </c>
      <c r="I211" s="13"/>
      <c r="J211" s="14">
        <f t="shared" si="2"/>
        <v>0</v>
      </c>
    </row>
    <row r="212" spans="1:10" s="2" customFormat="1" ht="48">
      <c r="A212" s="15" t="s">
        <v>390</v>
      </c>
      <c r="B212" s="8" t="s">
        <v>312</v>
      </c>
      <c r="C212" s="9" t="s">
        <v>180</v>
      </c>
      <c r="D212" s="10" t="s">
        <v>49</v>
      </c>
      <c r="E212" s="11"/>
      <c r="F212" s="9" t="s">
        <v>77</v>
      </c>
      <c r="G212" s="10" t="s">
        <v>56</v>
      </c>
      <c r="H212" s="12">
        <v>60</v>
      </c>
      <c r="I212" s="13"/>
      <c r="J212" s="14">
        <f t="shared" si="2"/>
        <v>0</v>
      </c>
    </row>
    <row r="213" spans="1:10" s="2" customFormat="1" ht="36">
      <c r="A213" s="15" t="s">
        <v>391</v>
      </c>
      <c r="B213" s="8" t="s">
        <v>79</v>
      </c>
      <c r="C213" s="9" t="s">
        <v>153</v>
      </c>
      <c r="D213" s="10" t="s">
        <v>49</v>
      </c>
      <c r="E213" s="11"/>
      <c r="F213" s="9" t="s">
        <v>81</v>
      </c>
      <c r="G213" s="10" t="s">
        <v>51</v>
      </c>
      <c r="H213" s="12">
        <v>20</v>
      </c>
      <c r="I213" s="13"/>
      <c r="J213" s="14">
        <f t="shared" si="2"/>
        <v>0</v>
      </c>
    </row>
    <row r="214" spans="1:10" s="2" customFormat="1" ht="36">
      <c r="A214" s="15" t="s">
        <v>392</v>
      </c>
      <c r="B214" s="8" t="s">
        <v>315</v>
      </c>
      <c r="C214" s="9" t="s">
        <v>316</v>
      </c>
      <c r="D214" s="10" t="s">
        <v>49</v>
      </c>
      <c r="E214" s="11"/>
      <c r="F214" s="9" t="s">
        <v>85</v>
      </c>
      <c r="G214" s="10" t="s">
        <v>56</v>
      </c>
      <c r="H214" s="12">
        <v>10</v>
      </c>
      <c r="I214" s="13"/>
      <c r="J214" s="14">
        <f t="shared" si="2"/>
        <v>0</v>
      </c>
    </row>
    <row r="215" spans="1:10" s="2" customFormat="1" ht="24">
      <c r="A215" s="15" t="s">
        <v>393</v>
      </c>
      <c r="B215" s="8" t="s">
        <v>318</v>
      </c>
      <c r="C215" s="9" t="s">
        <v>319</v>
      </c>
      <c r="D215" s="10" t="s">
        <v>49</v>
      </c>
      <c r="E215" s="11"/>
      <c r="F215" s="9" t="s">
        <v>89</v>
      </c>
      <c r="G215" s="10" t="s">
        <v>56</v>
      </c>
      <c r="H215" s="12">
        <v>3.1</v>
      </c>
      <c r="I215" s="13"/>
      <c r="J215" s="14">
        <f t="shared" si="2"/>
        <v>0</v>
      </c>
    </row>
    <row r="216" spans="1:10" s="2" customFormat="1" ht="36">
      <c r="A216" s="15" t="s">
        <v>394</v>
      </c>
      <c r="B216" s="8" t="s">
        <v>321</v>
      </c>
      <c r="C216" s="9" t="s">
        <v>322</v>
      </c>
      <c r="D216" s="10" t="s">
        <v>49</v>
      </c>
      <c r="E216" s="11"/>
      <c r="F216" s="9" t="s">
        <v>94</v>
      </c>
      <c r="G216" s="10" t="s">
        <v>131</v>
      </c>
      <c r="H216" s="12">
        <v>2</v>
      </c>
      <c r="I216" s="13"/>
      <c r="J216" s="14">
        <f t="shared" si="2"/>
        <v>0</v>
      </c>
    </row>
    <row r="217" spans="1:10" s="2" customFormat="1" ht="36">
      <c r="A217" s="15" t="s">
        <v>395</v>
      </c>
      <c r="B217" s="8" t="s">
        <v>324</v>
      </c>
      <c r="C217" s="9" t="s">
        <v>325</v>
      </c>
      <c r="D217" s="10" t="s">
        <v>49</v>
      </c>
      <c r="E217" s="11"/>
      <c r="F217" s="9" t="s">
        <v>98</v>
      </c>
      <c r="G217" s="10" t="s">
        <v>51</v>
      </c>
      <c r="H217" s="12">
        <v>1.1399999999999999</v>
      </c>
      <c r="I217" s="13"/>
      <c r="J217" s="14">
        <f t="shared" si="2"/>
        <v>0</v>
      </c>
    </row>
    <row r="218" spans="1:10" s="2" customFormat="1" ht="36">
      <c r="A218" s="15" t="s">
        <v>396</v>
      </c>
      <c r="B218" s="8" t="s">
        <v>327</v>
      </c>
      <c r="C218" s="9" t="s">
        <v>328</v>
      </c>
      <c r="D218" s="10" t="s">
        <v>49</v>
      </c>
      <c r="E218" s="11"/>
      <c r="F218" s="9" t="s">
        <v>102</v>
      </c>
      <c r="G218" s="10" t="s">
        <v>56</v>
      </c>
      <c r="H218" s="12">
        <v>0.5</v>
      </c>
      <c r="I218" s="13"/>
      <c r="J218" s="14">
        <f t="shared" si="2"/>
        <v>0</v>
      </c>
    </row>
    <row r="219" spans="1:10" s="2" customFormat="1" ht="48">
      <c r="A219" s="15" t="s">
        <v>397</v>
      </c>
      <c r="B219" s="8" t="s">
        <v>398</v>
      </c>
      <c r="C219" s="9" t="s">
        <v>331</v>
      </c>
      <c r="D219" s="10" t="s">
        <v>49</v>
      </c>
      <c r="E219" s="11"/>
      <c r="F219" s="9" t="s">
        <v>106</v>
      </c>
      <c r="G219" s="10" t="s">
        <v>56</v>
      </c>
      <c r="H219" s="12">
        <v>3.1</v>
      </c>
      <c r="I219" s="13"/>
      <c r="J219" s="14">
        <f t="shared" si="2"/>
        <v>0</v>
      </c>
    </row>
    <row r="220" spans="1:10" s="2" customFormat="1" ht="24">
      <c r="A220" s="15" t="s">
        <v>399</v>
      </c>
      <c r="B220" s="8" t="s">
        <v>333</v>
      </c>
      <c r="C220" s="9" t="s">
        <v>334</v>
      </c>
      <c r="D220" s="10" t="s">
        <v>49</v>
      </c>
      <c r="E220" s="11"/>
      <c r="F220" s="9" t="s">
        <v>110</v>
      </c>
      <c r="G220" s="10" t="s">
        <v>51</v>
      </c>
      <c r="H220" s="12">
        <v>1.1399999999999999</v>
      </c>
      <c r="I220" s="13"/>
      <c r="J220" s="14">
        <f t="shared" ref="J220:J283" si="3">IFERROR(IF(H220="","",I220*H220),0)</f>
        <v>0</v>
      </c>
    </row>
    <row r="221" spans="1:10" s="2" customFormat="1" ht="24">
      <c r="A221" s="15" t="s">
        <v>400</v>
      </c>
      <c r="B221" s="8" t="s">
        <v>336</v>
      </c>
      <c r="C221" s="9" t="s">
        <v>337</v>
      </c>
      <c r="D221" s="10" t="s">
        <v>49</v>
      </c>
      <c r="E221" s="11"/>
      <c r="F221" s="9" t="s">
        <v>114</v>
      </c>
      <c r="G221" s="10" t="s">
        <v>51</v>
      </c>
      <c r="H221" s="12">
        <v>1.1399999999999999</v>
      </c>
      <c r="I221" s="13"/>
      <c r="J221" s="14">
        <f t="shared" si="3"/>
        <v>0</v>
      </c>
    </row>
    <row r="222" spans="1:10" s="2" customFormat="1" ht="36">
      <c r="A222" s="15" t="s">
        <v>401</v>
      </c>
      <c r="B222" s="8" t="s">
        <v>259</v>
      </c>
      <c r="C222" s="9" t="s">
        <v>260</v>
      </c>
      <c r="D222" s="10" t="s">
        <v>49</v>
      </c>
      <c r="E222" s="11"/>
      <c r="F222" s="9" t="s">
        <v>118</v>
      </c>
      <c r="G222" s="10" t="s">
        <v>131</v>
      </c>
      <c r="H222" s="12">
        <v>1</v>
      </c>
      <c r="I222" s="13"/>
      <c r="J222" s="14">
        <f t="shared" si="3"/>
        <v>0</v>
      </c>
    </row>
    <row r="223" spans="1:10" s="2" customFormat="1" ht="24">
      <c r="A223" s="15" t="s">
        <v>402</v>
      </c>
      <c r="B223" s="8" t="s">
        <v>262</v>
      </c>
      <c r="C223" s="9" t="s">
        <v>263</v>
      </c>
      <c r="D223" s="10" t="s">
        <v>49</v>
      </c>
      <c r="E223" s="11"/>
      <c r="F223" s="9" t="s">
        <v>122</v>
      </c>
      <c r="G223" s="10" t="s">
        <v>56</v>
      </c>
      <c r="H223" s="12">
        <v>1.8</v>
      </c>
      <c r="I223" s="13"/>
      <c r="J223" s="14">
        <f t="shared" si="3"/>
        <v>0</v>
      </c>
    </row>
    <row r="224" spans="1:10" s="2" customFormat="1" ht="36">
      <c r="A224" s="15" t="s">
        <v>403</v>
      </c>
      <c r="B224" s="8" t="s">
        <v>404</v>
      </c>
      <c r="C224" s="9" t="s">
        <v>266</v>
      </c>
      <c r="D224" s="10" t="s">
        <v>49</v>
      </c>
      <c r="E224" s="11"/>
      <c r="F224" s="9" t="s">
        <v>127</v>
      </c>
      <c r="G224" s="10" t="s">
        <v>56</v>
      </c>
      <c r="H224" s="12">
        <v>1.8</v>
      </c>
      <c r="I224" s="13"/>
      <c r="J224" s="14">
        <f t="shared" si="3"/>
        <v>0</v>
      </c>
    </row>
    <row r="225" spans="1:10" s="2" customFormat="1" ht="36">
      <c r="A225" s="15" t="s">
        <v>405</v>
      </c>
      <c r="B225" s="8" t="s">
        <v>406</v>
      </c>
      <c r="C225" s="9" t="s">
        <v>407</v>
      </c>
      <c r="D225" s="10" t="s">
        <v>49</v>
      </c>
      <c r="E225" s="11"/>
      <c r="F225" s="9" t="s">
        <v>110</v>
      </c>
      <c r="G225" s="10" t="s">
        <v>56</v>
      </c>
      <c r="H225" s="12">
        <v>26</v>
      </c>
      <c r="I225" s="13"/>
      <c r="J225" s="14">
        <f t="shared" si="3"/>
        <v>0</v>
      </c>
    </row>
    <row r="226" spans="1:10" s="2" customFormat="1" ht="24">
      <c r="A226" s="15" t="s">
        <v>408</v>
      </c>
      <c r="B226" s="8" t="s">
        <v>87</v>
      </c>
      <c r="C226" s="9" t="s">
        <v>88</v>
      </c>
      <c r="D226" s="10" t="s">
        <v>49</v>
      </c>
      <c r="E226" s="11"/>
      <c r="F226" s="9" t="s">
        <v>114</v>
      </c>
      <c r="G226" s="10" t="s">
        <v>90</v>
      </c>
      <c r="H226" s="12">
        <v>1.7</v>
      </c>
      <c r="I226" s="13"/>
      <c r="J226" s="14">
        <f t="shared" si="3"/>
        <v>0</v>
      </c>
    </row>
    <row r="227" spans="1:10" s="2" customFormat="1" ht="36">
      <c r="A227" s="15" t="s">
        <v>409</v>
      </c>
      <c r="B227" s="8" t="s">
        <v>92</v>
      </c>
      <c r="C227" s="9" t="s">
        <v>93</v>
      </c>
      <c r="D227" s="10" t="s">
        <v>49</v>
      </c>
      <c r="E227" s="11"/>
      <c r="F227" s="9" t="s">
        <v>118</v>
      </c>
      <c r="G227" s="10" t="s">
        <v>90</v>
      </c>
      <c r="H227" s="12">
        <v>1.7</v>
      </c>
      <c r="I227" s="13"/>
      <c r="J227" s="14">
        <f t="shared" si="3"/>
        <v>0</v>
      </c>
    </row>
    <row r="228" spans="1:10" s="2" customFormat="1" ht="24">
      <c r="A228" s="15" t="s">
        <v>410</v>
      </c>
      <c r="B228" s="8" t="s">
        <v>96</v>
      </c>
      <c r="C228" s="9" t="s">
        <v>97</v>
      </c>
      <c r="D228" s="10" t="s">
        <v>49</v>
      </c>
      <c r="E228" s="11"/>
      <c r="F228" s="9" t="s">
        <v>122</v>
      </c>
      <c r="G228" s="10" t="s">
        <v>90</v>
      </c>
      <c r="H228" s="12">
        <v>6.0000000000000001E-3</v>
      </c>
      <c r="I228" s="13"/>
      <c r="J228" s="14">
        <f t="shared" si="3"/>
        <v>0</v>
      </c>
    </row>
    <row r="229" spans="1:10" s="2" customFormat="1" ht="24">
      <c r="A229" s="15" t="s">
        <v>411</v>
      </c>
      <c r="B229" s="8" t="s">
        <v>100</v>
      </c>
      <c r="C229" s="9" t="s">
        <v>101</v>
      </c>
      <c r="D229" s="10" t="s">
        <v>49</v>
      </c>
      <c r="E229" s="11"/>
      <c r="F229" s="9" t="s">
        <v>127</v>
      </c>
      <c r="G229" s="10" t="s">
        <v>90</v>
      </c>
      <c r="H229" s="12">
        <v>6.0000000000000001E-3</v>
      </c>
      <c r="I229" s="13"/>
      <c r="J229" s="14">
        <f t="shared" si="3"/>
        <v>0</v>
      </c>
    </row>
    <row r="230" spans="1:10" s="2" customFormat="1" ht="24">
      <c r="A230" s="15" t="s">
        <v>412</v>
      </c>
      <c r="B230" s="8" t="s">
        <v>413</v>
      </c>
      <c r="C230" s="9" t="s">
        <v>414</v>
      </c>
      <c r="D230" s="10" t="s">
        <v>49</v>
      </c>
      <c r="E230" s="11"/>
      <c r="F230" s="9" t="s">
        <v>110</v>
      </c>
      <c r="G230" s="10" t="s">
        <v>415</v>
      </c>
      <c r="H230" s="12">
        <v>0.26519999999999999</v>
      </c>
      <c r="I230" s="13"/>
      <c r="J230" s="14">
        <f t="shared" si="3"/>
        <v>0</v>
      </c>
    </row>
    <row r="231" spans="1:10" s="2" customFormat="1" ht="24">
      <c r="A231" s="15" t="s">
        <v>416</v>
      </c>
      <c r="B231" s="8" t="s">
        <v>281</v>
      </c>
      <c r="C231" s="9" t="s">
        <v>282</v>
      </c>
      <c r="D231" s="10" t="s">
        <v>49</v>
      </c>
      <c r="E231" s="11"/>
      <c r="F231" s="9" t="s">
        <v>114</v>
      </c>
      <c r="G231" s="10" t="s">
        <v>56</v>
      </c>
      <c r="H231" s="12">
        <v>1.8</v>
      </c>
      <c r="I231" s="13"/>
      <c r="J231" s="14">
        <f t="shared" si="3"/>
        <v>0</v>
      </c>
    </row>
    <row r="232" spans="1:10" s="2" customFormat="1" ht="36">
      <c r="A232" s="15" t="s">
        <v>417</v>
      </c>
      <c r="B232" s="8" t="s">
        <v>104</v>
      </c>
      <c r="C232" s="9" t="s">
        <v>160</v>
      </c>
      <c r="D232" s="10" t="s">
        <v>49</v>
      </c>
      <c r="E232" s="11"/>
      <c r="F232" s="9" t="s">
        <v>118</v>
      </c>
      <c r="G232" s="10" t="s">
        <v>90</v>
      </c>
      <c r="H232" s="12">
        <v>6.3600000000000002E-3</v>
      </c>
      <c r="I232" s="13"/>
      <c r="J232" s="14">
        <f t="shared" si="3"/>
        <v>0</v>
      </c>
    </row>
    <row r="233" spans="1:10" s="2" customFormat="1" ht="24">
      <c r="A233" s="15" t="s">
        <v>418</v>
      </c>
      <c r="B233" s="8" t="s">
        <v>112</v>
      </c>
      <c r="C233" s="9" t="s">
        <v>113</v>
      </c>
      <c r="D233" s="10" t="s">
        <v>49</v>
      </c>
      <c r="E233" s="11"/>
      <c r="F233" s="9" t="s">
        <v>127</v>
      </c>
      <c r="G233" s="10" t="s">
        <v>90</v>
      </c>
      <c r="H233" s="12">
        <v>2E-3</v>
      </c>
      <c r="I233" s="13"/>
      <c r="J233" s="14">
        <f t="shared" si="3"/>
        <v>0</v>
      </c>
    </row>
    <row r="234" spans="1:10" s="2" customFormat="1" ht="24">
      <c r="A234" s="15" t="s">
        <v>419</v>
      </c>
      <c r="B234" s="8" t="s">
        <v>120</v>
      </c>
      <c r="C234" s="9" t="s">
        <v>164</v>
      </c>
      <c r="D234" s="10" t="s">
        <v>49</v>
      </c>
      <c r="E234" s="11"/>
      <c r="F234" s="9" t="s">
        <v>110</v>
      </c>
      <c r="G234" s="10" t="s">
        <v>123</v>
      </c>
      <c r="H234" s="12">
        <v>0.6</v>
      </c>
      <c r="I234" s="13"/>
      <c r="J234" s="14">
        <f t="shared" si="3"/>
        <v>0</v>
      </c>
    </row>
    <row r="235" spans="1:10" s="2" customFormat="1" ht="24">
      <c r="A235" s="15" t="s">
        <v>420</v>
      </c>
      <c r="B235" s="8" t="s">
        <v>421</v>
      </c>
      <c r="C235" s="9" t="s">
        <v>126</v>
      </c>
      <c r="D235" s="10" t="s">
        <v>49</v>
      </c>
      <c r="E235" s="11"/>
      <c r="F235" s="9" t="s">
        <v>114</v>
      </c>
      <c r="G235" s="10" t="s">
        <v>51</v>
      </c>
      <c r="H235" s="12">
        <v>22</v>
      </c>
      <c r="I235" s="13"/>
      <c r="J235" s="14">
        <f t="shared" si="3"/>
        <v>0</v>
      </c>
    </row>
    <row r="236" spans="1:10" s="2" customFormat="1" ht="36">
      <c r="A236" s="15" t="s">
        <v>422</v>
      </c>
      <c r="B236" s="8" t="s">
        <v>296</v>
      </c>
      <c r="C236" s="9" t="s">
        <v>297</v>
      </c>
      <c r="D236" s="10" t="s">
        <v>49</v>
      </c>
      <c r="E236" s="11"/>
      <c r="F236" s="9" t="s">
        <v>118</v>
      </c>
      <c r="G236" s="10" t="s">
        <v>131</v>
      </c>
      <c r="H236" s="12">
        <v>2.8517600000000001</v>
      </c>
      <c r="I236" s="13"/>
      <c r="J236" s="14">
        <f t="shared" si="3"/>
        <v>0</v>
      </c>
    </row>
    <row r="237" spans="1:10" s="2" customFormat="1" ht="24">
      <c r="A237" s="15" t="s">
        <v>423</v>
      </c>
      <c r="B237" s="8" t="s">
        <v>299</v>
      </c>
      <c r="C237" s="9" t="s">
        <v>300</v>
      </c>
      <c r="D237" s="10" t="s">
        <v>49</v>
      </c>
      <c r="E237" s="11"/>
      <c r="F237" s="9" t="s">
        <v>127</v>
      </c>
      <c r="G237" s="10" t="s">
        <v>131</v>
      </c>
      <c r="H237" s="12">
        <v>22.81409</v>
      </c>
      <c r="I237" s="13"/>
      <c r="J237" s="14">
        <f t="shared" si="3"/>
        <v>0</v>
      </c>
    </row>
    <row r="238" spans="1:10" s="2" customFormat="1" ht="24">
      <c r="A238" s="15" t="s">
        <v>424</v>
      </c>
      <c r="B238" s="8" t="s">
        <v>360</v>
      </c>
      <c r="C238" s="9" t="s">
        <v>361</v>
      </c>
      <c r="D238" s="10" t="s">
        <v>49</v>
      </c>
      <c r="E238" s="11"/>
      <c r="F238" s="9" t="s">
        <v>110</v>
      </c>
      <c r="G238" s="10" t="s">
        <v>131</v>
      </c>
      <c r="H238" s="12">
        <v>1.87879</v>
      </c>
      <c r="I238" s="13"/>
      <c r="J238" s="14">
        <f t="shared" si="3"/>
        <v>0</v>
      </c>
    </row>
    <row r="239" spans="1:10" s="2" customFormat="1" ht="24">
      <c r="A239" s="15" t="s">
        <v>425</v>
      </c>
      <c r="B239" s="8" t="s">
        <v>363</v>
      </c>
      <c r="C239" s="9" t="s">
        <v>364</v>
      </c>
      <c r="D239" s="10" t="s">
        <v>49</v>
      </c>
      <c r="E239" s="11"/>
      <c r="F239" s="9" t="s">
        <v>114</v>
      </c>
      <c r="G239" s="10" t="s">
        <v>131</v>
      </c>
      <c r="H239" s="12">
        <v>3.8</v>
      </c>
      <c r="I239" s="13"/>
      <c r="J239" s="14">
        <f t="shared" si="3"/>
        <v>0</v>
      </c>
    </row>
    <row r="240" spans="1:10" s="2" customFormat="1" ht="36">
      <c r="A240" s="15" t="s">
        <v>426</v>
      </c>
      <c r="B240" s="8" t="s">
        <v>167</v>
      </c>
      <c r="C240" s="9" t="s">
        <v>130</v>
      </c>
      <c r="D240" s="10" t="s">
        <v>49</v>
      </c>
      <c r="E240" s="11"/>
      <c r="F240" s="9" t="s">
        <v>118</v>
      </c>
      <c r="G240" s="10" t="s">
        <v>131</v>
      </c>
      <c r="H240" s="12">
        <v>8</v>
      </c>
      <c r="I240" s="13"/>
      <c r="J240" s="14">
        <f t="shared" si="3"/>
        <v>0</v>
      </c>
    </row>
    <row r="241" spans="1:10" s="2" customFormat="1" ht="24">
      <c r="A241" s="15" t="s">
        <v>427</v>
      </c>
      <c r="B241" s="8" t="s">
        <v>367</v>
      </c>
      <c r="C241" s="9" t="s">
        <v>368</v>
      </c>
      <c r="D241" s="10" t="s">
        <v>49</v>
      </c>
      <c r="E241" s="11"/>
      <c r="F241" s="9" t="s">
        <v>127</v>
      </c>
      <c r="G241" s="10" t="s">
        <v>51</v>
      </c>
      <c r="H241" s="12">
        <v>1.1628000000000001</v>
      </c>
      <c r="I241" s="13"/>
      <c r="J241" s="14">
        <f t="shared" si="3"/>
        <v>0</v>
      </c>
    </row>
    <row r="242" spans="1:10" s="2" customFormat="1" ht="24">
      <c r="A242" s="15" t="s">
        <v>428</v>
      </c>
      <c r="B242" s="8" t="s">
        <v>370</v>
      </c>
      <c r="C242" s="9" t="s">
        <v>371</v>
      </c>
      <c r="D242" s="10" t="s">
        <v>49</v>
      </c>
      <c r="E242" s="11"/>
      <c r="F242" s="9" t="s">
        <v>110</v>
      </c>
      <c r="G242" s="10" t="s">
        <v>51</v>
      </c>
      <c r="H242" s="12">
        <v>1.18218</v>
      </c>
      <c r="I242" s="13"/>
      <c r="J242" s="14">
        <f t="shared" si="3"/>
        <v>0</v>
      </c>
    </row>
    <row r="243" spans="1:10" s="2" customFormat="1" ht="24">
      <c r="A243" s="15" t="s">
        <v>429</v>
      </c>
      <c r="B243" s="8" t="s">
        <v>133</v>
      </c>
      <c r="C243" s="9" t="s">
        <v>134</v>
      </c>
      <c r="D243" s="10" t="s">
        <v>49</v>
      </c>
      <c r="E243" s="11"/>
      <c r="F243" s="9" t="s">
        <v>114</v>
      </c>
      <c r="G243" s="10" t="s">
        <v>135</v>
      </c>
      <c r="H243" s="12">
        <v>6</v>
      </c>
      <c r="I243" s="13"/>
      <c r="J243" s="14">
        <f t="shared" si="3"/>
        <v>0</v>
      </c>
    </row>
    <row r="244" spans="1:10" s="2" customFormat="1" ht="36">
      <c r="A244" s="15" t="s">
        <v>430</v>
      </c>
      <c r="B244" s="8" t="s">
        <v>374</v>
      </c>
      <c r="C244" s="9" t="s">
        <v>375</v>
      </c>
      <c r="D244" s="10" t="s">
        <v>49</v>
      </c>
      <c r="E244" s="11"/>
      <c r="F244" s="9" t="s">
        <v>118</v>
      </c>
      <c r="G244" s="10" t="s">
        <v>131</v>
      </c>
      <c r="H244" s="12">
        <v>80</v>
      </c>
      <c r="I244" s="13"/>
      <c r="J244" s="14">
        <f t="shared" si="3"/>
        <v>0</v>
      </c>
    </row>
    <row r="245" spans="1:10" s="2" customFormat="1" ht="24">
      <c r="A245" s="15" t="s">
        <v>431</v>
      </c>
      <c r="B245" s="8" t="s">
        <v>377</v>
      </c>
      <c r="C245" s="9" t="s">
        <v>378</v>
      </c>
      <c r="D245" s="10" t="s">
        <v>49</v>
      </c>
      <c r="E245" s="11"/>
      <c r="F245" s="9" t="s">
        <v>110</v>
      </c>
      <c r="G245" s="10" t="s">
        <v>56</v>
      </c>
      <c r="H245" s="12">
        <v>11.5</v>
      </c>
      <c r="I245" s="13"/>
      <c r="J245" s="14">
        <f t="shared" si="3"/>
        <v>0</v>
      </c>
    </row>
    <row r="246" spans="1:10" s="2" customFormat="1" ht="24">
      <c r="A246" s="15" t="s">
        <v>432</v>
      </c>
      <c r="B246" s="8" t="s">
        <v>380</v>
      </c>
      <c r="C246" s="9" t="s">
        <v>381</v>
      </c>
      <c r="D246" s="10" t="s">
        <v>49</v>
      </c>
      <c r="E246" s="11"/>
      <c r="F246" s="9" t="s">
        <v>114</v>
      </c>
      <c r="G246" s="10" t="s">
        <v>56</v>
      </c>
      <c r="H246" s="12">
        <v>3.1</v>
      </c>
      <c r="I246" s="13"/>
      <c r="J246" s="14">
        <f t="shared" si="3"/>
        <v>0</v>
      </c>
    </row>
    <row r="247" spans="1:10" s="2" customFormat="1" ht="24">
      <c r="A247" s="15" t="s">
        <v>433</v>
      </c>
      <c r="B247" s="8" t="s">
        <v>434</v>
      </c>
      <c r="C247" s="9" t="s">
        <v>662</v>
      </c>
      <c r="D247" s="10"/>
      <c r="E247" s="11" t="s">
        <v>383</v>
      </c>
      <c r="F247" s="9" t="s">
        <v>230</v>
      </c>
      <c r="G247" s="10"/>
      <c r="H247" s="12"/>
      <c r="I247" s="13"/>
      <c r="J247" s="14" t="str">
        <f t="shared" si="3"/>
        <v/>
      </c>
    </row>
    <row r="248" spans="1:10" s="2" customFormat="1" ht="48">
      <c r="A248" s="15" t="s">
        <v>435</v>
      </c>
      <c r="B248" s="8" t="s">
        <v>140</v>
      </c>
      <c r="C248" s="9" t="s">
        <v>141</v>
      </c>
      <c r="D248" s="10" t="s">
        <v>49</v>
      </c>
      <c r="E248" s="11"/>
      <c r="F248" s="9" t="s">
        <v>50</v>
      </c>
      <c r="G248" s="10" t="s">
        <v>51</v>
      </c>
      <c r="H248" s="12">
        <v>38</v>
      </c>
      <c r="I248" s="13"/>
      <c r="J248" s="14">
        <f t="shared" si="3"/>
        <v>0</v>
      </c>
    </row>
    <row r="249" spans="1:10" s="2" customFormat="1" ht="36">
      <c r="A249" s="15" t="s">
        <v>436</v>
      </c>
      <c r="B249" s="8" t="s">
        <v>143</v>
      </c>
      <c r="C249" s="9" t="s">
        <v>54</v>
      </c>
      <c r="D249" s="10" t="s">
        <v>49</v>
      </c>
      <c r="E249" s="11"/>
      <c r="F249" s="9" t="s">
        <v>55</v>
      </c>
      <c r="G249" s="10" t="s">
        <v>56</v>
      </c>
      <c r="H249" s="12">
        <v>100</v>
      </c>
      <c r="I249" s="13"/>
      <c r="J249" s="14">
        <f t="shared" si="3"/>
        <v>0</v>
      </c>
    </row>
    <row r="250" spans="1:10" s="2" customFormat="1" ht="36">
      <c r="A250" s="15" t="s">
        <v>437</v>
      </c>
      <c r="B250" s="8" t="s">
        <v>58</v>
      </c>
      <c r="C250" s="9" t="s">
        <v>145</v>
      </c>
      <c r="D250" s="10" t="s">
        <v>49</v>
      </c>
      <c r="E250" s="11"/>
      <c r="F250" s="9" t="s">
        <v>60</v>
      </c>
      <c r="G250" s="10" t="s">
        <v>56</v>
      </c>
      <c r="H250" s="12">
        <v>50</v>
      </c>
      <c r="I250" s="13"/>
      <c r="J250" s="14">
        <f t="shared" si="3"/>
        <v>0</v>
      </c>
    </row>
    <row r="251" spans="1:10" s="2" customFormat="1" ht="36">
      <c r="A251" s="15" t="s">
        <v>438</v>
      </c>
      <c r="B251" s="8" t="s">
        <v>62</v>
      </c>
      <c r="C251" s="9" t="s">
        <v>63</v>
      </c>
      <c r="D251" s="10" t="s">
        <v>49</v>
      </c>
      <c r="E251" s="11"/>
      <c r="F251" s="9" t="s">
        <v>64</v>
      </c>
      <c r="G251" s="10" t="s">
        <v>65</v>
      </c>
      <c r="H251" s="12">
        <v>2</v>
      </c>
      <c r="I251" s="13"/>
      <c r="J251" s="14">
        <f t="shared" si="3"/>
        <v>0</v>
      </c>
    </row>
    <row r="252" spans="1:10" s="2" customFormat="1" ht="48">
      <c r="A252" s="15" t="s">
        <v>439</v>
      </c>
      <c r="B252" s="8" t="s">
        <v>67</v>
      </c>
      <c r="C252" s="9" t="s">
        <v>148</v>
      </c>
      <c r="D252" s="10" t="s">
        <v>49</v>
      </c>
      <c r="E252" s="11"/>
      <c r="F252" s="9" t="s">
        <v>69</v>
      </c>
      <c r="G252" s="10" t="s">
        <v>56</v>
      </c>
      <c r="H252" s="12">
        <v>50</v>
      </c>
      <c r="I252" s="13"/>
      <c r="J252" s="14">
        <f t="shared" si="3"/>
        <v>0</v>
      </c>
    </row>
    <row r="253" spans="1:10" s="2" customFormat="1" ht="24">
      <c r="A253" s="15" t="s">
        <v>440</v>
      </c>
      <c r="B253" s="8" t="s">
        <v>71</v>
      </c>
      <c r="C253" s="9" t="s">
        <v>72</v>
      </c>
      <c r="D253" s="10" t="s">
        <v>49</v>
      </c>
      <c r="E253" s="11"/>
      <c r="F253" s="9" t="s">
        <v>73</v>
      </c>
      <c r="G253" s="10" t="s">
        <v>56</v>
      </c>
      <c r="H253" s="12">
        <v>50</v>
      </c>
      <c r="I253" s="13"/>
      <c r="J253" s="14">
        <f t="shared" si="3"/>
        <v>0</v>
      </c>
    </row>
    <row r="254" spans="1:10" s="2" customFormat="1" ht="48">
      <c r="A254" s="15" t="s">
        <v>441</v>
      </c>
      <c r="B254" s="8" t="s">
        <v>442</v>
      </c>
      <c r="C254" s="9" t="s">
        <v>180</v>
      </c>
      <c r="D254" s="10" t="s">
        <v>49</v>
      </c>
      <c r="E254" s="11"/>
      <c r="F254" s="9" t="s">
        <v>77</v>
      </c>
      <c r="G254" s="10" t="s">
        <v>56</v>
      </c>
      <c r="H254" s="12">
        <v>100</v>
      </c>
      <c r="I254" s="13"/>
      <c r="J254" s="14">
        <f t="shared" si="3"/>
        <v>0</v>
      </c>
    </row>
    <row r="255" spans="1:10" s="2" customFormat="1" ht="36">
      <c r="A255" s="15" t="s">
        <v>443</v>
      </c>
      <c r="B255" s="8" t="s">
        <v>79</v>
      </c>
      <c r="C255" s="9" t="s">
        <v>153</v>
      </c>
      <c r="D255" s="10" t="s">
        <v>49</v>
      </c>
      <c r="E255" s="11"/>
      <c r="F255" s="9" t="s">
        <v>81</v>
      </c>
      <c r="G255" s="10" t="s">
        <v>51</v>
      </c>
      <c r="H255" s="12">
        <v>38</v>
      </c>
      <c r="I255" s="13"/>
      <c r="J255" s="14">
        <f t="shared" si="3"/>
        <v>0</v>
      </c>
    </row>
    <row r="256" spans="1:10" s="2" customFormat="1" ht="24">
      <c r="A256" s="15" t="s">
        <v>444</v>
      </c>
      <c r="B256" s="8" t="s">
        <v>87</v>
      </c>
      <c r="C256" s="9" t="s">
        <v>88</v>
      </c>
      <c r="D256" s="10" t="s">
        <v>49</v>
      </c>
      <c r="E256" s="11"/>
      <c r="F256" s="9" t="s">
        <v>85</v>
      </c>
      <c r="G256" s="10" t="s">
        <v>90</v>
      </c>
      <c r="H256" s="12">
        <v>1.94</v>
      </c>
      <c r="I256" s="13"/>
      <c r="J256" s="14">
        <f t="shared" si="3"/>
        <v>0</v>
      </c>
    </row>
    <row r="257" spans="1:10" s="2" customFormat="1" ht="24">
      <c r="A257" s="15" t="s">
        <v>445</v>
      </c>
      <c r="B257" s="8" t="s">
        <v>92</v>
      </c>
      <c r="C257" s="9" t="s">
        <v>93</v>
      </c>
      <c r="D257" s="10" t="s">
        <v>49</v>
      </c>
      <c r="E257" s="11"/>
      <c r="F257" s="9" t="s">
        <v>89</v>
      </c>
      <c r="G257" s="10" t="s">
        <v>90</v>
      </c>
      <c r="H257" s="12">
        <v>1.94</v>
      </c>
      <c r="I257" s="13"/>
      <c r="J257" s="14">
        <f t="shared" si="3"/>
        <v>0</v>
      </c>
    </row>
    <row r="258" spans="1:10" s="2" customFormat="1" ht="24">
      <c r="A258" s="15" t="s">
        <v>446</v>
      </c>
      <c r="B258" s="8" t="s">
        <v>96</v>
      </c>
      <c r="C258" s="9" t="s">
        <v>97</v>
      </c>
      <c r="D258" s="10" t="s">
        <v>49</v>
      </c>
      <c r="E258" s="11"/>
      <c r="F258" s="9" t="s">
        <v>94</v>
      </c>
      <c r="G258" s="10" t="s">
        <v>90</v>
      </c>
      <c r="H258" s="12">
        <v>0.01</v>
      </c>
      <c r="I258" s="13"/>
      <c r="J258" s="14">
        <f t="shared" si="3"/>
        <v>0</v>
      </c>
    </row>
    <row r="259" spans="1:10" s="2" customFormat="1" ht="36">
      <c r="A259" s="15" t="s">
        <v>447</v>
      </c>
      <c r="B259" s="8" t="s">
        <v>100</v>
      </c>
      <c r="C259" s="9" t="s">
        <v>101</v>
      </c>
      <c r="D259" s="10" t="s">
        <v>49</v>
      </c>
      <c r="E259" s="11"/>
      <c r="F259" s="9" t="s">
        <v>98</v>
      </c>
      <c r="G259" s="10" t="s">
        <v>90</v>
      </c>
      <c r="H259" s="12">
        <v>5.0000000000000001E-3</v>
      </c>
      <c r="I259" s="13"/>
      <c r="J259" s="14">
        <f t="shared" si="3"/>
        <v>0</v>
      </c>
    </row>
    <row r="260" spans="1:10" s="2" customFormat="1" ht="36">
      <c r="A260" s="15" t="s">
        <v>448</v>
      </c>
      <c r="B260" s="8" t="s">
        <v>104</v>
      </c>
      <c r="C260" s="9" t="s">
        <v>160</v>
      </c>
      <c r="D260" s="10" t="s">
        <v>49</v>
      </c>
      <c r="E260" s="11"/>
      <c r="F260" s="9" t="s">
        <v>102</v>
      </c>
      <c r="G260" s="10" t="s">
        <v>90</v>
      </c>
      <c r="H260" s="12">
        <v>1.06E-2</v>
      </c>
      <c r="I260" s="13"/>
      <c r="J260" s="14">
        <f t="shared" si="3"/>
        <v>0</v>
      </c>
    </row>
    <row r="261" spans="1:10" s="2" customFormat="1" ht="24">
      <c r="A261" s="15" t="s">
        <v>449</v>
      </c>
      <c r="B261" s="8" t="s">
        <v>112</v>
      </c>
      <c r="C261" s="9" t="s">
        <v>113</v>
      </c>
      <c r="D261" s="10" t="s">
        <v>49</v>
      </c>
      <c r="E261" s="11"/>
      <c r="F261" s="9" t="s">
        <v>106</v>
      </c>
      <c r="G261" s="10" t="s">
        <v>90</v>
      </c>
      <c r="H261" s="12">
        <v>3.8E-3</v>
      </c>
      <c r="I261" s="13"/>
      <c r="J261" s="14">
        <f t="shared" si="3"/>
        <v>0</v>
      </c>
    </row>
    <row r="262" spans="1:10" s="2" customFormat="1" ht="24">
      <c r="A262" s="15" t="s">
        <v>450</v>
      </c>
      <c r="B262" s="8" t="s">
        <v>120</v>
      </c>
      <c r="C262" s="9" t="s">
        <v>164</v>
      </c>
      <c r="D262" s="10" t="s">
        <v>49</v>
      </c>
      <c r="E262" s="11"/>
      <c r="F262" s="9" t="s">
        <v>110</v>
      </c>
      <c r="G262" s="10" t="s">
        <v>123</v>
      </c>
      <c r="H262" s="12">
        <v>0.5</v>
      </c>
      <c r="I262" s="13"/>
      <c r="J262" s="14">
        <f t="shared" si="3"/>
        <v>0</v>
      </c>
    </row>
    <row r="263" spans="1:10" s="2" customFormat="1" ht="24">
      <c r="A263" s="15" t="s">
        <v>451</v>
      </c>
      <c r="B263" s="8" t="s">
        <v>421</v>
      </c>
      <c r="C263" s="9" t="s">
        <v>126</v>
      </c>
      <c r="D263" s="10" t="s">
        <v>49</v>
      </c>
      <c r="E263" s="11"/>
      <c r="F263" s="9" t="s">
        <v>114</v>
      </c>
      <c r="G263" s="10" t="s">
        <v>51</v>
      </c>
      <c r="H263" s="12">
        <v>41.8</v>
      </c>
      <c r="I263" s="13"/>
      <c r="J263" s="14">
        <f t="shared" si="3"/>
        <v>0</v>
      </c>
    </row>
    <row r="264" spans="1:10" s="2" customFormat="1" ht="36">
      <c r="A264" s="15" t="s">
        <v>452</v>
      </c>
      <c r="B264" s="8" t="s">
        <v>167</v>
      </c>
      <c r="C264" s="9" t="s">
        <v>130</v>
      </c>
      <c r="D264" s="10" t="s">
        <v>49</v>
      </c>
      <c r="E264" s="11"/>
      <c r="F264" s="9" t="s">
        <v>118</v>
      </c>
      <c r="G264" s="10" t="s">
        <v>131</v>
      </c>
      <c r="H264" s="12">
        <v>4</v>
      </c>
      <c r="I264" s="13"/>
      <c r="J264" s="14">
        <f t="shared" si="3"/>
        <v>0</v>
      </c>
    </row>
    <row r="265" spans="1:10" s="2" customFormat="1" ht="24">
      <c r="A265" s="15" t="s">
        <v>453</v>
      </c>
      <c r="B265" s="8" t="s">
        <v>133</v>
      </c>
      <c r="C265" s="9" t="s">
        <v>134</v>
      </c>
      <c r="D265" s="10" t="s">
        <v>49</v>
      </c>
      <c r="E265" s="11"/>
      <c r="F265" s="9" t="s">
        <v>122</v>
      </c>
      <c r="G265" s="10" t="s">
        <v>135</v>
      </c>
      <c r="H265" s="12">
        <v>5</v>
      </c>
      <c r="I265" s="13"/>
      <c r="J265" s="14">
        <f t="shared" si="3"/>
        <v>0</v>
      </c>
    </row>
    <row r="266" spans="1:10" s="2" customFormat="1" ht="24">
      <c r="A266" s="15" t="s">
        <v>454</v>
      </c>
      <c r="B266" s="8" t="s">
        <v>455</v>
      </c>
      <c r="C266" s="9" t="s">
        <v>663</v>
      </c>
      <c r="D266" s="10"/>
      <c r="E266" s="11" t="s">
        <v>455</v>
      </c>
      <c r="F266" s="9" t="s">
        <v>230</v>
      </c>
      <c r="G266" s="10"/>
      <c r="H266" s="12"/>
      <c r="I266" s="13"/>
      <c r="J266" s="14" t="str">
        <f t="shared" si="3"/>
        <v/>
      </c>
    </row>
    <row r="267" spans="1:10" s="2" customFormat="1" ht="48">
      <c r="A267" s="15" t="s">
        <v>456</v>
      </c>
      <c r="B267" s="8" t="s">
        <v>140</v>
      </c>
      <c r="C267" s="9" t="s">
        <v>141</v>
      </c>
      <c r="D267" s="10" t="s">
        <v>49</v>
      </c>
      <c r="E267" s="11"/>
      <c r="F267" s="9" t="s">
        <v>50</v>
      </c>
      <c r="G267" s="10" t="s">
        <v>51</v>
      </c>
      <c r="H267" s="12">
        <v>25</v>
      </c>
      <c r="I267" s="13"/>
      <c r="J267" s="14">
        <f t="shared" si="3"/>
        <v>0</v>
      </c>
    </row>
    <row r="268" spans="1:10" s="2" customFormat="1" ht="36">
      <c r="A268" s="15" t="s">
        <v>457</v>
      </c>
      <c r="B268" s="8" t="s">
        <v>143</v>
      </c>
      <c r="C268" s="9" t="s">
        <v>54</v>
      </c>
      <c r="D268" s="10" t="s">
        <v>49</v>
      </c>
      <c r="E268" s="11"/>
      <c r="F268" s="9" t="s">
        <v>55</v>
      </c>
      <c r="G268" s="10" t="s">
        <v>56</v>
      </c>
      <c r="H268" s="12">
        <v>90</v>
      </c>
      <c r="I268" s="13"/>
      <c r="J268" s="14">
        <f t="shared" si="3"/>
        <v>0</v>
      </c>
    </row>
    <row r="269" spans="1:10" s="2" customFormat="1" ht="36">
      <c r="A269" s="15" t="s">
        <v>458</v>
      </c>
      <c r="B269" s="8" t="s">
        <v>58</v>
      </c>
      <c r="C269" s="9" t="s">
        <v>145</v>
      </c>
      <c r="D269" s="10" t="s">
        <v>49</v>
      </c>
      <c r="E269" s="11"/>
      <c r="F269" s="9" t="s">
        <v>60</v>
      </c>
      <c r="G269" s="10" t="s">
        <v>56</v>
      </c>
      <c r="H269" s="12">
        <v>40</v>
      </c>
      <c r="I269" s="13"/>
      <c r="J269" s="14">
        <f t="shared" si="3"/>
        <v>0</v>
      </c>
    </row>
    <row r="270" spans="1:10" s="2" customFormat="1" ht="36">
      <c r="A270" s="15" t="s">
        <v>459</v>
      </c>
      <c r="B270" s="8" t="s">
        <v>62</v>
      </c>
      <c r="C270" s="9" t="s">
        <v>63</v>
      </c>
      <c r="D270" s="10" t="s">
        <v>49</v>
      </c>
      <c r="E270" s="11"/>
      <c r="F270" s="9" t="s">
        <v>64</v>
      </c>
      <c r="G270" s="10" t="s">
        <v>65</v>
      </c>
      <c r="H270" s="12">
        <v>2</v>
      </c>
      <c r="I270" s="13"/>
      <c r="J270" s="14">
        <f t="shared" si="3"/>
        <v>0</v>
      </c>
    </row>
    <row r="271" spans="1:10" s="2" customFormat="1" ht="48">
      <c r="A271" s="15" t="s">
        <v>460</v>
      </c>
      <c r="B271" s="8" t="s">
        <v>67</v>
      </c>
      <c r="C271" s="9" t="s">
        <v>148</v>
      </c>
      <c r="D271" s="10" t="s">
        <v>49</v>
      </c>
      <c r="E271" s="11"/>
      <c r="F271" s="9" t="s">
        <v>69</v>
      </c>
      <c r="G271" s="10" t="s">
        <v>56</v>
      </c>
      <c r="H271" s="12">
        <v>40</v>
      </c>
      <c r="I271" s="13"/>
      <c r="J271" s="14">
        <f t="shared" si="3"/>
        <v>0</v>
      </c>
    </row>
    <row r="272" spans="1:10" s="2" customFormat="1" ht="24">
      <c r="A272" s="15" t="s">
        <v>461</v>
      </c>
      <c r="B272" s="8" t="s">
        <v>71</v>
      </c>
      <c r="C272" s="9" t="s">
        <v>72</v>
      </c>
      <c r="D272" s="10" t="s">
        <v>49</v>
      </c>
      <c r="E272" s="11"/>
      <c r="F272" s="9" t="s">
        <v>73</v>
      </c>
      <c r="G272" s="10" t="s">
        <v>56</v>
      </c>
      <c r="H272" s="12">
        <v>40</v>
      </c>
      <c r="I272" s="13"/>
      <c r="J272" s="14">
        <f t="shared" si="3"/>
        <v>0</v>
      </c>
    </row>
    <row r="273" spans="1:10" s="2" customFormat="1" ht="48">
      <c r="A273" s="15" t="s">
        <v>462</v>
      </c>
      <c r="B273" s="8" t="s">
        <v>75</v>
      </c>
      <c r="C273" s="9" t="s">
        <v>180</v>
      </c>
      <c r="D273" s="10" t="s">
        <v>49</v>
      </c>
      <c r="E273" s="11"/>
      <c r="F273" s="9" t="s">
        <v>77</v>
      </c>
      <c r="G273" s="10" t="s">
        <v>56</v>
      </c>
      <c r="H273" s="12">
        <v>90</v>
      </c>
      <c r="I273" s="13"/>
      <c r="J273" s="14">
        <f t="shared" si="3"/>
        <v>0</v>
      </c>
    </row>
    <row r="274" spans="1:10" s="2" customFormat="1" ht="36">
      <c r="A274" s="15" t="s">
        <v>463</v>
      </c>
      <c r="B274" s="8" t="s">
        <v>79</v>
      </c>
      <c r="C274" s="9" t="s">
        <v>153</v>
      </c>
      <c r="D274" s="10" t="s">
        <v>49</v>
      </c>
      <c r="E274" s="11"/>
      <c r="F274" s="9" t="s">
        <v>81</v>
      </c>
      <c r="G274" s="10" t="s">
        <v>51</v>
      </c>
      <c r="H274" s="12">
        <v>25</v>
      </c>
      <c r="I274" s="13"/>
      <c r="J274" s="14">
        <f t="shared" si="3"/>
        <v>0</v>
      </c>
    </row>
    <row r="275" spans="1:10" s="2" customFormat="1" ht="24">
      <c r="A275" s="15" t="s">
        <v>464</v>
      </c>
      <c r="B275" s="8" t="s">
        <v>87</v>
      </c>
      <c r="C275" s="9" t="s">
        <v>88</v>
      </c>
      <c r="D275" s="10" t="s">
        <v>49</v>
      </c>
      <c r="E275" s="11"/>
      <c r="F275" s="9" t="s">
        <v>85</v>
      </c>
      <c r="G275" s="10" t="s">
        <v>90</v>
      </c>
      <c r="H275" s="12">
        <v>1.704</v>
      </c>
      <c r="I275" s="13"/>
      <c r="J275" s="14">
        <f t="shared" si="3"/>
        <v>0</v>
      </c>
    </row>
    <row r="276" spans="1:10" s="2" customFormat="1" ht="24">
      <c r="A276" s="15" t="s">
        <v>465</v>
      </c>
      <c r="B276" s="8" t="s">
        <v>92</v>
      </c>
      <c r="C276" s="9" t="s">
        <v>93</v>
      </c>
      <c r="D276" s="10" t="s">
        <v>49</v>
      </c>
      <c r="E276" s="11"/>
      <c r="F276" s="9" t="s">
        <v>89</v>
      </c>
      <c r="G276" s="10" t="s">
        <v>90</v>
      </c>
      <c r="H276" s="12">
        <v>1.704</v>
      </c>
      <c r="I276" s="13"/>
      <c r="J276" s="14">
        <f t="shared" si="3"/>
        <v>0</v>
      </c>
    </row>
    <row r="277" spans="1:10" s="2" customFormat="1" ht="24">
      <c r="A277" s="15" t="s">
        <v>466</v>
      </c>
      <c r="B277" s="8" t="s">
        <v>96</v>
      </c>
      <c r="C277" s="9" t="s">
        <v>97</v>
      </c>
      <c r="D277" s="10" t="s">
        <v>49</v>
      </c>
      <c r="E277" s="11"/>
      <c r="F277" s="9" t="s">
        <v>94</v>
      </c>
      <c r="G277" s="10" t="s">
        <v>90</v>
      </c>
      <c r="H277" s="12">
        <v>8.9999999999999993E-3</v>
      </c>
      <c r="I277" s="13"/>
      <c r="J277" s="14">
        <f t="shared" si="3"/>
        <v>0</v>
      </c>
    </row>
    <row r="278" spans="1:10" s="2" customFormat="1" ht="36">
      <c r="A278" s="15" t="s">
        <v>467</v>
      </c>
      <c r="B278" s="8" t="s">
        <v>100</v>
      </c>
      <c r="C278" s="9" t="s">
        <v>101</v>
      </c>
      <c r="D278" s="10" t="s">
        <v>49</v>
      </c>
      <c r="E278" s="11"/>
      <c r="F278" s="9" t="s">
        <v>98</v>
      </c>
      <c r="G278" s="10" t="s">
        <v>90</v>
      </c>
      <c r="H278" s="12">
        <v>4.0000000000000001E-3</v>
      </c>
      <c r="I278" s="13"/>
      <c r="J278" s="14">
        <f t="shared" si="3"/>
        <v>0</v>
      </c>
    </row>
    <row r="279" spans="1:10" s="2" customFormat="1" ht="36">
      <c r="A279" s="15" t="s">
        <v>468</v>
      </c>
      <c r="B279" s="8" t="s">
        <v>159</v>
      </c>
      <c r="C279" s="9" t="s">
        <v>160</v>
      </c>
      <c r="D279" s="10" t="s">
        <v>49</v>
      </c>
      <c r="E279" s="11"/>
      <c r="F279" s="9" t="s">
        <v>102</v>
      </c>
      <c r="G279" s="10" t="s">
        <v>90</v>
      </c>
      <c r="H279" s="12">
        <v>9.5399999999999999E-3</v>
      </c>
      <c r="I279" s="13"/>
      <c r="J279" s="14">
        <f t="shared" si="3"/>
        <v>0</v>
      </c>
    </row>
    <row r="280" spans="1:10" s="2" customFormat="1" ht="24">
      <c r="A280" s="15" t="s">
        <v>469</v>
      </c>
      <c r="B280" s="8" t="s">
        <v>108</v>
      </c>
      <c r="C280" s="9" t="s">
        <v>109</v>
      </c>
      <c r="D280" s="10" t="s">
        <v>49</v>
      </c>
      <c r="E280" s="11"/>
      <c r="F280" s="9" t="s">
        <v>106</v>
      </c>
      <c r="G280" s="10" t="s">
        <v>56</v>
      </c>
      <c r="H280" s="12">
        <v>5</v>
      </c>
      <c r="I280" s="13"/>
      <c r="J280" s="14">
        <f t="shared" si="3"/>
        <v>0</v>
      </c>
    </row>
    <row r="281" spans="1:10" s="2" customFormat="1" ht="24">
      <c r="A281" s="15" t="s">
        <v>470</v>
      </c>
      <c r="B281" s="8" t="s">
        <v>112</v>
      </c>
      <c r="C281" s="9" t="s">
        <v>113</v>
      </c>
      <c r="D281" s="10" t="s">
        <v>49</v>
      </c>
      <c r="E281" s="11"/>
      <c r="F281" s="9" t="s">
        <v>110</v>
      </c>
      <c r="G281" s="10" t="s">
        <v>90</v>
      </c>
      <c r="H281" s="12">
        <v>2.5000000000000001E-3</v>
      </c>
      <c r="I281" s="13"/>
      <c r="J281" s="14">
        <f t="shared" si="3"/>
        <v>0</v>
      </c>
    </row>
    <row r="282" spans="1:10" s="2" customFormat="1" ht="24">
      <c r="A282" s="15" t="s">
        <v>471</v>
      </c>
      <c r="B282" s="8" t="s">
        <v>120</v>
      </c>
      <c r="C282" s="9" t="s">
        <v>164</v>
      </c>
      <c r="D282" s="10" t="s">
        <v>49</v>
      </c>
      <c r="E282" s="11"/>
      <c r="F282" s="9" t="s">
        <v>114</v>
      </c>
      <c r="G282" s="10" t="s">
        <v>123</v>
      </c>
      <c r="H282" s="12">
        <v>0.4</v>
      </c>
      <c r="I282" s="13"/>
      <c r="J282" s="14">
        <f t="shared" si="3"/>
        <v>0</v>
      </c>
    </row>
    <row r="283" spans="1:10" s="2" customFormat="1" ht="36">
      <c r="A283" s="15" t="s">
        <v>472</v>
      </c>
      <c r="B283" s="8" t="s">
        <v>125</v>
      </c>
      <c r="C283" s="9" t="s">
        <v>126</v>
      </c>
      <c r="D283" s="10" t="s">
        <v>49</v>
      </c>
      <c r="E283" s="11"/>
      <c r="F283" s="9" t="s">
        <v>118</v>
      </c>
      <c r="G283" s="10" t="s">
        <v>51</v>
      </c>
      <c r="H283" s="12">
        <v>27.5</v>
      </c>
      <c r="I283" s="13"/>
      <c r="J283" s="14">
        <f t="shared" si="3"/>
        <v>0</v>
      </c>
    </row>
    <row r="284" spans="1:10" s="2" customFormat="1" ht="24">
      <c r="A284" s="15" t="s">
        <v>473</v>
      </c>
      <c r="B284" s="8" t="s">
        <v>167</v>
      </c>
      <c r="C284" s="9" t="s">
        <v>130</v>
      </c>
      <c r="D284" s="10" t="s">
        <v>49</v>
      </c>
      <c r="E284" s="11"/>
      <c r="F284" s="9" t="s">
        <v>122</v>
      </c>
      <c r="G284" s="10" t="s">
        <v>131</v>
      </c>
      <c r="H284" s="12">
        <v>4</v>
      </c>
      <c r="I284" s="13"/>
      <c r="J284" s="14">
        <f t="shared" ref="J284:J347" si="4">IFERROR(IF(H284="","",I284*H284),0)</f>
        <v>0</v>
      </c>
    </row>
    <row r="285" spans="1:10" s="2" customFormat="1" ht="24">
      <c r="A285" s="15" t="s">
        <v>474</v>
      </c>
      <c r="B285" s="8" t="s">
        <v>133</v>
      </c>
      <c r="C285" s="9" t="s">
        <v>134</v>
      </c>
      <c r="D285" s="10" t="s">
        <v>49</v>
      </c>
      <c r="E285" s="11"/>
      <c r="F285" s="9" t="s">
        <v>127</v>
      </c>
      <c r="G285" s="10" t="s">
        <v>135</v>
      </c>
      <c r="H285" s="12">
        <v>4</v>
      </c>
      <c r="I285" s="13"/>
      <c r="J285" s="14">
        <f t="shared" si="4"/>
        <v>0</v>
      </c>
    </row>
    <row r="286" spans="1:10" s="2" customFormat="1" ht="24">
      <c r="A286" s="15" t="s">
        <v>475</v>
      </c>
      <c r="B286" s="8" t="s">
        <v>476</v>
      </c>
      <c r="C286" s="9" t="s">
        <v>664</v>
      </c>
      <c r="D286" s="10"/>
      <c r="E286" s="11" t="s">
        <v>476</v>
      </c>
      <c r="F286" s="9" t="s">
        <v>230</v>
      </c>
      <c r="G286" s="10"/>
      <c r="H286" s="12"/>
      <c r="I286" s="13"/>
      <c r="J286" s="14" t="str">
        <f t="shared" si="4"/>
        <v/>
      </c>
    </row>
    <row r="287" spans="1:10" s="2" customFormat="1" ht="48">
      <c r="A287" s="15" t="s">
        <v>477</v>
      </c>
      <c r="B287" s="8" t="s">
        <v>140</v>
      </c>
      <c r="C287" s="9" t="s">
        <v>141</v>
      </c>
      <c r="D287" s="10" t="s">
        <v>49</v>
      </c>
      <c r="E287" s="11"/>
      <c r="F287" s="9" t="s">
        <v>50</v>
      </c>
      <c r="G287" s="10" t="s">
        <v>51</v>
      </c>
      <c r="H287" s="12">
        <v>38</v>
      </c>
      <c r="I287" s="13"/>
      <c r="J287" s="14">
        <f t="shared" si="4"/>
        <v>0</v>
      </c>
    </row>
    <row r="288" spans="1:10" s="2" customFormat="1" ht="36">
      <c r="A288" s="15" t="s">
        <v>478</v>
      </c>
      <c r="B288" s="8" t="s">
        <v>143</v>
      </c>
      <c r="C288" s="9" t="s">
        <v>54</v>
      </c>
      <c r="D288" s="10" t="s">
        <v>49</v>
      </c>
      <c r="E288" s="11"/>
      <c r="F288" s="9" t="s">
        <v>55</v>
      </c>
      <c r="G288" s="10" t="s">
        <v>56</v>
      </c>
      <c r="H288" s="12">
        <v>80</v>
      </c>
      <c r="I288" s="13"/>
      <c r="J288" s="14">
        <f t="shared" si="4"/>
        <v>0</v>
      </c>
    </row>
    <row r="289" spans="1:10" s="2" customFormat="1" ht="36">
      <c r="A289" s="15" t="s">
        <v>479</v>
      </c>
      <c r="B289" s="8" t="s">
        <v>58</v>
      </c>
      <c r="C289" s="9" t="s">
        <v>145</v>
      </c>
      <c r="D289" s="10" t="s">
        <v>49</v>
      </c>
      <c r="E289" s="11"/>
      <c r="F289" s="9" t="s">
        <v>60</v>
      </c>
      <c r="G289" s="10" t="s">
        <v>56</v>
      </c>
      <c r="H289" s="12">
        <v>60</v>
      </c>
      <c r="I289" s="13"/>
      <c r="J289" s="14">
        <f t="shared" si="4"/>
        <v>0</v>
      </c>
    </row>
    <row r="290" spans="1:10" s="2" customFormat="1" ht="36">
      <c r="A290" s="15" t="s">
        <v>480</v>
      </c>
      <c r="B290" s="8" t="s">
        <v>62</v>
      </c>
      <c r="C290" s="9" t="s">
        <v>63</v>
      </c>
      <c r="D290" s="10" t="s">
        <v>49</v>
      </c>
      <c r="E290" s="11"/>
      <c r="F290" s="9" t="s">
        <v>64</v>
      </c>
      <c r="G290" s="10" t="s">
        <v>65</v>
      </c>
      <c r="H290" s="12">
        <v>2</v>
      </c>
      <c r="I290" s="13"/>
      <c r="J290" s="14">
        <f t="shared" si="4"/>
        <v>0</v>
      </c>
    </row>
    <row r="291" spans="1:10" s="2" customFormat="1" ht="48">
      <c r="A291" s="15" t="s">
        <v>481</v>
      </c>
      <c r="B291" s="8" t="s">
        <v>67</v>
      </c>
      <c r="C291" s="9" t="s">
        <v>148</v>
      </c>
      <c r="D291" s="10" t="s">
        <v>49</v>
      </c>
      <c r="E291" s="11"/>
      <c r="F291" s="9" t="s">
        <v>69</v>
      </c>
      <c r="G291" s="10" t="s">
        <v>56</v>
      </c>
      <c r="H291" s="12">
        <v>60</v>
      </c>
      <c r="I291" s="13"/>
      <c r="J291" s="14">
        <f t="shared" si="4"/>
        <v>0</v>
      </c>
    </row>
    <row r="292" spans="1:10" s="2" customFormat="1" ht="24">
      <c r="A292" s="15" t="s">
        <v>482</v>
      </c>
      <c r="B292" s="8" t="s">
        <v>71</v>
      </c>
      <c r="C292" s="9" t="s">
        <v>72</v>
      </c>
      <c r="D292" s="10" t="s">
        <v>49</v>
      </c>
      <c r="E292" s="11"/>
      <c r="F292" s="9" t="s">
        <v>73</v>
      </c>
      <c r="G292" s="10" t="s">
        <v>56</v>
      </c>
      <c r="H292" s="12">
        <v>60</v>
      </c>
      <c r="I292" s="13"/>
      <c r="J292" s="14">
        <f t="shared" si="4"/>
        <v>0</v>
      </c>
    </row>
    <row r="293" spans="1:10" s="2" customFormat="1" ht="48">
      <c r="A293" s="15" t="s">
        <v>483</v>
      </c>
      <c r="B293" s="8" t="s">
        <v>442</v>
      </c>
      <c r="C293" s="9" t="s">
        <v>180</v>
      </c>
      <c r="D293" s="10" t="s">
        <v>49</v>
      </c>
      <c r="E293" s="11"/>
      <c r="F293" s="9" t="s">
        <v>77</v>
      </c>
      <c r="G293" s="10" t="s">
        <v>56</v>
      </c>
      <c r="H293" s="12">
        <v>80</v>
      </c>
      <c r="I293" s="13"/>
      <c r="J293" s="14">
        <f t="shared" si="4"/>
        <v>0</v>
      </c>
    </row>
    <row r="294" spans="1:10" s="2" customFormat="1" ht="36">
      <c r="A294" s="15" t="s">
        <v>484</v>
      </c>
      <c r="B294" s="8" t="s">
        <v>79</v>
      </c>
      <c r="C294" s="9" t="s">
        <v>153</v>
      </c>
      <c r="D294" s="10" t="s">
        <v>49</v>
      </c>
      <c r="E294" s="11"/>
      <c r="F294" s="9" t="s">
        <v>81</v>
      </c>
      <c r="G294" s="10" t="s">
        <v>51</v>
      </c>
      <c r="H294" s="12">
        <v>38</v>
      </c>
      <c r="I294" s="13"/>
      <c r="J294" s="14">
        <f t="shared" si="4"/>
        <v>0</v>
      </c>
    </row>
    <row r="295" spans="1:10" s="2" customFormat="1" ht="36">
      <c r="A295" s="15" t="s">
        <v>485</v>
      </c>
      <c r="B295" s="8" t="s">
        <v>315</v>
      </c>
      <c r="C295" s="9" t="s">
        <v>316</v>
      </c>
      <c r="D295" s="10" t="s">
        <v>49</v>
      </c>
      <c r="E295" s="11"/>
      <c r="F295" s="9" t="s">
        <v>85</v>
      </c>
      <c r="G295" s="10" t="s">
        <v>56</v>
      </c>
      <c r="H295" s="12">
        <v>14</v>
      </c>
      <c r="I295" s="13"/>
      <c r="J295" s="14">
        <f t="shared" si="4"/>
        <v>0</v>
      </c>
    </row>
    <row r="296" spans="1:10" s="2" customFormat="1" ht="24">
      <c r="A296" s="15" t="s">
        <v>486</v>
      </c>
      <c r="B296" s="8" t="s">
        <v>318</v>
      </c>
      <c r="C296" s="9" t="s">
        <v>319</v>
      </c>
      <c r="D296" s="10" t="s">
        <v>49</v>
      </c>
      <c r="E296" s="11"/>
      <c r="F296" s="9" t="s">
        <v>89</v>
      </c>
      <c r="G296" s="10" t="s">
        <v>56</v>
      </c>
      <c r="H296" s="12">
        <v>2.6</v>
      </c>
      <c r="I296" s="13"/>
      <c r="J296" s="14">
        <f t="shared" si="4"/>
        <v>0</v>
      </c>
    </row>
    <row r="297" spans="1:10" s="2" customFormat="1" ht="36">
      <c r="A297" s="15" t="s">
        <v>487</v>
      </c>
      <c r="B297" s="8" t="s">
        <v>321</v>
      </c>
      <c r="C297" s="9" t="s">
        <v>322</v>
      </c>
      <c r="D297" s="10" t="s">
        <v>49</v>
      </c>
      <c r="E297" s="11"/>
      <c r="F297" s="9" t="s">
        <v>94</v>
      </c>
      <c r="G297" s="10" t="s">
        <v>131</v>
      </c>
      <c r="H297" s="12">
        <v>3</v>
      </c>
      <c r="I297" s="13"/>
      <c r="J297" s="14">
        <f t="shared" si="4"/>
        <v>0</v>
      </c>
    </row>
    <row r="298" spans="1:10" s="2" customFormat="1" ht="36">
      <c r="A298" s="15" t="s">
        <v>488</v>
      </c>
      <c r="B298" s="8" t="s">
        <v>324</v>
      </c>
      <c r="C298" s="9" t="s">
        <v>325</v>
      </c>
      <c r="D298" s="10" t="s">
        <v>49</v>
      </c>
      <c r="E298" s="11"/>
      <c r="F298" s="9" t="s">
        <v>98</v>
      </c>
      <c r="G298" s="10" t="s">
        <v>51</v>
      </c>
      <c r="H298" s="12">
        <v>2.2999999999999998</v>
      </c>
      <c r="I298" s="13"/>
      <c r="J298" s="14">
        <f t="shared" si="4"/>
        <v>0</v>
      </c>
    </row>
    <row r="299" spans="1:10" s="2" customFormat="1" ht="36">
      <c r="A299" s="15" t="s">
        <v>489</v>
      </c>
      <c r="B299" s="8" t="s">
        <v>327</v>
      </c>
      <c r="C299" s="9" t="s">
        <v>328</v>
      </c>
      <c r="D299" s="10" t="s">
        <v>49</v>
      </c>
      <c r="E299" s="11"/>
      <c r="F299" s="9" t="s">
        <v>102</v>
      </c>
      <c r="G299" s="10" t="s">
        <v>56</v>
      </c>
      <c r="H299" s="12">
        <v>1.3</v>
      </c>
      <c r="I299" s="13"/>
      <c r="J299" s="14">
        <f t="shared" si="4"/>
        <v>0</v>
      </c>
    </row>
    <row r="300" spans="1:10" s="2" customFormat="1" ht="60">
      <c r="A300" s="15" t="s">
        <v>490</v>
      </c>
      <c r="B300" s="8" t="s">
        <v>330</v>
      </c>
      <c r="C300" s="9" t="s">
        <v>331</v>
      </c>
      <c r="D300" s="10" t="s">
        <v>49</v>
      </c>
      <c r="E300" s="11"/>
      <c r="F300" s="9" t="s">
        <v>106</v>
      </c>
      <c r="G300" s="10" t="s">
        <v>56</v>
      </c>
      <c r="H300" s="12">
        <v>2.6</v>
      </c>
      <c r="I300" s="13"/>
      <c r="J300" s="14">
        <f t="shared" si="4"/>
        <v>0</v>
      </c>
    </row>
    <row r="301" spans="1:10" s="2" customFormat="1" ht="24">
      <c r="A301" s="15" t="s">
        <v>491</v>
      </c>
      <c r="B301" s="8" t="s">
        <v>333</v>
      </c>
      <c r="C301" s="9" t="s">
        <v>334</v>
      </c>
      <c r="D301" s="10" t="s">
        <v>49</v>
      </c>
      <c r="E301" s="11"/>
      <c r="F301" s="9" t="s">
        <v>110</v>
      </c>
      <c r="G301" s="10" t="s">
        <v>51</v>
      </c>
      <c r="H301" s="12">
        <v>2.2999999999999998</v>
      </c>
      <c r="I301" s="13"/>
      <c r="J301" s="14">
        <f t="shared" si="4"/>
        <v>0</v>
      </c>
    </row>
    <row r="302" spans="1:10" s="2" customFormat="1" ht="24">
      <c r="A302" s="15" t="s">
        <v>492</v>
      </c>
      <c r="B302" s="8" t="s">
        <v>336</v>
      </c>
      <c r="C302" s="9" t="s">
        <v>337</v>
      </c>
      <c r="D302" s="10" t="s">
        <v>49</v>
      </c>
      <c r="E302" s="11"/>
      <c r="F302" s="9" t="s">
        <v>114</v>
      </c>
      <c r="G302" s="10" t="s">
        <v>51</v>
      </c>
      <c r="H302" s="12">
        <v>2.2999999999999998</v>
      </c>
      <c r="I302" s="13"/>
      <c r="J302" s="14">
        <f t="shared" si="4"/>
        <v>0</v>
      </c>
    </row>
    <row r="303" spans="1:10" s="2" customFormat="1" ht="36">
      <c r="A303" s="15" t="s">
        <v>493</v>
      </c>
      <c r="B303" s="8" t="s">
        <v>268</v>
      </c>
      <c r="C303" s="9" t="s">
        <v>269</v>
      </c>
      <c r="D303" s="10" t="s">
        <v>49</v>
      </c>
      <c r="E303" s="11"/>
      <c r="F303" s="9" t="s">
        <v>118</v>
      </c>
      <c r="G303" s="10" t="s">
        <v>51</v>
      </c>
      <c r="H303" s="12">
        <v>8.8000000000000007</v>
      </c>
      <c r="I303" s="13"/>
      <c r="J303" s="14">
        <f t="shared" si="4"/>
        <v>0</v>
      </c>
    </row>
    <row r="304" spans="1:10" s="2" customFormat="1" ht="60">
      <c r="A304" s="15" t="s">
        <v>494</v>
      </c>
      <c r="B304" s="8" t="s">
        <v>342</v>
      </c>
      <c r="C304" s="9" t="s">
        <v>343</v>
      </c>
      <c r="D304" s="10" t="s">
        <v>49</v>
      </c>
      <c r="E304" s="11"/>
      <c r="F304" s="9" t="s">
        <v>122</v>
      </c>
      <c r="G304" s="10" t="s">
        <v>56</v>
      </c>
      <c r="H304" s="12">
        <v>4.4000000000000004</v>
      </c>
      <c r="I304" s="13"/>
      <c r="J304" s="14">
        <f t="shared" si="4"/>
        <v>0</v>
      </c>
    </row>
    <row r="305" spans="1:10" s="2" customFormat="1" ht="24">
      <c r="A305" s="15" t="s">
        <v>495</v>
      </c>
      <c r="B305" s="8" t="s">
        <v>274</v>
      </c>
      <c r="C305" s="9" t="s">
        <v>275</v>
      </c>
      <c r="D305" s="10" t="s">
        <v>49</v>
      </c>
      <c r="E305" s="11"/>
      <c r="F305" s="9" t="s">
        <v>127</v>
      </c>
      <c r="G305" s="10" t="s">
        <v>56</v>
      </c>
      <c r="H305" s="12">
        <v>4.4000000000000004</v>
      </c>
      <c r="I305" s="13"/>
      <c r="J305" s="14">
        <f t="shared" si="4"/>
        <v>0</v>
      </c>
    </row>
    <row r="306" spans="1:10" s="2" customFormat="1" ht="24">
      <c r="A306" s="15" t="s">
        <v>496</v>
      </c>
      <c r="B306" s="8" t="s">
        <v>87</v>
      </c>
      <c r="C306" s="9" t="s">
        <v>88</v>
      </c>
      <c r="D306" s="10" t="s">
        <v>49</v>
      </c>
      <c r="E306" s="11"/>
      <c r="F306" s="9" t="s">
        <v>110</v>
      </c>
      <c r="G306" s="10" t="s">
        <v>90</v>
      </c>
      <c r="H306" s="12">
        <v>2.12</v>
      </c>
      <c r="I306" s="13"/>
      <c r="J306" s="14">
        <f t="shared" si="4"/>
        <v>0</v>
      </c>
    </row>
    <row r="307" spans="1:10" s="2" customFormat="1" ht="24">
      <c r="A307" s="15" t="s">
        <v>497</v>
      </c>
      <c r="B307" s="8" t="s">
        <v>92</v>
      </c>
      <c r="C307" s="9" t="s">
        <v>93</v>
      </c>
      <c r="D307" s="10" t="s">
        <v>49</v>
      </c>
      <c r="E307" s="11"/>
      <c r="F307" s="9" t="s">
        <v>114</v>
      </c>
      <c r="G307" s="10" t="s">
        <v>90</v>
      </c>
      <c r="H307" s="12">
        <v>2.12</v>
      </c>
      <c r="I307" s="13"/>
      <c r="J307" s="14">
        <f t="shared" si="4"/>
        <v>0</v>
      </c>
    </row>
    <row r="308" spans="1:10" s="2" customFormat="1" ht="36">
      <c r="A308" s="15" t="s">
        <v>498</v>
      </c>
      <c r="B308" s="8" t="s">
        <v>96</v>
      </c>
      <c r="C308" s="9" t="s">
        <v>97</v>
      </c>
      <c r="D308" s="10" t="s">
        <v>49</v>
      </c>
      <c r="E308" s="11"/>
      <c r="F308" s="9" t="s">
        <v>118</v>
      </c>
      <c r="G308" s="10" t="s">
        <v>90</v>
      </c>
      <c r="H308" s="12">
        <v>8.0000000000000002E-3</v>
      </c>
      <c r="I308" s="13"/>
      <c r="J308" s="14">
        <f t="shared" si="4"/>
        <v>0</v>
      </c>
    </row>
    <row r="309" spans="1:10" s="2" customFormat="1" ht="24">
      <c r="A309" s="15" t="s">
        <v>499</v>
      </c>
      <c r="B309" s="8" t="s">
        <v>100</v>
      </c>
      <c r="C309" s="9" t="s">
        <v>101</v>
      </c>
      <c r="D309" s="10" t="s">
        <v>49</v>
      </c>
      <c r="E309" s="11"/>
      <c r="F309" s="9" t="s">
        <v>122</v>
      </c>
      <c r="G309" s="10" t="s">
        <v>90</v>
      </c>
      <c r="H309" s="12">
        <v>6.0000000000000001E-3</v>
      </c>
      <c r="I309" s="13"/>
      <c r="J309" s="14">
        <f t="shared" si="4"/>
        <v>0</v>
      </c>
    </row>
    <row r="310" spans="1:10" s="2" customFormat="1" ht="36">
      <c r="A310" s="15" t="s">
        <v>500</v>
      </c>
      <c r="B310" s="8" t="s">
        <v>104</v>
      </c>
      <c r="C310" s="9" t="s">
        <v>160</v>
      </c>
      <c r="D310" s="10" t="s">
        <v>49</v>
      </c>
      <c r="E310" s="11"/>
      <c r="F310" s="9" t="s">
        <v>127</v>
      </c>
      <c r="G310" s="10" t="s">
        <v>90</v>
      </c>
      <c r="H310" s="12">
        <v>8.4799999999999997E-3</v>
      </c>
      <c r="I310" s="13"/>
      <c r="J310" s="14">
        <f t="shared" si="4"/>
        <v>0</v>
      </c>
    </row>
    <row r="311" spans="1:10" s="2" customFormat="1" ht="24">
      <c r="A311" s="15" t="s">
        <v>501</v>
      </c>
      <c r="B311" s="8" t="s">
        <v>285</v>
      </c>
      <c r="C311" s="9" t="s">
        <v>286</v>
      </c>
      <c r="D311" s="10" t="s">
        <v>49</v>
      </c>
      <c r="E311" s="11"/>
      <c r="F311" s="9" t="s">
        <v>110</v>
      </c>
      <c r="G311" s="10" t="s">
        <v>135</v>
      </c>
      <c r="H311" s="12">
        <v>0.66</v>
      </c>
      <c r="I311" s="13"/>
      <c r="J311" s="14">
        <f t="shared" si="4"/>
        <v>0</v>
      </c>
    </row>
    <row r="312" spans="1:10" s="2" customFormat="1" ht="24">
      <c r="A312" s="15" t="s">
        <v>502</v>
      </c>
      <c r="B312" s="8" t="s">
        <v>288</v>
      </c>
      <c r="C312" s="9" t="s">
        <v>289</v>
      </c>
      <c r="D312" s="10" t="s">
        <v>49</v>
      </c>
      <c r="E312" s="11"/>
      <c r="F312" s="9" t="s">
        <v>114</v>
      </c>
      <c r="G312" s="10" t="s">
        <v>135</v>
      </c>
      <c r="H312" s="12">
        <v>17.600000000000001</v>
      </c>
      <c r="I312" s="13"/>
      <c r="J312" s="14">
        <f t="shared" si="4"/>
        <v>0</v>
      </c>
    </row>
    <row r="313" spans="1:10" s="2" customFormat="1" ht="36">
      <c r="A313" s="15" t="s">
        <v>503</v>
      </c>
      <c r="B313" s="8" t="s">
        <v>291</v>
      </c>
      <c r="C313" s="9" t="s">
        <v>292</v>
      </c>
      <c r="D313" s="10" t="s">
        <v>49</v>
      </c>
      <c r="E313" s="11"/>
      <c r="F313" s="9" t="s">
        <v>118</v>
      </c>
      <c r="G313" s="10" t="s">
        <v>135</v>
      </c>
      <c r="H313" s="12">
        <v>193.6</v>
      </c>
      <c r="I313" s="13"/>
      <c r="J313" s="14">
        <f t="shared" si="4"/>
        <v>0</v>
      </c>
    </row>
    <row r="314" spans="1:10" s="2" customFormat="1" ht="24">
      <c r="A314" s="15" t="s">
        <v>504</v>
      </c>
      <c r="B314" s="8" t="s">
        <v>112</v>
      </c>
      <c r="C314" s="9" t="s">
        <v>113</v>
      </c>
      <c r="D314" s="10" t="s">
        <v>49</v>
      </c>
      <c r="E314" s="11"/>
      <c r="F314" s="9" t="s">
        <v>127</v>
      </c>
      <c r="G314" s="10" t="s">
        <v>90</v>
      </c>
      <c r="H314" s="12">
        <v>3.8E-3</v>
      </c>
      <c r="I314" s="13"/>
      <c r="J314" s="14">
        <f t="shared" si="4"/>
        <v>0</v>
      </c>
    </row>
    <row r="315" spans="1:10" s="2" customFormat="1" ht="24">
      <c r="A315" s="15" t="s">
        <v>505</v>
      </c>
      <c r="B315" s="8" t="s">
        <v>120</v>
      </c>
      <c r="C315" s="9" t="s">
        <v>164</v>
      </c>
      <c r="D315" s="10" t="s">
        <v>49</v>
      </c>
      <c r="E315" s="11"/>
      <c r="F315" s="9" t="s">
        <v>110</v>
      </c>
      <c r="G315" s="10" t="s">
        <v>123</v>
      </c>
      <c r="H315" s="12">
        <v>0.6</v>
      </c>
      <c r="I315" s="13"/>
      <c r="J315" s="14">
        <f t="shared" si="4"/>
        <v>0</v>
      </c>
    </row>
    <row r="316" spans="1:10" s="2" customFormat="1" ht="24">
      <c r="A316" s="15" t="s">
        <v>506</v>
      </c>
      <c r="B316" s="8" t="s">
        <v>421</v>
      </c>
      <c r="C316" s="9" t="s">
        <v>126</v>
      </c>
      <c r="D316" s="10" t="s">
        <v>49</v>
      </c>
      <c r="E316" s="11"/>
      <c r="F316" s="9" t="s">
        <v>114</v>
      </c>
      <c r="G316" s="10" t="s">
        <v>51</v>
      </c>
      <c r="H316" s="12">
        <v>41.8</v>
      </c>
      <c r="I316" s="13"/>
      <c r="J316" s="14">
        <f t="shared" si="4"/>
        <v>0</v>
      </c>
    </row>
    <row r="317" spans="1:10" s="2" customFormat="1" ht="36">
      <c r="A317" s="15" t="s">
        <v>507</v>
      </c>
      <c r="B317" s="8" t="s">
        <v>296</v>
      </c>
      <c r="C317" s="9" t="s">
        <v>297</v>
      </c>
      <c r="D317" s="10" t="s">
        <v>49</v>
      </c>
      <c r="E317" s="11"/>
      <c r="F317" s="9" t="s">
        <v>118</v>
      </c>
      <c r="G317" s="10" t="s">
        <v>131</v>
      </c>
      <c r="H317" s="12">
        <v>1.57576</v>
      </c>
      <c r="I317" s="13"/>
      <c r="J317" s="14">
        <f t="shared" si="4"/>
        <v>0</v>
      </c>
    </row>
    <row r="318" spans="1:10" s="2" customFormat="1" ht="24">
      <c r="A318" s="15" t="s">
        <v>508</v>
      </c>
      <c r="B318" s="8" t="s">
        <v>299</v>
      </c>
      <c r="C318" s="9" t="s">
        <v>300</v>
      </c>
      <c r="D318" s="10" t="s">
        <v>49</v>
      </c>
      <c r="E318" s="11"/>
      <c r="F318" s="9" t="s">
        <v>127</v>
      </c>
      <c r="G318" s="10" t="s">
        <v>131</v>
      </c>
      <c r="H318" s="12">
        <v>12.606059999999999</v>
      </c>
      <c r="I318" s="13"/>
      <c r="J318" s="14">
        <f t="shared" si="4"/>
        <v>0</v>
      </c>
    </row>
    <row r="319" spans="1:10" s="2" customFormat="1" ht="24">
      <c r="A319" s="15" t="s">
        <v>509</v>
      </c>
      <c r="B319" s="8" t="s">
        <v>360</v>
      </c>
      <c r="C319" s="9" t="s">
        <v>361</v>
      </c>
      <c r="D319" s="10" t="s">
        <v>49</v>
      </c>
      <c r="E319" s="11"/>
      <c r="F319" s="9" t="s">
        <v>110</v>
      </c>
      <c r="G319" s="10" t="s">
        <v>131</v>
      </c>
      <c r="H319" s="12">
        <v>1.57576</v>
      </c>
      <c r="I319" s="13"/>
      <c r="J319" s="14">
        <f t="shared" si="4"/>
        <v>0</v>
      </c>
    </row>
    <row r="320" spans="1:10" s="2" customFormat="1" ht="24">
      <c r="A320" s="15" t="s">
        <v>510</v>
      </c>
      <c r="B320" s="8" t="s">
        <v>363</v>
      </c>
      <c r="C320" s="9" t="s">
        <v>364</v>
      </c>
      <c r="D320" s="10" t="s">
        <v>49</v>
      </c>
      <c r="E320" s="11"/>
      <c r="F320" s="9" t="s">
        <v>114</v>
      </c>
      <c r="G320" s="10" t="s">
        <v>131</v>
      </c>
      <c r="H320" s="12">
        <v>7.6666999999999996</v>
      </c>
      <c r="I320" s="13"/>
      <c r="J320" s="14">
        <f t="shared" si="4"/>
        <v>0</v>
      </c>
    </row>
    <row r="321" spans="1:10" s="2" customFormat="1" ht="36">
      <c r="A321" s="15" t="s">
        <v>511</v>
      </c>
      <c r="B321" s="8" t="s">
        <v>167</v>
      </c>
      <c r="C321" s="9" t="s">
        <v>130</v>
      </c>
      <c r="D321" s="10" t="s">
        <v>49</v>
      </c>
      <c r="E321" s="11"/>
      <c r="F321" s="9" t="s">
        <v>118</v>
      </c>
      <c r="G321" s="10" t="s">
        <v>131</v>
      </c>
      <c r="H321" s="12">
        <v>4</v>
      </c>
      <c r="I321" s="13"/>
      <c r="J321" s="14">
        <f t="shared" si="4"/>
        <v>0</v>
      </c>
    </row>
    <row r="322" spans="1:10" s="2" customFormat="1" ht="24">
      <c r="A322" s="15" t="s">
        <v>512</v>
      </c>
      <c r="B322" s="8" t="s">
        <v>367</v>
      </c>
      <c r="C322" s="9" t="s">
        <v>368</v>
      </c>
      <c r="D322" s="10" t="s">
        <v>49</v>
      </c>
      <c r="E322" s="11"/>
      <c r="F322" s="9" t="s">
        <v>127</v>
      </c>
      <c r="G322" s="10" t="s">
        <v>51</v>
      </c>
      <c r="H322" s="12">
        <v>2.3460000000000001</v>
      </c>
      <c r="I322" s="13"/>
      <c r="J322" s="14">
        <f t="shared" si="4"/>
        <v>0</v>
      </c>
    </row>
    <row r="323" spans="1:10" s="2" customFormat="1" ht="24">
      <c r="A323" s="15" t="s">
        <v>513</v>
      </c>
      <c r="B323" s="8" t="s">
        <v>370</v>
      </c>
      <c r="C323" s="9" t="s">
        <v>371</v>
      </c>
      <c r="D323" s="10" t="s">
        <v>49</v>
      </c>
      <c r="E323" s="11"/>
      <c r="F323" s="9" t="s">
        <v>110</v>
      </c>
      <c r="G323" s="10" t="s">
        <v>51</v>
      </c>
      <c r="H323" s="12">
        <v>2.3851</v>
      </c>
      <c r="I323" s="13"/>
      <c r="J323" s="14">
        <f t="shared" si="4"/>
        <v>0</v>
      </c>
    </row>
    <row r="324" spans="1:10" s="2" customFormat="1" ht="24">
      <c r="A324" s="15" t="s">
        <v>514</v>
      </c>
      <c r="B324" s="8" t="s">
        <v>133</v>
      </c>
      <c r="C324" s="9" t="s">
        <v>134</v>
      </c>
      <c r="D324" s="10" t="s">
        <v>49</v>
      </c>
      <c r="E324" s="11"/>
      <c r="F324" s="9" t="s">
        <v>114</v>
      </c>
      <c r="G324" s="10" t="s">
        <v>135</v>
      </c>
      <c r="H324" s="12">
        <v>6</v>
      </c>
      <c r="I324" s="13"/>
      <c r="J324" s="14">
        <f t="shared" si="4"/>
        <v>0</v>
      </c>
    </row>
    <row r="325" spans="1:10" s="2" customFormat="1" ht="36">
      <c r="A325" s="15" t="s">
        <v>515</v>
      </c>
      <c r="B325" s="8" t="s">
        <v>374</v>
      </c>
      <c r="C325" s="9" t="s">
        <v>375</v>
      </c>
      <c r="D325" s="10" t="s">
        <v>49</v>
      </c>
      <c r="E325" s="11"/>
      <c r="F325" s="9" t="s">
        <v>118</v>
      </c>
      <c r="G325" s="10" t="s">
        <v>131</v>
      </c>
      <c r="H325" s="12">
        <v>112</v>
      </c>
      <c r="I325" s="13"/>
      <c r="J325" s="14">
        <f t="shared" si="4"/>
        <v>0</v>
      </c>
    </row>
    <row r="326" spans="1:10" s="2" customFormat="1" ht="24">
      <c r="A326" s="15" t="s">
        <v>516</v>
      </c>
      <c r="B326" s="8" t="s">
        <v>377</v>
      </c>
      <c r="C326" s="9" t="s">
        <v>378</v>
      </c>
      <c r="D326" s="10" t="s">
        <v>49</v>
      </c>
      <c r="E326" s="11"/>
      <c r="F326" s="9" t="s">
        <v>110</v>
      </c>
      <c r="G326" s="10" t="s">
        <v>56</v>
      </c>
      <c r="H326" s="12">
        <v>16.100000000000001</v>
      </c>
      <c r="I326" s="13"/>
      <c r="J326" s="14">
        <f t="shared" si="4"/>
        <v>0</v>
      </c>
    </row>
    <row r="327" spans="1:10" s="2" customFormat="1" ht="24">
      <c r="A327" s="15" t="s">
        <v>517</v>
      </c>
      <c r="B327" s="8" t="s">
        <v>380</v>
      </c>
      <c r="C327" s="9" t="s">
        <v>381</v>
      </c>
      <c r="D327" s="10" t="s">
        <v>49</v>
      </c>
      <c r="E327" s="11"/>
      <c r="F327" s="9" t="s">
        <v>114</v>
      </c>
      <c r="G327" s="10" t="s">
        <v>56</v>
      </c>
      <c r="H327" s="12">
        <v>2.6</v>
      </c>
      <c r="I327" s="13"/>
      <c r="J327" s="14">
        <f t="shared" si="4"/>
        <v>0</v>
      </c>
    </row>
    <row r="328" spans="1:10" s="2" customFormat="1" ht="24">
      <c r="A328" s="15" t="s">
        <v>518</v>
      </c>
      <c r="B328" s="8" t="s">
        <v>519</v>
      </c>
      <c r="C328" s="9" t="s">
        <v>665</v>
      </c>
      <c r="D328" s="10"/>
      <c r="E328" s="11" t="s">
        <v>519</v>
      </c>
      <c r="F328" s="9" t="s">
        <v>230</v>
      </c>
      <c r="G328" s="10"/>
      <c r="H328" s="12"/>
      <c r="I328" s="13"/>
      <c r="J328" s="14" t="str">
        <f t="shared" si="4"/>
        <v/>
      </c>
    </row>
    <row r="329" spans="1:10" s="2" customFormat="1" ht="48">
      <c r="A329" s="15" t="s">
        <v>520</v>
      </c>
      <c r="B329" s="8" t="s">
        <v>140</v>
      </c>
      <c r="C329" s="9" t="s">
        <v>141</v>
      </c>
      <c r="D329" s="10" t="s">
        <v>49</v>
      </c>
      <c r="E329" s="11"/>
      <c r="F329" s="9" t="s">
        <v>50</v>
      </c>
      <c r="G329" s="10" t="s">
        <v>51</v>
      </c>
      <c r="H329" s="12">
        <v>36</v>
      </c>
      <c r="I329" s="13"/>
      <c r="J329" s="14">
        <f t="shared" si="4"/>
        <v>0</v>
      </c>
    </row>
    <row r="330" spans="1:10" s="2" customFormat="1" ht="36">
      <c r="A330" s="15" t="s">
        <v>521</v>
      </c>
      <c r="B330" s="8" t="s">
        <v>143</v>
      </c>
      <c r="C330" s="9" t="s">
        <v>54</v>
      </c>
      <c r="D330" s="10" t="s">
        <v>49</v>
      </c>
      <c r="E330" s="11"/>
      <c r="F330" s="9" t="s">
        <v>55</v>
      </c>
      <c r="G330" s="10" t="s">
        <v>56</v>
      </c>
      <c r="H330" s="12">
        <v>99</v>
      </c>
      <c r="I330" s="13"/>
      <c r="J330" s="14">
        <f t="shared" si="4"/>
        <v>0</v>
      </c>
    </row>
    <row r="331" spans="1:10" s="2" customFormat="1" ht="36">
      <c r="A331" s="15" t="s">
        <v>522</v>
      </c>
      <c r="B331" s="8" t="s">
        <v>58</v>
      </c>
      <c r="C331" s="9" t="s">
        <v>145</v>
      </c>
      <c r="D331" s="10" t="s">
        <v>49</v>
      </c>
      <c r="E331" s="11"/>
      <c r="F331" s="9" t="s">
        <v>60</v>
      </c>
      <c r="G331" s="10" t="s">
        <v>56</v>
      </c>
      <c r="H331" s="12">
        <v>99</v>
      </c>
      <c r="I331" s="13"/>
      <c r="J331" s="14">
        <f t="shared" si="4"/>
        <v>0</v>
      </c>
    </row>
    <row r="332" spans="1:10" s="2" customFormat="1" ht="36">
      <c r="A332" s="15" t="s">
        <v>523</v>
      </c>
      <c r="B332" s="8" t="s">
        <v>62</v>
      </c>
      <c r="C332" s="9" t="s">
        <v>63</v>
      </c>
      <c r="D332" s="10" t="s">
        <v>49</v>
      </c>
      <c r="E332" s="11"/>
      <c r="F332" s="9" t="s">
        <v>64</v>
      </c>
      <c r="G332" s="10" t="s">
        <v>65</v>
      </c>
      <c r="H332" s="12">
        <v>4</v>
      </c>
      <c r="I332" s="13"/>
      <c r="J332" s="14">
        <f t="shared" si="4"/>
        <v>0</v>
      </c>
    </row>
    <row r="333" spans="1:10" s="2" customFormat="1" ht="48">
      <c r="A333" s="15" t="s">
        <v>524</v>
      </c>
      <c r="B333" s="8" t="s">
        <v>67</v>
      </c>
      <c r="C333" s="9" t="s">
        <v>148</v>
      </c>
      <c r="D333" s="10" t="s">
        <v>49</v>
      </c>
      <c r="E333" s="11"/>
      <c r="F333" s="9" t="s">
        <v>69</v>
      </c>
      <c r="G333" s="10" t="s">
        <v>56</v>
      </c>
      <c r="H333" s="12">
        <v>99</v>
      </c>
      <c r="I333" s="13"/>
      <c r="J333" s="14">
        <f t="shared" si="4"/>
        <v>0</v>
      </c>
    </row>
    <row r="334" spans="1:10" s="2" customFormat="1" ht="24">
      <c r="A334" s="15" t="s">
        <v>525</v>
      </c>
      <c r="B334" s="8" t="s">
        <v>71</v>
      </c>
      <c r="C334" s="9" t="s">
        <v>72</v>
      </c>
      <c r="D334" s="10" t="s">
        <v>49</v>
      </c>
      <c r="E334" s="11"/>
      <c r="F334" s="9" t="s">
        <v>73</v>
      </c>
      <c r="G334" s="10" t="s">
        <v>56</v>
      </c>
      <c r="H334" s="12">
        <v>99</v>
      </c>
      <c r="I334" s="13"/>
      <c r="J334" s="14">
        <f t="shared" si="4"/>
        <v>0</v>
      </c>
    </row>
    <row r="335" spans="1:10" s="2" customFormat="1" ht="48">
      <c r="A335" s="15" t="s">
        <v>526</v>
      </c>
      <c r="B335" s="8" t="s">
        <v>75</v>
      </c>
      <c r="C335" s="9" t="s">
        <v>180</v>
      </c>
      <c r="D335" s="10" t="s">
        <v>49</v>
      </c>
      <c r="E335" s="11"/>
      <c r="F335" s="9" t="s">
        <v>77</v>
      </c>
      <c r="G335" s="10" t="s">
        <v>56</v>
      </c>
      <c r="H335" s="12">
        <v>99</v>
      </c>
      <c r="I335" s="13"/>
      <c r="J335" s="14">
        <f t="shared" si="4"/>
        <v>0</v>
      </c>
    </row>
    <row r="336" spans="1:10" s="2" customFormat="1" ht="36">
      <c r="A336" s="15" t="s">
        <v>527</v>
      </c>
      <c r="B336" s="8" t="s">
        <v>79</v>
      </c>
      <c r="C336" s="9" t="s">
        <v>153</v>
      </c>
      <c r="D336" s="10" t="s">
        <v>49</v>
      </c>
      <c r="E336" s="11"/>
      <c r="F336" s="9" t="s">
        <v>81</v>
      </c>
      <c r="G336" s="10" t="s">
        <v>51</v>
      </c>
      <c r="H336" s="12">
        <v>36</v>
      </c>
      <c r="I336" s="13"/>
      <c r="J336" s="14">
        <f t="shared" si="4"/>
        <v>0</v>
      </c>
    </row>
    <row r="337" spans="1:10" s="2" customFormat="1" ht="36">
      <c r="A337" s="15" t="s">
        <v>528</v>
      </c>
      <c r="B337" s="8" t="s">
        <v>315</v>
      </c>
      <c r="C337" s="9" t="s">
        <v>316</v>
      </c>
      <c r="D337" s="10" t="s">
        <v>49</v>
      </c>
      <c r="E337" s="11"/>
      <c r="F337" s="9" t="s">
        <v>85</v>
      </c>
      <c r="G337" s="10" t="s">
        <v>56</v>
      </c>
      <c r="H337" s="12">
        <v>10.5</v>
      </c>
      <c r="I337" s="13"/>
      <c r="J337" s="14">
        <f t="shared" si="4"/>
        <v>0</v>
      </c>
    </row>
    <row r="338" spans="1:10" s="2" customFormat="1" ht="24">
      <c r="A338" s="15" t="s">
        <v>529</v>
      </c>
      <c r="B338" s="8" t="s">
        <v>87</v>
      </c>
      <c r="C338" s="9" t="s">
        <v>88</v>
      </c>
      <c r="D338" s="10" t="s">
        <v>49</v>
      </c>
      <c r="E338" s="11"/>
      <c r="F338" s="9" t="s">
        <v>89</v>
      </c>
      <c r="G338" s="10" t="s">
        <v>90</v>
      </c>
      <c r="H338" s="12">
        <v>2.19</v>
      </c>
      <c r="I338" s="13"/>
      <c r="J338" s="14">
        <f t="shared" si="4"/>
        <v>0</v>
      </c>
    </row>
    <row r="339" spans="1:10" s="2" customFormat="1" ht="24">
      <c r="A339" s="15" t="s">
        <v>530</v>
      </c>
      <c r="B339" s="8" t="s">
        <v>92</v>
      </c>
      <c r="C339" s="9" t="s">
        <v>93</v>
      </c>
      <c r="D339" s="10" t="s">
        <v>49</v>
      </c>
      <c r="E339" s="11"/>
      <c r="F339" s="9" t="s">
        <v>94</v>
      </c>
      <c r="G339" s="10" t="s">
        <v>90</v>
      </c>
      <c r="H339" s="12">
        <v>2.19</v>
      </c>
      <c r="I339" s="13"/>
      <c r="J339" s="14">
        <f t="shared" si="4"/>
        <v>0</v>
      </c>
    </row>
    <row r="340" spans="1:10" s="2" customFormat="1" ht="36">
      <c r="A340" s="15" t="s">
        <v>531</v>
      </c>
      <c r="B340" s="8" t="s">
        <v>96</v>
      </c>
      <c r="C340" s="9" t="s">
        <v>97</v>
      </c>
      <c r="D340" s="10" t="s">
        <v>49</v>
      </c>
      <c r="E340" s="11"/>
      <c r="F340" s="9" t="s">
        <v>98</v>
      </c>
      <c r="G340" s="10" t="s">
        <v>90</v>
      </c>
      <c r="H340" s="12">
        <v>9.9000000000000008E-3</v>
      </c>
      <c r="I340" s="13"/>
      <c r="J340" s="14">
        <f t="shared" si="4"/>
        <v>0</v>
      </c>
    </row>
    <row r="341" spans="1:10" s="2" customFormat="1" ht="36">
      <c r="A341" s="15" t="s">
        <v>532</v>
      </c>
      <c r="B341" s="8" t="s">
        <v>100</v>
      </c>
      <c r="C341" s="9" t="s">
        <v>101</v>
      </c>
      <c r="D341" s="10" t="s">
        <v>49</v>
      </c>
      <c r="E341" s="11"/>
      <c r="F341" s="9" t="s">
        <v>102</v>
      </c>
      <c r="G341" s="10" t="s">
        <v>90</v>
      </c>
      <c r="H341" s="12">
        <v>9.9000000000000008E-3</v>
      </c>
      <c r="I341" s="13"/>
      <c r="J341" s="14">
        <f t="shared" si="4"/>
        <v>0</v>
      </c>
    </row>
    <row r="342" spans="1:10" s="2" customFormat="1" ht="36">
      <c r="A342" s="15" t="s">
        <v>533</v>
      </c>
      <c r="B342" s="8" t="s">
        <v>104</v>
      </c>
      <c r="C342" s="9" t="s">
        <v>160</v>
      </c>
      <c r="D342" s="10" t="s">
        <v>49</v>
      </c>
      <c r="E342" s="11"/>
      <c r="F342" s="9" t="s">
        <v>106</v>
      </c>
      <c r="G342" s="10" t="s">
        <v>90</v>
      </c>
      <c r="H342" s="12">
        <v>1.0494E-2</v>
      </c>
      <c r="I342" s="13"/>
      <c r="J342" s="14">
        <f t="shared" si="4"/>
        <v>0</v>
      </c>
    </row>
    <row r="343" spans="1:10" s="2" customFormat="1" ht="24">
      <c r="A343" s="15" t="s">
        <v>534</v>
      </c>
      <c r="B343" s="8" t="s">
        <v>108</v>
      </c>
      <c r="C343" s="9" t="s">
        <v>109</v>
      </c>
      <c r="D343" s="10" t="s">
        <v>49</v>
      </c>
      <c r="E343" s="11"/>
      <c r="F343" s="9" t="s">
        <v>110</v>
      </c>
      <c r="G343" s="10" t="s">
        <v>56</v>
      </c>
      <c r="H343" s="12">
        <v>26.72</v>
      </c>
      <c r="I343" s="13"/>
      <c r="J343" s="14">
        <f t="shared" si="4"/>
        <v>0</v>
      </c>
    </row>
    <row r="344" spans="1:10" s="2" customFormat="1" ht="24">
      <c r="A344" s="15" t="s">
        <v>535</v>
      </c>
      <c r="B344" s="8" t="s">
        <v>112</v>
      </c>
      <c r="C344" s="9" t="s">
        <v>113</v>
      </c>
      <c r="D344" s="10" t="s">
        <v>49</v>
      </c>
      <c r="E344" s="11"/>
      <c r="F344" s="9" t="s">
        <v>114</v>
      </c>
      <c r="G344" s="10" t="s">
        <v>90</v>
      </c>
      <c r="H344" s="12">
        <v>3.5999999999999999E-3</v>
      </c>
      <c r="I344" s="13"/>
      <c r="J344" s="14">
        <f t="shared" si="4"/>
        <v>0</v>
      </c>
    </row>
    <row r="345" spans="1:10" s="2" customFormat="1" ht="36">
      <c r="A345" s="15" t="s">
        <v>536</v>
      </c>
      <c r="B345" s="8" t="s">
        <v>120</v>
      </c>
      <c r="C345" s="9" t="s">
        <v>164</v>
      </c>
      <c r="D345" s="10" t="s">
        <v>49</v>
      </c>
      <c r="E345" s="11"/>
      <c r="F345" s="9" t="s">
        <v>118</v>
      </c>
      <c r="G345" s="10" t="s">
        <v>123</v>
      </c>
      <c r="H345" s="12">
        <v>0.99</v>
      </c>
      <c r="I345" s="13"/>
      <c r="J345" s="14">
        <f t="shared" si="4"/>
        <v>0</v>
      </c>
    </row>
    <row r="346" spans="1:10" s="2" customFormat="1" ht="24">
      <c r="A346" s="15" t="s">
        <v>537</v>
      </c>
      <c r="B346" s="8" t="s">
        <v>421</v>
      </c>
      <c r="C346" s="9" t="s">
        <v>126</v>
      </c>
      <c r="D346" s="10" t="s">
        <v>49</v>
      </c>
      <c r="E346" s="11"/>
      <c r="F346" s="9" t="s">
        <v>122</v>
      </c>
      <c r="G346" s="10" t="s">
        <v>51</v>
      </c>
      <c r="H346" s="12">
        <v>39.6</v>
      </c>
      <c r="I346" s="13"/>
      <c r="J346" s="14">
        <f t="shared" si="4"/>
        <v>0</v>
      </c>
    </row>
    <row r="347" spans="1:10" s="2" customFormat="1" ht="24">
      <c r="A347" s="15" t="s">
        <v>538</v>
      </c>
      <c r="B347" s="8" t="s">
        <v>167</v>
      </c>
      <c r="C347" s="9" t="s">
        <v>130</v>
      </c>
      <c r="D347" s="10" t="s">
        <v>49</v>
      </c>
      <c r="E347" s="11"/>
      <c r="F347" s="9" t="s">
        <v>127</v>
      </c>
      <c r="G347" s="10" t="s">
        <v>131</v>
      </c>
      <c r="H347" s="12">
        <v>8</v>
      </c>
      <c r="I347" s="13"/>
      <c r="J347" s="14">
        <f t="shared" si="4"/>
        <v>0</v>
      </c>
    </row>
    <row r="348" spans="1:10" s="2" customFormat="1" ht="24">
      <c r="A348" s="15" t="s">
        <v>539</v>
      </c>
      <c r="B348" s="8" t="s">
        <v>133</v>
      </c>
      <c r="C348" s="9" t="s">
        <v>134</v>
      </c>
      <c r="D348" s="10" t="s">
        <v>49</v>
      </c>
      <c r="E348" s="11"/>
      <c r="F348" s="9" t="s">
        <v>110</v>
      </c>
      <c r="G348" s="10" t="s">
        <v>135</v>
      </c>
      <c r="H348" s="12">
        <v>9.9</v>
      </c>
      <c r="I348" s="13"/>
      <c r="J348" s="14">
        <f t="shared" ref="J348:J394" si="5">IFERROR(IF(H348="","",I348*H348),0)</f>
        <v>0</v>
      </c>
    </row>
    <row r="349" spans="1:10" s="2" customFormat="1" ht="24">
      <c r="A349" s="15" t="s">
        <v>540</v>
      </c>
      <c r="B349" s="8" t="s">
        <v>374</v>
      </c>
      <c r="C349" s="9" t="s">
        <v>375</v>
      </c>
      <c r="D349" s="10" t="s">
        <v>49</v>
      </c>
      <c r="E349" s="11"/>
      <c r="F349" s="9" t="s">
        <v>114</v>
      </c>
      <c r="G349" s="10" t="s">
        <v>131</v>
      </c>
      <c r="H349" s="12">
        <v>84</v>
      </c>
      <c r="I349" s="13"/>
      <c r="J349" s="14">
        <f t="shared" si="5"/>
        <v>0</v>
      </c>
    </row>
    <row r="350" spans="1:10" s="2" customFormat="1" ht="36">
      <c r="A350" s="15" t="s">
        <v>541</v>
      </c>
      <c r="B350" s="8" t="s">
        <v>377</v>
      </c>
      <c r="C350" s="9" t="s">
        <v>378</v>
      </c>
      <c r="D350" s="10" t="s">
        <v>49</v>
      </c>
      <c r="E350" s="11"/>
      <c r="F350" s="9" t="s">
        <v>118</v>
      </c>
      <c r="G350" s="10" t="s">
        <v>56</v>
      </c>
      <c r="H350" s="12">
        <v>12.074999999999999</v>
      </c>
      <c r="I350" s="13"/>
      <c r="J350" s="14">
        <f t="shared" si="5"/>
        <v>0</v>
      </c>
    </row>
    <row r="351" spans="1:10" s="2" customFormat="1" ht="24">
      <c r="A351" s="15" t="s">
        <v>542</v>
      </c>
      <c r="B351" s="8" t="s">
        <v>543</v>
      </c>
      <c r="C351" s="9" t="s">
        <v>666</v>
      </c>
      <c r="D351" s="10"/>
      <c r="E351" s="11" t="s">
        <v>543</v>
      </c>
      <c r="F351" s="9" t="s">
        <v>230</v>
      </c>
      <c r="G351" s="10"/>
      <c r="H351" s="12"/>
      <c r="I351" s="13"/>
      <c r="J351" s="14" t="str">
        <f t="shared" si="5"/>
        <v/>
      </c>
    </row>
    <row r="352" spans="1:10" s="2" customFormat="1" ht="48">
      <c r="A352" s="15" t="s">
        <v>544</v>
      </c>
      <c r="B352" s="8" t="s">
        <v>140</v>
      </c>
      <c r="C352" s="9" t="s">
        <v>141</v>
      </c>
      <c r="D352" s="10" t="s">
        <v>49</v>
      </c>
      <c r="E352" s="11"/>
      <c r="F352" s="9" t="s">
        <v>50</v>
      </c>
      <c r="G352" s="10" t="s">
        <v>51</v>
      </c>
      <c r="H352" s="12">
        <v>26</v>
      </c>
      <c r="I352" s="13"/>
      <c r="J352" s="14">
        <f t="shared" si="5"/>
        <v>0</v>
      </c>
    </row>
    <row r="353" spans="1:10" s="2" customFormat="1" ht="36">
      <c r="A353" s="15" t="s">
        <v>545</v>
      </c>
      <c r="B353" s="8" t="s">
        <v>143</v>
      </c>
      <c r="C353" s="9" t="s">
        <v>54</v>
      </c>
      <c r="D353" s="10" t="s">
        <v>49</v>
      </c>
      <c r="E353" s="11"/>
      <c r="F353" s="9" t="s">
        <v>55</v>
      </c>
      <c r="G353" s="10" t="s">
        <v>56</v>
      </c>
      <c r="H353" s="12">
        <v>43</v>
      </c>
      <c r="I353" s="13"/>
      <c r="J353" s="14">
        <f t="shared" si="5"/>
        <v>0</v>
      </c>
    </row>
    <row r="354" spans="1:10" s="2" customFormat="1" ht="36">
      <c r="A354" s="15" t="s">
        <v>546</v>
      </c>
      <c r="B354" s="8" t="s">
        <v>58</v>
      </c>
      <c r="C354" s="9" t="s">
        <v>145</v>
      </c>
      <c r="D354" s="10" t="s">
        <v>49</v>
      </c>
      <c r="E354" s="11"/>
      <c r="F354" s="9" t="s">
        <v>60</v>
      </c>
      <c r="G354" s="10" t="s">
        <v>56</v>
      </c>
      <c r="H354" s="12">
        <v>43</v>
      </c>
      <c r="I354" s="13"/>
      <c r="J354" s="14">
        <f t="shared" si="5"/>
        <v>0</v>
      </c>
    </row>
    <row r="355" spans="1:10" s="2" customFormat="1" ht="36">
      <c r="A355" s="15" t="s">
        <v>547</v>
      </c>
      <c r="B355" s="8" t="s">
        <v>62</v>
      </c>
      <c r="C355" s="9" t="s">
        <v>63</v>
      </c>
      <c r="D355" s="10" t="s">
        <v>49</v>
      </c>
      <c r="E355" s="11"/>
      <c r="F355" s="9" t="s">
        <v>64</v>
      </c>
      <c r="G355" s="10" t="s">
        <v>65</v>
      </c>
      <c r="H355" s="12">
        <v>2</v>
      </c>
      <c r="I355" s="13"/>
      <c r="J355" s="14">
        <f t="shared" si="5"/>
        <v>0</v>
      </c>
    </row>
    <row r="356" spans="1:10" s="2" customFormat="1" ht="48">
      <c r="A356" s="15" t="s">
        <v>548</v>
      </c>
      <c r="B356" s="8" t="s">
        <v>67</v>
      </c>
      <c r="C356" s="9" t="s">
        <v>148</v>
      </c>
      <c r="D356" s="10" t="s">
        <v>49</v>
      </c>
      <c r="E356" s="11"/>
      <c r="F356" s="9" t="s">
        <v>69</v>
      </c>
      <c r="G356" s="10" t="s">
        <v>56</v>
      </c>
      <c r="H356" s="12">
        <v>43</v>
      </c>
      <c r="I356" s="13"/>
      <c r="J356" s="14">
        <f t="shared" si="5"/>
        <v>0</v>
      </c>
    </row>
    <row r="357" spans="1:10" s="2" customFormat="1" ht="24">
      <c r="A357" s="15" t="s">
        <v>549</v>
      </c>
      <c r="B357" s="8" t="s">
        <v>71</v>
      </c>
      <c r="C357" s="9" t="s">
        <v>72</v>
      </c>
      <c r="D357" s="10" t="s">
        <v>49</v>
      </c>
      <c r="E357" s="11"/>
      <c r="F357" s="9" t="s">
        <v>73</v>
      </c>
      <c r="G357" s="10" t="s">
        <v>56</v>
      </c>
      <c r="H357" s="12">
        <v>43</v>
      </c>
      <c r="I357" s="13"/>
      <c r="J357" s="14">
        <f t="shared" si="5"/>
        <v>0</v>
      </c>
    </row>
    <row r="358" spans="1:10" s="2" customFormat="1" ht="48">
      <c r="A358" s="15" t="s">
        <v>550</v>
      </c>
      <c r="B358" s="8" t="s">
        <v>203</v>
      </c>
      <c r="C358" s="9" t="s">
        <v>180</v>
      </c>
      <c r="D358" s="10" t="s">
        <v>49</v>
      </c>
      <c r="E358" s="11"/>
      <c r="F358" s="9" t="s">
        <v>77</v>
      </c>
      <c r="G358" s="10" t="s">
        <v>56</v>
      </c>
      <c r="H358" s="12">
        <v>43</v>
      </c>
      <c r="I358" s="13"/>
      <c r="J358" s="14">
        <f t="shared" si="5"/>
        <v>0</v>
      </c>
    </row>
    <row r="359" spans="1:10" s="2" customFormat="1" ht="36">
      <c r="A359" s="15" t="s">
        <v>551</v>
      </c>
      <c r="B359" s="8" t="s">
        <v>79</v>
      </c>
      <c r="C359" s="9" t="s">
        <v>153</v>
      </c>
      <c r="D359" s="10" t="s">
        <v>49</v>
      </c>
      <c r="E359" s="11"/>
      <c r="F359" s="9" t="s">
        <v>81</v>
      </c>
      <c r="G359" s="10" t="s">
        <v>51</v>
      </c>
      <c r="H359" s="12">
        <v>26</v>
      </c>
      <c r="I359" s="13"/>
      <c r="J359" s="14">
        <f t="shared" si="5"/>
        <v>0</v>
      </c>
    </row>
    <row r="360" spans="1:10" s="2" customFormat="1" ht="36">
      <c r="A360" s="15" t="s">
        <v>552</v>
      </c>
      <c r="B360" s="8" t="s">
        <v>315</v>
      </c>
      <c r="C360" s="9" t="s">
        <v>316</v>
      </c>
      <c r="D360" s="10" t="s">
        <v>49</v>
      </c>
      <c r="E360" s="11"/>
      <c r="F360" s="9" t="s">
        <v>85</v>
      </c>
      <c r="G360" s="10" t="s">
        <v>56</v>
      </c>
      <c r="H360" s="12">
        <v>6</v>
      </c>
      <c r="I360" s="13"/>
      <c r="J360" s="14">
        <f t="shared" si="5"/>
        <v>0</v>
      </c>
    </row>
    <row r="361" spans="1:10" s="2" customFormat="1" ht="24">
      <c r="A361" s="15" t="s">
        <v>553</v>
      </c>
      <c r="B361" s="8" t="s">
        <v>318</v>
      </c>
      <c r="C361" s="9" t="s">
        <v>319</v>
      </c>
      <c r="D361" s="10" t="s">
        <v>49</v>
      </c>
      <c r="E361" s="11"/>
      <c r="F361" s="9" t="s">
        <v>89</v>
      </c>
      <c r="G361" s="10" t="s">
        <v>56</v>
      </c>
      <c r="H361" s="12">
        <v>1.5</v>
      </c>
      <c r="I361" s="13"/>
      <c r="J361" s="14">
        <f t="shared" si="5"/>
        <v>0</v>
      </c>
    </row>
    <row r="362" spans="1:10" s="2" customFormat="1" ht="36">
      <c r="A362" s="15" t="s">
        <v>554</v>
      </c>
      <c r="B362" s="8" t="s">
        <v>321</v>
      </c>
      <c r="C362" s="9" t="s">
        <v>322</v>
      </c>
      <c r="D362" s="10" t="s">
        <v>49</v>
      </c>
      <c r="E362" s="11"/>
      <c r="F362" s="9" t="s">
        <v>94</v>
      </c>
      <c r="G362" s="10" t="s">
        <v>131</v>
      </c>
      <c r="H362" s="12">
        <v>2</v>
      </c>
      <c r="I362" s="13"/>
      <c r="J362" s="14">
        <f t="shared" si="5"/>
        <v>0</v>
      </c>
    </row>
    <row r="363" spans="1:10" s="2" customFormat="1" ht="36">
      <c r="A363" s="15" t="s">
        <v>555</v>
      </c>
      <c r="B363" s="8" t="s">
        <v>324</v>
      </c>
      <c r="C363" s="9" t="s">
        <v>325</v>
      </c>
      <c r="D363" s="10" t="s">
        <v>49</v>
      </c>
      <c r="E363" s="11"/>
      <c r="F363" s="9" t="s">
        <v>98</v>
      </c>
      <c r="G363" s="10" t="s">
        <v>51</v>
      </c>
      <c r="H363" s="12">
        <v>1.4</v>
      </c>
      <c r="I363" s="13"/>
      <c r="J363" s="14">
        <f t="shared" si="5"/>
        <v>0</v>
      </c>
    </row>
    <row r="364" spans="1:10" s="2" customFormat="1" ht="36">
      <c r="A364" s="15" t="s">
        <v>556</v>
      </c>
      <c r="B364" s="8" t="s">
        <v>327</v>
      </c>
      <c r="C364" s="9" t="s">
        <v>328</v>
      </c>
      <c r="D364" s="10" t="s">
        <v>49</v>
      </c>
      <c r="E364" s="11"/>
      <c r="F364" s="9" t="s">
        <v>102</v>
      </c>
      <c r="G364" s="10" t="s">
        <v>56</v>
      </c>
      <c r="H364" s="12">
        <v>0.6</v>
      </c>
      <c r="I364" s="13"/>
      <c r="J364" s="14">
        <f t="shared" si="5"/>
        <v>0</v>
      </c>
    </row>
    <row r="365" spans="1:10" s="2" customFormat="1" ht="60">
      <c r="A365" s="15" t="s">
        <v>557</v>
      </c>
      <c r="B365" s="8" t="s">
        <v>330</v>
      </c>
      <c r="C365" s="9" t="s">
        <v>331</v>
      </c>
      <c r="D365" s="10" t="s">
        <v>49</v>
      </c>
      <c r="E365" s="11"/>
      <c r="F365" s="9" t="s">
        <v>106</v>
      </c>
      <c r="G365" s="10" t="s">
        <v>56</v>
      </c>
      <c r="H365" s="12">
        <v>1.5</v>
      </c>
      <c r="I365" s="13"/>
      <c r="J365" s="14">
        <f t="shared" si="5"/>
        <v>0</v>
      </c>
    </row>
    <row r="366" spans="1:10" s="2" customFormat="1" ht="24">
      <c r="A366" s="15" t="s">
        <v>558</v>
      </c>
      <c r="B366" s="8" t="s">
        <v>333</v>
      </c>
      <c r="C366" s="9" t="s">
        <v>334</v>
      </c>
      <c r="D366" s="10" t="s">
        <v>49</v>
      </c>
      <c r="E366" s="11"/>
      <c r="F366" s="9" t="s">
        <v>110</v>
      </c>
      <c r="G366" s="10" t="s">
        <v>51</v>
      </c>
      <c r="H366" s="12">
        <v>1.4</v>
      </c>
      <c r="I366" s="13"/>
      <c r="J366" s="14">
        <f t="shared" si="5"/>
        <v>0</v>
      </c>
    </row>
    <row r="367" spans="1:10" s="2" customFormat="1" ht="24">
      <c r="A367" s="15" t="s">
        <v>559</v>
      </c>
      <c r="B367" s="8" t="s">
        <v>336</v>
      </c>
      <c r="C367" s="9" t="s">
        <v>337</v>
      </c>
      <c r="D367" s="10" t="s">
        <v>49</v>
      </c>
      <c r="E367" s="11"/>
      <c r="F367" s="9" t="s">
        <v>114</v>
      </c>
      <c r="G367" s="10" t="s">
        <v>51</v>
      </c>
      <c r="H367" s="12">
        <v>1.4</v>
      </c>
      <c r="I367" s="13"/>
      <c r="J367" s="14">
        <f t="shared" si="5"/>
        <v>0</v>
      </c>
    </row>
    <row r="368" spans="1:10" s="2" customFormat="1" ht="36">
      <c r="A368" s="15" t="s">
        <v>560</v>
      </c>
      <c r="B368" s="8" t="s">
        <v>268</v>
      </c>
      <c r="C368" s="9" t="s">
        <v>269</v>
      </c>
      <c r="D368" s="10" t="s">
        <v>49</v>
      </c>
      <c r="E368" s="11"/>
      <c r="F368" s="9" t="s">
        <v>118</v>
      </c>
      <c r="G368" s="10" t="s">
        <v>51</v>
      </c>
      <c r="H368" s="12">
        <v>5.8</v>
      </c>
      <c r="I368" s="13"/>
      <c r="J368" s="14">
        <f t="shared" si="5"/>
        <v>0</v>
      </c>
    </row>
    <row r="369" spans="1:10" s="2" customFormat="1" ht="60">
      <c r="A369" s="15" t="s">
        <v>561</v>
      </c>
      <c r="B369" s="8" t="s">
        <v>342</v>
      </c>
      <c r="C369" s="9" t="s">
        <v>343</v>
      </c>
      <c r="D369" s="10" t="s">
        <v>49</v>
      </c>
      <c r="E369" s="11"/>
      <c r="F369" s="9" t="s">
        <v>122</v>
      </c>
      <c r="G369" s="10" t="s">
        <v>56</v>
      </c>
      <c r="H369" s="12">
        <v>2.3199999999999998</v>
      </c>
      <c r="I369" s="13"/>
      <c r="J369" s="14">
        <f t="shared" si="5"/>
        <v>0</v>
      </c>
    </row>
    <row r="370" spans="1:10" s="2" customFormat="1" ht="24">
      <c r="A370" s="15" t="s">
        <v>562</v>
      </c>
      <c r="B370" s="8" t="s">
        <v>274</v>
      </c>
      <c r="C370" s="9" t="s">
        <v>275</v>
      </c>
      <c r="D370" s="10" t="s">
        <v>49</v>
      </c>
      <c r="E370" s="11"/>
      <c r="F370" s="9" t="s">
        <v>127</v>
      </c>
      <c r="G370" s="10" t="s">
        <v>56</v>
      </c>
      <c r="H370" s="12">
        <v>2.3199999999999998</v>
      </c>
      <c r="I370" s="13"/>
      <c r="J370" s="14">
        <f t="shared" si="5"/>
        <v>0</v>
      </c>
    </row>
    <row r="371" spans="1:10" s="2" customFormat="1" ht="24">
      <c r="A371" s="15" t="s">
        <v>563</v>
      </c>
      <c r="B371" s="8" t="s">
        <v>87</v>
      </c>
      <c r="C371" s="9" t="s">
        <v>88</v>
      </c>
      <c r="D371" s="10" t="s">
        <v>49</v>
      </c>
      <c r="E371" s="11"/>
      <c r="F371" s="9" t="s">
        <v>110</v>
      </c>
      <c r="G371" s="10" t="s">
        <v>90</v>
      </c>
      <c r="H371" s="12">
        <v>1.23</v>
      </c>
      <c r="I371" s="13"/>
      <c r="J371" s="14">
        <f t="shared" si="5"/>
        <v>0</v>
      </c>
    </row>
    <row r="372" spans="1:10" s="2" customFormat="1" ht="24">
      <c r="A372" s="15" t="s">
        <v>564</v>
      </c>
      <c r="B372" s="8" t="s">
        <v>92</v>
      </c>
      <c r="C372" s="9" t="s">
        <v>93</v>
      </c>
      <c r="D372" s="10" t="s">
        <v>49</v>
      </c>
      <c r="E372" s="11"/>
      <c r="F372" s="9" t="s">
        <v>114</v>
      </c>
      <c r="G372" s="10" t="s">
        <v>90</v>
      </c>
      <c r="H372" s="12">
        <v>1.23</v>
      </c>
      <c r="I372" s="13"/>
      <c r="J372" s="14">
        <f t="shared" si="5"/>
        <v>0</v>
      </c>
    </row>
    <row r="373" spans="1:10" s="2" customFormat="1" ht="48">
      <c r="A373" s="15" t="s">
        <v>565</v>
      </c>
      <c r="B373" s="8" t="s">
        <v>96</v>
      </c>
      <c r="C373" s="9" t="s">
        <v>97</v>
      </c>
      <c r="D373" s="10" t="s">
        <v>49</v>
      </c>
      <c r="E373" s="11"/>
      <c r="F373" s="9" t="s">
        <v>50</v>
      </c>
      <c r="G373" s="10" t="s">
        <v>90</v>
      </c>
      <c r="H373" s="12">
        <v>4.3E-3</v>
      </c>
      <c r="I373" s="13"/>
      <c r="J373" s="14">
        <f t="shared" si="5"/>
        <v>0</v>
      </c>
    </row>
    <row r="374" spans="1:10" s="2" customFormat="1" ht="36">
      <c r="A374" s="15" t="s">
        <v>566</v>
      </c>
      <c r="B374" s="8" t="s">
        <v>100</v>
      </c>
      <c r="C374" s="9" t="s">
        <v>101</v>
      </c>
      <c r="D374" s="10" t="s">
        <v>49</v>
      </c>
      <c r="E374" s="11"/>
      <c r="F374" s="9" t="s">
        <v>55</v>
      </c>
      <c r="G374" s="10" t="s">
        <v>90</v>
      </c>
      <c r="H374" s="12">
        <v>4.3E-3</v>
      </c>
      <c r="I374" s="13"/>
      <c r="J374" s="14">
        <f t="shared" si="5"/>
        <v>0</v>
      </c>
    </row>
    <row r="375" spans="1:10" s="2" customFormat="1" ht="36">
      <c r="A375" s="15" t="s">
        <v>567</v>
      </c>
      <c r="B375" s="8" t="s">
        <v>104</v>
      </c>
      <c r="C375" s="9" t="s">
        <v>160</v>
      </c>
      <c r="D375" s="10" t="s">
        <v>49</v>
      </c>
      <c r="E375" s="11"/>
      <c r="F375" s="9" t="s">
        <v>60</v>
      </c>
      <c r="G375" s="10" t="s">
        <v>90</v>
      </c>
      <c r="H375" s="12">
        <v>4.5580000000000004E-3</v>
      </c>
      <c r="I375" s="13"/>
      <c r="J375" s="14">
        <f t="shared" si="5"/>
        <v>0</v>
      </c>
    </row>
    <row r="376" spans="1:10" s="2" customFormat="1" ht="36">
      <c r="A376" s="15" t="s">
        <v>568</v>
      </c>
      <c r="B376" s="8" t="s">
        <v>285</v>
      </c>
      <c r="C376" s="9" t="s">
        <v>286</v>
      </c>
      <c r="D376" s="10" t="s">
        <v>49</v>
      </c>
      <c r="E376" s="11"/>
      <c r="F376" s="9" t="s">
        <v>64</v>
      </c>
      <c r="G376" s="10" t="s">
        <v>135</v>
      </c>
      <c r="H376" s="12">
        <v>0.34799999999999998</v>
      </c>
      <c r="I376" s="13"/>
      <c r="J376" s="14">
        <f t="shared" si="5"/>
        <v>0</v>
      </c>
    </row>
    <row r="377" spans="1:10" s="2" customFormat="1" ht="48">
      <c r="A377" s="15" t="s">
        <v>569</v>
      </c>
      <c r="B377" s="8" t="s">
        <v>288</v>
      </c>
      <c r="C377" s="9" t="s">
        <v>289</v>
      </c>
      <c r="D377" s="10" t="s">
        <v>49</v>
      </c>
      <c r="E377" s="11"/>
      <c r="F377" s="9" t="s">
        <v>69</v>
      </c>
      <c r="G377" s="10" t="s">
        <v>135</v>
      </c>
      <c r="H377" s="12">
        <v>9.2799999999999994</v>
      </c>
      <c r="I377" s="13"/>
      <c r="J377" s="14">
        <f t="shared" si="5"/>
        <v>0</v>
      </c>
    </row>
    <row r="378" spans="1:10" s="2" customFormat="1" ht="24">
      <c r="A378" s="15" t="s">
        <v>570</v>
      </c>
      <c r="B378" s="8" t="s">
        <v>291</v>
      </c>
      <c r="C378" s="9" t="s">
        <v>292</v>
      </c>
      <c r="D378" s="10" t="s">
        <v>49</v>
      </c>
      <c r="E378" s="11"/>
      <c r="F378" s="9" t="s">
        <v>73</v>
      </c>
      <c r="G378" s="10" t="s">
        <v>135</v>
      </c>
      <c r="H378" s="12">
        <v>107.88</v>
      </c>
      <c r="I378" s="13"/>
      <c r="J378" s="14">
        <f t="shared" si="5"/>
        <v>0</v>
      </c>
    </row>
    <row r="379" spans="1:10" s="2" customFormat="1" ht="48">
      <c r="A379" s="15" t="s">
        <v>571</v>
      </c>
      <c r="B379" s="8" t="s">
        <v>108</v>
      </c>
      <c r="C379" s="9" t="s">
        <v>109</v>
      </c>
      <c r="D379" s="10" t="s">
        <v>49</v>
      </c>
      <c r="E379" s="11"/>
      <c r="F379" s="9" t="s">
        <v>77</v>
      </c>
      <c r="G379" s="10" t="s">
        <v>56</v>
      </c>
      <c r="H379" s="12">
        <v>55.04</v>
      </c>
      <c r="I379" s="13"/>
      <c r="J379" s="14">
        <f t="shared" si="5"/>
        <v>0</v>
      </c>
    </row>
    <row r="380" spans="1:10" s="2" customFormat="1" ht="24">
      <c r="A380" s="15" t="s">
        <v>572</v>
      </c>
      <c r="B380" s="8" t="s">
        <v>112</v>
      </c>
      <c r="C380" s="9" t="s">
        <v>113</v>
      </c>
      <c r="D380" s="10" t="s">
        <v>49</v>
      </c>
      <c r="E380" s="11"/>
      <c r="F380" s="9" t="s">
        <v>81</v>
      </c>
      <c r="G380" s="10" t="s">
        <v>90</v>
      </c>
      <c r="H380" s="12">
        <v>2.5999999999999999E-3</v>
      </c>
      <c r="I380" s="13"/>
      <c r="J380" s="14">
        <f t="shared" si="5"/>
        <v>0</v>
      </c>
    </row>
    <row r="381" spans="1:10" s="2" customFormat="1" ht="24">
      <c r="A381" s="15" t="s">
        <v>573</v>
      </c>
      <c r="B381" s="8" t="s">
        <v>120</v>
      </c>
      <c r="C381" s="9" t="s">
        <v>164</v>
      </c>
      <c r="D381" s="10" t="s">
        <v>49</v>
      </c>
      <c r="E381" s="11"/>
      <c r="F381" s="9" t="s">
        <v>85</v>
      </c>
      <c r="G381" s="10" t="s">
        <v>123</v>
      </c>
      <c r="H381" s="12">
        <v>0.43</v>
      </c>
      <c r="I381" s="13"/>
      <c r="J381" s="14">
        <f t="shared" si="5"/>
        <v>0</v>
      </c>
    </row>
    <row r="382" spans="1:10" s="2" customFormat="1" ht="24">
      <c r="A382" s="15" t="s">
        <v>574</v>
      </c>
      <c r="B382" s="8" t="s">
        <v>421</v>
      </c>
      <c r="C382" s="9" t="s">
        <v>126</v>
      </c>
      <c r="D382" s="10" t="s">
        <v>49</v>
      </c>
      <c r="E382" s="11"/>
      <c r="F382" s="9" t="s">
        <v>89</v>
      </c>
      <c r="G382" s="10" t="s">
        <v>51</v>
      </c>
      <c r="H382" s="12">
        <v>28.6</v>
      </c>
      <c r="I382" s="13"/>
      <c r="J382" s="14">
        <f t="shared" si="5"/>
        <v>0</v>
      </c>
    </row>
    <row r="383" spans="1:10" s="2" customFormat="1" ht="24">
      <c r="A383" s="15" t="s">
        <v>575</v>
      </c>
      <c r="B383" s="8" t="s">
        <v>296</v>
      </c>
      <c r="C383" s="9" t="s">
        <v>297</v>
      </c>
      <c r="D383" s="10" t="s">
        <v>49</v>
      </c>
      <c r="E383" s="11"/>
      <c r="F383" s="9" t="s">
        <v>94</v>
      </c>
      <c r="G383" s="10" t="s">
        <v>131</v>
      </c>
      <c r="H383" s="12">
        <v>0.90908999999999995</v>
      </c>
      <c r="I383" s="13"/>
      <c r="J383" s="14">
        <f t="shared" si="5"/>
        <v>0</v>
      </c>
    </row>
    <row r="384" spans="1:10" s="2" customFormat="1" ht="36">
      <c r="A384" s="15" t="s">
        <v>576</v>
      </c>
      <c r="B384" s="8" t="s">
        <v>299</v>
      </c>
      <c r="C384" s="9" t="s">
        <v>300</v>
      </c>
      <c r="D384" s="10" t="s">
        <v>49</v>
      </c>
      <c r="E384" s="11"/>
      <c r="F384" s="9" t="s">
        <v>98</v>
      </c>
      <c r="G384" s="10" t="s">
        <v>131</v>
      </c>
      <c r="H384" s="12">
        <v>7.2727300000000001</v>
      </c>
      <c r="I384" s="13"/>
      <c r="J384" s="14">
        <f t="shared" si="5"/>
        <v>0</v>
      </c>
    </row>
    <row r="385" spans="1:228" s="2" customFormat="1" ht="36">
      <c r="A385" s="15" t="s">
        <v>577</v>
      </c>
      <c r="B385" s="8" t="s">
        <v>360</v>
      </c>
      <c r="C385" s="9" t="s">
        <v>361</v>
      </c>
      <c r="D385" s="10" t="s">
        <v>49</v>
      </c>
      <c r="E385" s="11"/>
      <c r="F385" s="9" t="s">
        <v>102</v>
      </c>
      <c r="G385" s="10" t="s">
        <v>131</v>
      </c>
      <c r="H385" s="12">
        <v>0.90908999999999995</v>
      </c>
      <c r="I385" s="13"/>
      <c r="J385" s="14">
        <f t="shared" si="5"/>
        <v>0</v>
      </c>
    </row>
    <row r="386" spans="1:228" s="2" customFormat="1" ht="24">
      <c r="A386" s="15" t="s">
        <v>578</v>
      </c>
      <c r="B386" s="8" t="s">
        <v>363</v>
      </c>
      <c r="C386" s="9" t="s">
        <v>364</v>
      </c>
      <c r="D386" s="10" t="s">
        <v>49</v>
      </c>
      <c r="E386" s="11"/>
      <c r="F386" s="9" t="s">
        <v>106</v>
      </c>
      <c r="G386" s="10" t="s">
        <v>131</v>
      </c>
      <c r="H386" s="12">
        <v>4.6666999999999996</v>
      </c>
      <c r="I386" s="13"/>
      <c r="J386" s="14">
        <f t="shared" si="5"/>
        <v>0</v>
      </c>
    </row>
    <row r="387" spans="1:228" s="2" customFormat="1" ht="24">
      <c r="A387" s="15" t="s">
        <v>579</v>
      </c>
      <c r="B387" s="8" t="s">
        <v>167</v>
      </c>
      <c r="C387" s="9" t="s">
        <v>130</v>
      </c>
      <c r="D387" s="10" t="s">
        <v>49</v>
      </c>
      <c r="E387" s="11"/>
      <c r="F387" s="9" t="s">
        <v>110</v>
      </c>
      <c r="G387" s="10" t="s">
        <v>131</v>
      </c>
      <c r="H387" s="12">
        <v>4</v>
      </c>
      <c r="I387" s="13"/>
      <c r="J387" s="14">
        <f t="shared" si="5"/>
        <v>0</v>
      </c>
    </row>
    <row r="388" spans="1:228" s="2" customFormat="1" ht="24">
      <c r="A388" s="15" t="s">
        <v>580</v>
      </c>
      <c r="B388" s="8" t="s">
        <v>367</v>
      </c>
      <c r="C388" s="9" t="s">
        <v>368</v>
      </c>
      <c r="D388" s="10" t="s">
        <v>49</v>
      </c>
      <c r="E388" s="11"/>
      <c r="F388" s="9" t="s">
        <v>114</v>
      </c>
      <c r="G388" s="10" t="s">
        <v>51</v>
      </c>
      <c r="H388" s="12">
        <v>1.4279999999999999</v>
      </c>
      <c r="I388" s="13"/>
      <c r="J388" s="14">
        <f t="shared" si="5"/>
        <v>0</v>
      </c>
    </row>
    <row r="389" spans="1:228" s="2" customFormat="1" ht="36">
      <c r="A389" s="15" t="s">
        <v>581</v>
      </c>
      <c r="B389" s="8" t="s">
        <v>370</v>
      </c>
      <c r="C389" s="9" t="s">
        <v>371</v>
      </c>
      <c r="D389" s="10" t="s">
        <v>49</v>
      </c>
      <c r="E389" s="11"/>
      <c r="F389" s="9" t="s">
        <v>118</v>
      </c>
      <c r="G389" s="10" t="s">
        <v>51</v>
      </c>
      <c r="H389" s="12">
        <v>1.4518</v>
      </c>
      <c r="I389" s="13"/>
      <c r="J389" s="14">
        <f t="shared" si="5"/>
        <v>0</v>
      </c>
    </row>
    <row r="390" spans="1:228" s="2" customFormat="1" ht="24">
      <c r="A390" s="15" t="s">
        <v>582</v>
      </c>
      <c r="B390" s="8" t="s">
        <v>133</v>
      </c>
      <c r="C390" s="9" t="s">
        <v>134</v>
      </c>
      <c r="D390" s="10" t="s">
        <v>49</v>
      </c>
      <c r="E390" s="11"/>
      <c r="F390" s="9" t="s">
        <v>122</v>
      </c>
      <c r="G390" s="10" t="s">
        <v>135</v>
      </c>
      <c r="H390" s="12">
        <v>4.3</v>
      </c>
      <c r="I390" s="13"/>
      <c r="J390" s="14">
        <f t="shared" si="5"/>
        <v>0</v>
      </c>
    </row>
    <row r="391" spans="1:228" s="2" customFormat="1" ht="24">
      <c r="A391" s="15" t="s">
        <v>583</v>
      </c>
      <c r="B391" s="8" t="s">
        <v>374</v>
      </c>
      <c r="C391" s="9" t="s">
        <v>375</v>
      </c>
      <c r="D391" s="10" t="s">
        <v>49</v>
      </c>
      <c r="E391" s="11"/>
      <c r="F391" s="9" t="s">
        <v>127</v>
      </c>
      <c r="G391" s="10" t="s">
        <v>131</v>
      </c>
      <c r="H391" s="12">
        <v>48</v>
      </c>
      <c r="I391" s="13"/>
      <c r="J391" s="14">
        <f t="shared" si="5"/>
        <v>0</v>
      </c>
    </row>
    <row r="392" spans="1:228" s="2" customFormat="1" ht="24">
      <c r="A392" s="15" t="s">
        <v>584</v>
      </c>
      <c r="B392" s="8" t="s">
        <v>377</v>
      </c>
      <c r="C392" s="9" t="s">
        <v>378</v>
      </c>
      <c r="D392" s="10" t="s">
        <v>49</v>
      </c>
      <c r="E392" s="11"/>
      <c r="F392" s="9" t="s">
        <v>110</v>
      </c>
      <c r="G392" s="10" t="s">
        <v>56</v>
      </c>
      <c r="H392" s="12">
        <v>6.9</v>
      </c>
      <c r="I392" s="13"/>
      <c r="J392" s="14">
        <f t="shared" si="5"/>
        <v>0</v>
      </c>
    </row>
    <row r="393" spans="1:228" s="2" customFormat="1" ht="24">
      <c r="A393" s="15" t="s">
        <v>585</v>
      </c>
      <c r="B393" s="8" t="s">
        <v>380</v>
      </c>
      <c r="C393" s="9" t="s">
        <v>381</v>
      </c>
      <c r="D393" s="10" t="s">
        <v>49</v>
      </c>
      <c r="E393" s="11"/>
      <c r="F393" s="9" t="s">
        <v>114</v>
      </c>
      <c r="G393" s="10" t="s">
        <v>56</v>
      </c>
      <c r="H393" s="12">
        <v>1.5</v>
      </c>
      <c r="I393" s="13"/>
      <c r="J393" s="14">
        <f t="shared" si="5"/>
        <v>0</v>
      </c>
    </row>
    <row r="394" spans="1:228" s="2" customFormat="1" ht="24">
      <c r="A394" s="15" t="s">
        <v>585</v>
      </c>
      <c r="B394" s="8" t="s">
        <v>380</v>
      </c>
      <c r="C394" s="9" t="s">
        <v>381</v>
      </c>
      <c r="D394" s="10" t="s">
        <v>49</v>
      </c>
      <c r="E394" s="11"/>
      <c r="F394" s="9" t="s">
        <v>114</v>
      </c>
      <c r="G394" s="10" t="s">
        <v>56</v>
      </c>
      <c r="H394" s="12">
        <v>1.5</v>
      </c>
      <c r="I394" s="13"/>
      <c r="J394" s="14">
        <f t="shared" si="5"/>
        <v>0</v>
      </c>
    </row>
    <row r="395" spans="1:228" s="17" customFormat="1" ht="30" customHeight="1" thickBot="1">
      <c r="A395" s="116" t="s">
        <v>586</v>
      </c>
      <c r="B395" s="117"/>
      <c r="C395" s="117"/>
      <c r="D395" s="117"/>
      <c r="E395" s="117"/>
      <c r="F395" s="117"/>
      <c r="G395" s="117"/>
      <c r="H395" s="118"/>
      <c r="I395" s="119">
        <f>SUM(J27:J394)</f>
        <v>0</v>
      </c>
      <c r="J395" s="120"/>
      <c r="L395" s="2"/>
      <c r="M395" s="2"/>
      <c r="N395" s="2"/>
      <c r="O395" s="2"/>
      <c r="P395" s="2"/>
      <c r="Q395" s="2"/>
      <c r="R395" s="2"/>
      <c r="S395" s="2"/>
      <c r="T395" s="2"/>
      <c r="U395" s="2"/>
      <c r="V395" s="2"/>
      <c r="W395" s="2"/>
      <c r="X395" s="2"/>
      <c r="Y395" s="2"/>
      <c r="Z395" s="2"/>
    </row>
    <row r="396" spans="1:228" s="17" customFormat="1" ht="12" customHeight="1">
      <c r="A396" s="121" t="s">
        <v>587</v>
      </c>
      <c r="B396" s="122"/>
      <c r="C396" s="122"/>
      <c r="D396" s="122"/>
      <c r="E396" s="123" t="s">
        <v>588</v>
      </c>
      <c r="F396" s="123"/>
      <c r="G396" s="123"/>
      <c r="H396" s="123"/>
      <c r="I396" s="123"/>
      <c r="J396" s="124"/>
    </row>
    <row r="397" spans="1:228" s="17" customFormat="1" ht="37.9" customHeight="1" thickBot="1">
      <c r="A397" s="125" t="s">
        <v>667</v>
      </c>
      <c r="B397" s="126"/>
      <c r="C397" s="126"/>
      <c r="D397" s="126"/>
      <c r="E397" s="127" t="e" vm="1">
        <f ca="1">_xlfn.TRANSLATE(A397,"UK","EN")</f>
        <v>#NAME?</v>
      </c>
      <c r="F397" s="127"/>
      <c r="G397" s="127"/>
      <c r="H397" s="127"/>
      <c r="I397" s="127"/>
      <c r="J397" s="128"/>
      <c r="K397" s="18">
        <f>G399</f>
        <v>0</v>
      </c>
      <c r="L397" s="19">
        <v>1</v>
      </c>
      <c r="M397" s="19">
        <v>2</v>
      </c>
      <c r="N397" s="19">
        <v>3</v>
      </c>
      <c r="O397" s="19">
        <v>4</v>
      </c>
      <c r="P397" s="19">
        <v>5</v>
      </c>
      <c r="Q397" s="19">
        <v>6</v>
      </c>
      <c r="R397" s="19">
        <v>7</v>
      </c>
      <c r="S397" s="19">
        <v>8</v>
      </c>
      <c r="T397" s="19">
        <v>9</v>
      </c>
      <c r="U397" s="19">
        <v>10</v>
      </c>
      <c r="V397" s="19">
        <v>11</v>
      </c>
      <c r="W397" s="19">
        <v>12</v>
      </c>
      <c r="X397" s="19">
        <v>13</v>
      </c>
      <c r="Y397" s="19">
        <v>14</v>
      </c>
      <c r="Z397" s="19">
        <v>15</v>
      </c>
      <c r="AA397" s="19">
        <v>16</v>
      </c>
      <c r="AB397" s="19">
        <v>17</v>
      </c>
      <c r="AC397" s="19">
        <v>18</v>
      </c>
      <c r="AD397" s="19">
        <v>19</v>
      </c>
      <c r="AE397" s="19">
        <v>20</v>
      </c>
      <c r="AF397" s="19">
        <v>21</v>
      </c>
      <c r="AG397" s="19">
        <v>22</v>
      </c>
      <c r="AH397" s="19">
        <v>23</v>
      </c>
      <c r="AI397" s="19">
        <v>24</v>
      </c>
      <c r="AJ397" s="19">
        <v>25</v>
      </c>
      <c r="AK397" s="19">
        <v>26</v>
      </c>
      <c r="AL397" s="19">
        <v>27</v>
      </c>
      <c r="AM397" s="19">
        <v>28</v>
      </c>
      <c r="AN397" s="19">
        <v>29</v>
      </c>
      <c r="AO397" s="19">
        <v>30</v>
      </c>
      <c r="AP397" s="19">
        <v>31</v>
      </c>
      <c r="AQ397" s="19">
        <v>32</v>
      </c>
      <c r="AR397" s="19">
        <v>33</v>
      </c>
      <c r="AS397" s="19">
        <v>34</v>
      </c>
      <c r="AT397" s="19">
        <v>35</v>
      </c>
      <c r="AU397" s="19">
        <v>36</v>
      </c>
      <c r="AV397" s="19">
        <v>37</v>
      </c>
      <c r="AW397" s="19">
        <v>38</v>
      </c>
      <c r="AX397" s="19">
        <v>39</v>
      </c>
      <c r="AY397" s="19">
        <v>40</v>
      </c>
      <c r="AZ397" s="19">
        <v>41</v>
      </c>
      <c r="BA397" s="19">
        <v>42</v>
      </c>
      <c r="BB397" s="19">
        <v>43</v>
      </c>
      <c r="BC397" s="19">
        <v>44</v>
      </c>
      <c r="BD397" s="19">
        <v>45</v>
      </c>
      <c r="BE397" s="19">
        <v>46</v>
      </c>
      <c r="BF397" s="19">
        <v>47</v>
      </c>
      <c r="BG397" s="19">
        <v>48</v>
      </c>
      <c r="BH397" s="19">
        <v>49</v>
      </c>
      <c r="BI397" s="19">
        <v>50</v>
      </c>
      <c r="BJ397" s="19">
        <v>51</v>
      </c>
      <c r="BK397" s="19">
        <v>52</v>
      </c>
      <c r="BL397" s="19">
        <v>53</v>
      </c>
      <c r="BM397" s="19">
        <v>54</v>
      </c>
      <c r="BN397" s="19">
        <v>55</v>
      </c>
      <c r="BO397" s="19">
        <v>56</v>
      </c>
      <c r="BP397" s="19">
        <v>57</v>
      </c>
      <c r="BQ397" s="19">
        <v>58</v>
      </c>
      <c r="BR397" s="19">
        <v>59</v>
      </c>
      <c r="BS397" s="19">
        <v>60</v>
      </c>
      <c r="BT397" s="19">
        <v>61</v>
      </c>
      <c r="BU397" s="19">
        <v>62</v>
      </c>
      <c r="BV397" s="19">
        <v>63</v>
      </c>
      <c r="BW397" s="19">
        <v>64</v>
      </c>
      <c r="BX397" s="19">
        <v>65</v>
      </c>
      <c r="BY397" s="19">
        <v>66</v>
      </c>
      <c r="BZ397" s="19">
        <v>67</v>
      </c>
      <c r="CA397" s="19">
        <v>68</v>
      </c>
      <c r="CB397" s="19">
        <v>69</v>
      </c>
      <c r="CC397" s="19">
        <v>70</v>
      </c>
      <c r="CD397" s="19">
        <v>71</v>
      </c>
      <c r="CE397" s="19">
        <v>72</v>
      </c>
      <c r="CF397" s="19">
        <v>73</v>
      </c>
      <c r="CG397" s="19">
        <v>74</v>
      </c>
      <c r="CH397" s="19">
        <v>75</v>
      </c>
      <c r="CI397" s="19">
        <v>76</v>
      </c>
      <c r="CJ397" s="19">
        <v>77</v>
      </c>
      <c r="CK397" s="19">
        <v>78</v>
      </c>
      <c r="CL397" s="19">
        <v>79</v>
      </c>
      <c r="CM397" s="19">
        <v>80</v>
      </c>
      <c r="CN397" s="19">
        <v>81</v>
      </c>
      <c r="CO397" s="19">
        <v>82</v>
      </c>
      <c r="CP397" s="19">
        <v>83</v>
      </c>
      <c r="CQ397" s="19">
        <v>84</v>
      </c>
      <c r="CR397" s="19">
        <v>85</v>
      </c>
      <c r="CS397" s="19">
        <v>86</v>
      </c>
      <c r="CT397" s="19">
        <v>87</v>
      </c>
      <c r="CU397" s="19">
        <v>88</v>
      </c>
      <c r="CV397" s="19">
        <v>89</v>
      </c>
      <c r="CW397" s="19">
        <v>90</v>
      </c>
      <c r="CX397" s="19">
        <v>91</v>
      </c>
      <c r="CY397" s="19">
        <v>92</v>
      </c>
      <c r="CZ397" s="19">
        <v>93</v>
      </c>
      <c r="DA397" s="19">
        <v>94</v>
      </c>
      <c r="DB397" s="19">
        <v>95</v>
      </c>
      <c r="DC397" s="19">
        <v>96</v>
      </c>
      <c r="DD397" s="19">
        <v>97</v>
      </c>
      <c r="DE397" s="19">
        <v>98</v>
      </c>
      <c r="DF397" s="19">
        <v>99</v>
      </c>
      <c r="DG397" s="19">
        <v>100</v>
      </c>
      <c r="DH397" s="19">
        <v>101</v>
      </c>
      <c r="DI397" s="19">
        <v>102</v>
      </c>
      <c r="DJ397" s="19">
        <v>103</v>
      </c>
      <c r="DK397" s="19">
        <v>104</v>
      </c>
      <c r="DL397" s="19">
        <v>105</v>
      </c>
      <c r="DM397" s="19">
        <v>106</v>
      </c>
      <c r="DN397" s="19">
        <v>107</v>
      </c>
      <c r="DO397" s="19">
        <v>108</v>
      </c>
      <c r="DP397" s="19">
        <v>109</v>
      </c>
      <c r="DQ397" s="19">
        <v>110</v>
      </c>
      <c r="DR397" s="19">
        <v>111</v>
      </c>
      <c r="DS397" s="19">
        <v>112</v>
      </c>
      <c r="DT397" s="19">
        <v>113</v>
      </c>
      <c r="DU397" s="19">
        <v>114</v>
      </c>
      <c r="DV397" s="19">
        <v>115</v>
      </c>
      <c r="DW397" s="19">
        <v>116</v>
      </c>
      <c r="DX397" s="19">
        <v>117</v>
      </c>
      <c r="DY397" s="19">
        <v>118</v>
      </c>
      <c r="DZ397" s="19">
        <v>119</v>
      </c>
      <c r="EA397" s="19">
        <v>120</v>
      </c>
      <c r="EB397" s="19">
        <v>121</v>
      </c>
      <c r="EC397" s="19">
        <v>122</v>
      </c>
      <c r="ED397" s="19">
        <v>123</v>
      </c>
      <c r="EE397" s="19">
        <v>124</v>
      </c>
      <c r="EF397" s="19">
        <v>125</v>
      </c>
      <c r="EG397" s="19">
        <v>126</v>
      </c>
      <c r="EH397" s="19">
        <v>127</v>
      </c>
      <c r="EI397" s="19">
        <v>128</v>
      </c>
      <c r="EJ397" s="19">
        <v>129</v>
      </c>
      <c r="EK397" s="19">
        <v>130</v>
      </c>
      <c r="EL397" s="19">
        <v>131</v>
      </c>
      <c r="EM397" s="19">
        <v>132</v>
      </c>
      <c r="EN397" s="19">
        <v>133</v>
      </c>
      <c r="EO397" s="19">
        <v>134</v>
      </c>
      <c r="EP397" s="19">
        <v>135</v>
      </c>
      <c r="EQ397" s="19">
        <v>136</v>
      </c>
      <c r="ER397" s="19">
        <v>137</v>
      </c>
      <c r="ES397" s="19">
        <v>138</v>
      </c>
      <c r="ET397" s="19">
        <v>139</v>
      </c>
      <c r="EU397" s="19">
        <v>140</v>
      </c>
      <c r="EV397" s="19">
        <v>141</v>
      </c>
      <c r="EW397" s="19">
        <v>142</v>
      </c>
      <c r="EX397" s="19">
        <v>143</v>
      </c>
      <c r="EY397" s="19">
        <v>144</v>
      </c>
      <c r="EZ397" s="19">
        <v>145</v>
      </c>
      <c r="FA397" s="19">
        <v>146</v>
      </c>
      <c r="FB397" s="19">
        <v>147</v>
      </c>
      <c r="FC397" s="19">
        <v>148</v>
      </c>
      <c r="FD397" s="19">
        <v>149</v>
      </c>
      <c r="FE397" s="19">
        <v>150</v>
      </c>
      <c r="FF397" s="19">
        <v>151</v>
      </c>
      <c r="FG397" s="19">
        <v>152</v>
      </c>
      <c r="FH397" s="19">
        <v>153</v>
      </c>
      <c r="FI397" s="19">
        <v>154</v>
      </c>
      <c r="FJ397" s="19">
        <v>155</v>
      </c>
      <c r="FK397" s="19">
        <v>156</v>
      </c>
      <c r="FL397" s="19">
        <v>157</v>
      </c>
      <c r="FM397" s="19">
        <v>158</v>
      </c>
      <c r="FN397" s="19">
        <v>159</v>
      </c>
      <c r="FO397" s="19">
        <v>160</v>
      </c>
      <c r="FP397" s="19">
        <v>161</v>
      </c>
      <c r="FQ397" s="19">
        <v>162</v>
      </c>
      <c r="FR397" s="19">
        <v>163</v>
      </c>
      <c r="FS397" s="19">
        <v>164</v>
      </c>
      <c r="FT397" s="19">
        <v>165</v>
      </c>
      <c r="FU397" s="19">
        <v>166</v>
      </c>
      <c r="FV397" s="19">
        <v>167</v>
      </c>
      <c r="FW397" s="19">
        <v>168</v>
      </c>
      <c r="FX397" s="19">
        <v>169</v>
      </c>
      <c r="FY397" s="19">
        <v>170</v>
      </c>
      <c r="FZ397" s="19">
        <v>171</v>
      </c>
      <c r="GA397" s="19">
        <v>172</v>
      </c>
      <c r="GB397" s="19">
        <v>173</v>
      </c>
      <c r="GC397" s="19">
        <v>174</v>
      </c>
      <c r="GD397" s="19">
        <v>175</v>
      </c>
      <c r="GE397" s="19">
        <v>176</v>
      </c>
      <c r="GF397" s="19">
        <v>177</v>
      </c>
      <c r="GG397" s="19">
        <v>178</v>
      </c>
      <c r="GH397" s="19">
        <v>179</v>
      </c>
      <c r="GI397" s="19">
        <v>180</v>
      </c>
      <c r="GJ397" s="19">
        <v>181</v>
      </c>
      <c r="GK397" s="19">
        <v>182</v>
      </c>
      <c r="GL397" s="19">
        <v>183</v>
      </c>
      <c r="GM397" s="19">
        <v>184</v>
      </c>
      <c r="GN397" s="19">
        <v>185</v>
      </c>
      <c r="GO397" s="19">
        <v>186</v>
      </c>
      <c r="GP397" s="19">
        <v>187</v>
      </c>
      <c r="GQ397" s="19">
        <v>188</v>
      </c>
      <c r="GR397" s="19">
        <v>189</v>
      </c>
      <c r="GS397" s="19">
        <v>190</v>
      </c>
      <c r="GT397" s="19">
        <v>191</v>
      </c>
      <c r="GU397" s="19">
        <v>192</v>
      </c>
      <c r="GV397" s="19">
        <v>193</v>
      </c>
      <c r="GW397" s="19">
        <v>194</v>
      </c>
      <c r="GX397" s="19">
        <v>195</v>
      </c>
      <c r="GY397" s="19">
        <v>196</v>
      </c>
      <c r="GZ397" s="19">
        <v>197</v>
      </c>
      <c r="HA397" s="19">
        <v>198</v>
      </c>
      <c r="HB397" s="19">
        <v>199</v>
      </c>
      <c r="HC397" s="19">
        <v>200</v>
      </c>
      <c r="HD397" s="19">
        <v>201</v>
      </c>
      <c r="HE397" s="19">
        <v>202</v>
      </c>
      <c r="HF397" s="19">
        <v>203</v>
      </c>
      <c r="HG397" s="19">
        <v>204</v>
      </c>
      <c r="HH397" s="19">
        <v>205</v>
      </c>
      <c r="HI397" s="19">
        <v>206</v>
      </c>
      <c r="HJ397" s="19">
        <v>207</v>
      </c>
      <c r="HK397" s="19">
        <v>208</v>
      </c>
      <c r="HL397" s="19">
        <v>209</v>
      </c>
      <c r="HM397" s="19">
        <v>210</v>
      </c>
      <c r="HN397" s="19">
        <v>211</v>
      </c>
      <c r="HO397" s="19">
        <v>212</v>
      </c>
      <c r="HP397" s="19">
        <v>213</v>
      </c>
      <c r="HQ397" s="19">
        <v>214</v>
      </c>
      <c r="HR397" s="19">
        <v>215</v>
      </c>
      <c r="HS397" s="19">
        <v>216</v>
      </c>
      <c r="HT397" s="19">
        <v>217</v>
      </c>
    </row>
    <row r="398" spans="1:228" s="17" customFormat="1" ht="42" customHeight="1">
      <c r="A398" s="105" t="s">
        <v>589</v>
      </c>
      <c r="B398" s="106"/>
      <c r="C398" s="106"/>
      <c r="D398" s="106"/>
      <c r="E398" s="106"/>
      <c r="F398" s="20" t="s">
        <v>590</v>
      </c>
      <c r="G398" s="107" t="s">
        <v>591</v>
      </c>
      <c r="H398" s="107"/>
      <c r="I398" s="107" t="s">
        <v>592</v>
      </c>
      <c r="J398" s="108"/>
      <c r="K398" s="21">
        <f>$K$397</f>
        <v>0</v>
      </c>
      <c r="L398" s="22">
        <f t="shared" ref="L398:BW398" si="6">$K$397+L397</f>
        <v>1</v>
      </c>
      <c r="M398" s="22">
        <f t="shared" si="6"/>
        <v>2</v>
      </c>
      <c r="N398" s="22">
        <f t="shared" si="6"/>
        <v>3</v>
      </c>
      <c r="O398" s="22">
        <f t="shared" si="6"/>
        <v>4</v>
      </c>
      <c r="P398" s="22">
        <f t="shared" si="6"/>
        <v>5</v>
      </c>
      <c r="Q398" s="22">
        <f t="shared" si="6"/>
        <v>6</v>
      </c>
      <c r="R398" s="22">
        <f t="shared" si="6"/>
        <v>7</v>
      </c>
      <c r="S398" s="22">
        <f t="shared" si="6"/>
        <v>8</v>
      </c>
      <c r="T398" s="22">
        <f t="shared" si="6"/>
        <v>9</v>
      </c>
      <c r="U398" s="22">
        <f t="shared" si="6"/>
        <v>10</v>
      </c>
      <c r="V398" s="22">
        <f t="shared" si="6"/>
        <v>11</v>
      </c>
      <c r="W398" s="22">
        <f t="shared" si="6"/>
        <v>12</v>
      </c>
      <c r="X398" s="22">
        <f t="shared" si="6"/>
        <v>13</v>
      </c>
      <c r="Y398" s="22">
        <f t="shared" si="6"/>
        <v>14</v>
      </c>
      <c r="Z398" s="22">
        <f t="shared" si="6"/>
        <v>15</v>
      </c>
      <c r="AA398" s="22">
        <f t="shared" si="6"/>
        <v>16</v>
      </c>
      <c r="AB398" s="22">
        <f t="shared" si="6"/>
        <v>17</v>
      </c>
      <c r="AC398" s="22">
        <f t="shared" si="6"/>
        <v>18</v>
      </c>
      <c r="AD398" s="22">
        <f t="shared" si="6"/>
        <v>19</v>
      </c>
      <c r="AE398" s="22">
        <f t="shared" si="6"/>
        <v>20</v>
      </c>
      <c r="AF398" s="22">
        <f t="shared" si="6"/>
        <v>21</v>
      </c>
      <c r="AG398" s="22">
        <f t="shared" si="6"/>
        <v>22</v>
      </c>
      <c r="AH398" s="22">
        <f t="shared" si="6"/>
        <v>23</v>
      </c>
      <c r="AI398" s="22">
        <f t="shared" si="6"/>
        <v>24</v>
      </c>
      <c r="AJ398" s="22">
        <f t="shared" si="6"/>
        <v>25</v>
      </c>
      <c r="AK398" s="22">
        <f t="shared" si="6"/>
        <v>26</v>
      </c>
      <c r="AL398" s="22">
        <f t="shared" si="6"/>
        <v>27</v>
      </c>
      <c r="AM398" s="22">
        <f t="shared" si="6"/>
        <v>28</v>
      </c>
      <c r="AN398" s="22">
        <f t="shared" si="6"/>
        <v>29</v>
      </c>
      <c r="AO398" s="22">
        <f t="shared" si="6"/>
        <v>30</v>
      </c>
      <c r="AP398" s="22">
        <f t="shared" si="6"/>
        <v>31</v>
      </c>
      <c r="AQ398" s="22">
        <f t="shared" si="6"/>
        <v>32</v>
      </c>
      <c r="AR398" s="22">
        <f t="shared" si="6"/>
        <v>33</v>
      </c>
      <c r="AS398" s="22">
        <f t="shared" si="6"/>
        <v>34</v>
      </c>
      <c r="AT398" s="22">
        <f t="shared" si="6"/>
        <v>35</v>
      </c>
      <c r="AU398" s="22">
        <f t="shared" si="6"/>
        <v>36</v>
      </c>
      <c r="AV398" s="22">
        <f t="shared" si="6"/>
        <v>37</v>
      </c>
      <c r="AW398" s="22">
        <f t="shared" si="6"/>
        <v>38</v>
      </c>
      <c r="AX398" s="22">
        <f t="shared" si="6"/>
        <v>39</v>
      </c>
      <c r="AY398" s="22">
        <f t="shared" si="6"/>
        <v>40</v>
      </c>
      <c r="AZ398" s="22">
        <f t="shared" si="6"/>
        <v>41</v>
      </c>
      <c r="BA398" s="22">
        <f t="shared" si="6"/>
        <v>42</v>
      </c>
      <c r="BB398" s="22">
        <f t="shared" si="6"/>
        <v>43</v>
      </c>
      <c r="BC398" s="22">
        <f t="shared" si="6"/>
        <v>44</v>
      </c>
      <c r="BD398" s="22">
        <f t="shared" si="6"/>
        <v>45</v>
      </c>
      <c r="BE398" s="22">
        <f t="shared" si="6"/>
        <v>46</v>
      </c>
      <c r="BF398" s="22">
        <f t="shared" si="6"/>
        <v>47</v>
      </c>
      <c r="BG398" s="22">
        <f t="shared" si="6"/>
        <v>48</v>
      </c>
      <c r="BH398" s="22">
        <f t="shared" si="6"/>
        <v>49</v>
      </c>
      <c r="BI398" s="22">
        <f t="shared" si="6"/>
        <v>50</v>
      </c>
      <c r="BJ398" s="22">
        <f t="shared" si="6"/>
        <v>51</v>
      </c>
      <c r="BK398" s="22">
        <f t="shared" si="6"/>
        <v>52</v>
      </c>
      <c r="BL398" s="22">
        <f t="shared" si="6"/>
        <v>53</v>
      </c>
      <c r="BM398" s="22">
        <f t="shared" si="6"/>
        <v>54</v>
      </c>
      <c r="BN398" s="22">
        <f t="shared" si="6"/>
        <v>55</v>
      </c>
      <c r="BO398" s="22">
        <f t="shared" si="6"/>
        <v>56</v>
      </c>
      <c r="BP398" s="22">
        <f t="shared" si="6"/>
        <v>57</v>
      </c>
      <c r="BQ398" s="22">
        <f t="shared" si="6"/>
        <v>58</v>
      </c>
      <c r="BR398" s="22">
        <f t="shared" si="6"/>
        <v>59</v>
      </c>
      <c r="BS398" s="22">
        <f t="shared" si="6"/>
        <v>60</v>
      </c>
      <c r="BT398" s="22">
        <f t="shared" si="6"/>
        <v>61</v>
      </c>
      <c r="BU398" s="22">
        <f t="shared" si="6"/>
        <v>62</v>
      </c>
      <c r="BV398" s="22">
        <f t="shared" si="6"/>
        <v>63</v>
      </c>
      <c r="BW398" s="22">
        <f t="shared" si="6"/>
        <v>64</v>
      </c>
      <c r="BX398" s="22">
        <f t="shared" ref="BX398:EI398" si="7">$K$397+BX397</f>
        <v>65</v>
      </c>
      <c r="BY398" s="22">
        <f t="shared" si="7"/>
        <v>66</v>
      </c>
      <c r="BZ398" s="22">
        <f t="shared" si="7"/>
        <v>67</v>
      </c>
      <c r="CA398" s="22">
        <f t="shared" si="7"/>
        <v>68</v>
      </c>
      <c r="CB398" s="22">
        <f t="shared" si="7"/>
        <v>69</v>
      </c>
      <c r="CC398" s="22">
        <f t="shared" si="7"/>
        <v>70</v>
      </c>
      <c r="CD398" s="22">
        <f t="shared" si="7"/>
        <v>71</v>
      </c>
      <c r="CE398" s="22">
        <f t="shared" si="7"/>
        <v>72</v>
      </c>
      <c r="CF398" s="22">
        <f t="shared" si="7"/>
        <v>73</v>
      </c>
      <c r="CG398" s="22">
        <f t="shared" si="7"/>
        <v>74</v>
      </c>
      <c r="CH398" s="22">
        <f t="shared" si="7"/>
        <v>75</v>
      </c>
      <c r="CI398" s="22">
        <f t="shared" si="7"/>
        <v>76</v>
      </c>
      <c r="CJ398" s="22">
        <f t="shared" si="7"/>
        <v>77</v>
      </c>
      <c r="CK398" s="22">
        <f t="shared" si="7"/>
        <v>78</v>
      </c>
      <c r="CL398" s="22">
        <f t="shared" si="7"/>
        <v>79</v>
      </c>
      <c r="CM398" s="22">
        <f t="shared" si="7"/>
        <v>80</v>
      </c>
      <c r="CN398" s="22">
        <f t="shared" si="7"/>
        <v>81</v>
      </c>
      <c r="CO398" s="22">
        <f t="shared" si="7"/>
        <v>82</v>
      </c>
      <c r="CP398" s="22">
        <f t="shared" si="7"/>
        <v>83</v>
      </c>
      <c r="CQ398" s="22">
        <f t="shared" si="7"/>
        <v>84</v>
      </c>
      <c r="CR398" s="22">
        <f t="shared" si="7"/>
        <v>85</v>
      </c>
      <c r="CS398" s="22">
        <f t="shared" si="7"/>
        <v>86</v>
      </c>
      <c r="CT398" s="22">
        <f t="shared" si="7"/>
        <v>87</v>
      </c>
      <c r="CU398" s="22">
        <f t="shared" si="7"/>
        <v>88</v>
      </c>
      <c r="CV398" s="22">
        <f t="shared" si="7"/>
        <v>89</v>
      </c>
      <c r="CW398" s="22">
        <f t="shared" si="7"/>
        <v>90</v>
      </c>
      <c r="CX398" s="22">
        <f t="shared" si="7"/>
        <v>91</v>
      </c>
      <c r="CY398" s="22">
        <f t="shared" si="7"/>
        <v>92</v>
      </c>
      <c r="CZ398" s="22">
        <f t="shared" si="7"/>
        <v>93</v>
      </c>
      <c r="DA398" s="22">
        <f t="shared" si="7"/>
        <v>94</v>
      </c>
      <c r="DB398" s="22">
        <f t="shared" si="7"/>
        <v>95</v>
      </c>
      <c r="DC398" s="22">
        <f t="shared" si="7"/>
        <v>96</v>
      </c>
      <c r="DD398" s="22">
        <f t="shared" si="7"/>
        <v>97</v>
      </c>
      <c r="DE398" s="22">
        <f t="shared" si="7"/>
        <v>98</v>
      </c>
      <c r="DF398" s="22">
        <f t="shared" si="7"/>
        <v>99</v>
      </c>
      <c r="DG398" s="22">
        <f t="shared" si="7"/>
        <v>100</v>
      </c>
      <c r="DH398" s="22">
        <f t="shared" si="7"/>
        <v>101</v>
      </c>
      <c r="DI398" s="22">
        <f t="shared" si="7"/>
        <v>102</v>
      </c>
      <c r="DJ398" s="22">
        <f t="shared" si="7"/>
        <v>103</v>
      </c>
      <c r="DK398" s="22">
        <f t="shared" si="7"/>
        <v>104</v>
      </c>
      <c r="DL398" s="22">
        <f t="shared" si="7"/>
        <v>105</v>
      </c>
      <c r="DM398" s="22">
        <f t="shared" si="7"/>
        <v>106</v>
      </c>
      <c r="DN398" s="22">
        <f t="shared" si="7"/>
        <v>107</v>
      </c>
      <c r="DO398" s="22">
        <f t="shared" si="7"/>
        <v>108</v>
      </c>
      <c r="DP398" s="22">
        <f t="shared" si="7"/>
        <v>109</v>
      </c>
      <c r="DQ398" s="22">
        <f t="shared" si="7"/>
        <v>110</v>
      </c>
      <c r="DR398" s="22">
        <f t="shared" si="7"/>
        <v>111</v>
      </c>
      <c r="DS398" s="22">
        <f t="shared" si="7"/>
        <v>112</v>
      </c>
      <c r="DT398" s="22">
        <f t="shared" si="7"/>
        <v>113</v>
      </c>
      <c r="DU398" s="22">
        <f t="shared" si="7"/>
        <v>114</v>
      </c>
      <c r="DV398" s="22">
        <f t="shared" si="7"/>
        <v>115</v>
      </c>
      <c r="DW398" s="22">
        <f t="shared" si="7"/>
        <v>116</v>
      </c>
      <c r="DX398" s="22">
        <f t="shared" si="7"/>
        <v>117</v>
      </c>
      <c r="DY398" s="22">
        <f t="shared" si="7"/>
        <v>118</v>
      </c>
      <c r="DZ398" s="22">
        <f t="shared" si="7"/>
        <v>119</v>
      </c>
      <c r="EA398" s="22">
        <f t="shared" si="7"/>
        <v>120</v>
      </c>
      <c r="EB398" s="22">
        <f t="shared" si="7"/>
        <v>121</v>
      </c>
      <c r="EC398" s="22">
        <f t="shared" si="7"/>
        <v>122</v>
      </c>
      <c r="ED398" s="22">
        <f t="shared" si="7"/>
        <v>123</v>
      </c>
      <c r="EE398" s="22">
        <f t="shared" si="7"/>
        <v>124</v>
      </c>
      <c r="EF398" s="22">
        <f t="shared" si="7"/>
        <v>125</v>
      </c>
      <c r="EG398" s="22">
        <f t="shared" si="7"/>
        <v>126</v>
      </c>
      <c r="EH398" s="22">
        <f t="shared" si="7"/>
        <v>127</v>
      </c>
      <c r="EI398" s="22">
        <f t="shared" si="7"/>
        <v>128</v>
      </c>
      <c r="EJ398" s="22">
        <f t="shared" ref="EJ398:GU398" si="8">$K$397+EJ397</f>
        <v>129</v>
      </c>
      <c r="EK398" s="22">
        <f t="shared" si="8"/>
        <v>130</v>
      </c>
      <c r="EL398" s="22">
        <f t="shared" si="8"/>
        <v>131</v>
      </c>
      <c r="EM398" s="22">
        <f t="shared" si="8"/>
        <v>132</v>
      </c>
      <c r="EN398" s="22">
        <f t="shared" si="8"/>
        <v>133</v>
      </c>
      <c r="EO398" s="22">
        <f t="shared" si="8"/>
        <v>134</v>
      </c>
      <c r="EP398" s="22">
        <f t="shared" si="8"/>
        <v>135</v>
      </c>
      <c r="EQ398" s="22">
        <f t="shared" si="8"/>
        <v>136</v>
      </c>
      <c r="ER398" s="22">
        <f t="shared" si="8"/>
        <v>137</v>
      </c>
      <c r="ES398" s="22">
        <f t="shared" si="8"/>
        <v>138</v>
      </c>
      <c r="ET398" s="22">
        <f t="shared" si="8"/>
        <v>139</v>
      </c>
      <c r="EU398" s="22">
        <f t="shared" si="8"/>
        <v>140</v>
      </c>
      <c r="EV398" s="22">
        <f t="shared" si="8"/>
        <v>141</v>
      </c>
      <c r="EW398" s="22">
        <f t="shared" si="8"/>
        <v>142</v>
      </c>
      <c r="EX398" s="22">
        <f t="shared" si="8"/>
        <v>143</v>
      </c>
      <c r="EY398" s="22">
        <f t="shared" si="8"/>
        <v>144</v>
      </c>
      <c r="EZ398" s="22">
        <f t="shared" si="8"/>
        <v>145</v>
      </c>
      <c r="FA398" s="22">
        <f t="shared" si="8"/>
        <v>146</v>
      </c>
      <c r="FB398" s="22">
        <f t="shared" si="8"/>
        <v>147</v>
      </c>
      <c r="FC398" s="22">
        <f t="shared" si="8"/>
        <v>148</v>
      </c>
      <c r="FD398" s="22">
        <f t="shared" si="8"/>
        <v>149</v>
      </c>
      <c r="FE398" s="22">
        <f t="shared" si="8"/>
        <v>150</v>
      </c>
      <c r="FF398" s="22">
        <f t="shared" si="8"/>
        <v>151</v>
      </c>
      <c r="FG398" s="22">
        <f t="shared" si="8"/>
        <v>152</v>
      </c>
      <c r="FH398" s="22">
        <f t="shared" si="8"/>
        <v>153</v>
      </c>
      <c r="FI398" s="22">
        <f t="shared" si="8"/>
        <v>154</v>
      </c>
      <c r="FJ398" s="22">
        <f t="shared" si="8"/>
        <v>155</v>
      </c>
      <c r="FK398" s="22">
        <f t="shared" si="8"/>
        <v>156</v>
      </c>
      <c r="FL398" s="22">
        <f t="shared" si="8"/>
        <v>157</v>
      </c>
      <c r="FM398" s="22">
        <f t="shared" si="8"/>
        <v>158</v>
      </c>
      <c r="FN398" s="22">
        <f t="shared" si="8"/>
        <v>159</v>
      </c>
      <c r="FO398" s="22">
        <f t="shared" si="8"/>
        <v>160</v>
      </c>
      <c r="FP398" s="22">
        <f t="shared" si="8"/>
        <v>161</v>
      </c>
      <c r="FQ398" s="22">
        <f t="shared" si="8"/>
        <v>162</v>
      </c>
      <c r="FR398" s="22">
        <f t="shared" si="8"/>
        <v>163</v>
      </c>
      <c r="FS398" s="22">
        <f t="shared" si="8"/>
        <v>164</v>
      </c>
      <c r="FT398" s="22">
        <f t="shared" si="8"/>
        <v>165</v>
      </c>
      <c r="FU398" s="22">
        <f t="shared" si="8"/>
        <v>166</v>
      </c>
      <c r="FV398" s="22">
        <f t="shared" si="8"/>
        <v>167</v>
      </c>
      <c r="FW398" s="22">
        <f t="shared" si="8"/>
        <v>168</v>
      </c>
      <c r="FX398" s="22">
        <f t="shared" si="8"/>
        <v>169</v>
      </c>
      <c r="FY398" s="22">
        <f t="shared" si="8"/>
        <v>170</v>
      </c>
      <c r="FZ398" s="22">
        <f t="shared" si="8"/>
        <v>171</v>
      </c>
      <c r="GA398" s="22">
        <f t="shared" si="8"/>
        <v>172</v>
      </c>
      <c r="GB398" s="22">
        <f t="shared" si="8"/>
        <v>173</v>
      </c>
      <c r="GC398" s="22">
        <f t="shared" si="8"/>
        <v>174</v>
      </c>
      <c r="GD398" s="22">
        <f t="shared" si="8"/>
        <v>175</v>
      </c>
      <c r="GE398" s="22">
        <f t="shared" si="8"/>
        <v>176</v>
      </c>
      <c r="GF398" s="22">
        <f t="shared" si="8"/>
        <v>177</v>
      </c>
      <c r="GG398" s="22">
        <f t="shared" si="8"/>
        <v>178</v>
      </c>
      <c r="GH398" s="22">
        <f t="shared" si="8"/>
        <v>179</v>
      </c>
      <c r="GI398" s="22">
        <f t="shared" si="8"/>
        <v>180</v>
      </c>
      <c r="GJ398" s="22">
        <f t="shared" si="8"/>
        <v>181</v>
      </c>
      <c r="GK398" s="22">
        <f t="shared" si="8"/>
        <v>182</v>
      </c>
      <c r="GL398" s="22">
        <f t="shared" si="8"/>
        <v>183</v>
      </c>
      <c r="GM398" s="22">
        <f t="shared" si="8"/>
        <v>184</v>
      </c>
      <c r="GN398" s="22">
        <f t="shared" si="8"/>
        <v>185</v>
      </c>
      <c r="GO398" s="22">
        <f t="shared" si="8"/>
        <v>186</v>
      </c>
      <c r="GP398" s="22">
        <f t="shared" si="8"/>
        <v>187</v>
      </c>
      <c r="GQ398" s="22">
        <f t="shared" si="8"/>
        <v>188</v>
      </c>
      <c r="GR398" s="22">
        <f t="shared" si="8"/>
        <v>189</v>
      </c>
      <c r="GS398" s="22">
        <f t="shared" si="8"/>
        <v>190</v>
      </c>
      <c r="GT398" s="22">
        <f t="shared" si="8"/>
        <v>191</v>
      </c>
      <c r="GU398" s="22">
        <f t="shared" si="8"/>
        <v>192</v>
      </c>
      <c r="GV398" s="22">
        <f t="shared" ref="GV398:HT398" si="9">$K$397+GV397</f>
        <v>193</v>
      </c>
      <c r="GW398" s="22">
        <f t="shared" si="9"/>
        <v>194</v>
      </c>
      <c r="GX398" s="22">
        <f t="shared" si="9"/>
        <v>195</v>
      </c>
      <c r="GY398" s="22">
        <f t="shared" si="9"/>
        <v>196</v>
      </c>
      <c r="GZ398" s="22">
        <f t="shared" si="9"/>
        <v>197</v>
      </c>
      <c r="HA398" s="22">
        <f t="shared" si="9"/>
        <v>198</v>
      </c>
      <c r="HB398" s="22">
        <f t="shared" si="9"/>
        <v>199</v>
      </c>
      <c r="HC398" s="22">
        <f t="shared" si="9"/>
        <v>200</v>
      </c>
      <c r="HD398" s="22">
        <f t="shared" si="9"/>
        <v>201</v>
      </c>
      <c r="HE398" s="22">
        <f t="shared" si="9"/>
        <v>202</v>
      </c>
      <c r="HF398" s="22">
        <f t="shared" si="9"/>
        <v>203</v>
      </c>
      <c r="HG398" s="22">
        <f t="shared" si="9"/>
        <v>204</v>
      </c>
      <c r="HH398" s="22">
        <f t="shared" si="9"/>
        <v>205</v>
      </c>
      <c r="HI398" s="22">
        <f t="shared" si="9"/>
        <v>206</v>
      </c>
      <c r="HJ398" s="22">
        <f t="shared" si="9"/>
        <v>207</v>
      </c>
      <c r="HK398" s="22">
        <f t="shared" si="9"/>
        <v>208</v>
      </c>
      <c r="HL398" s="22">
        <f t="shared" si="9"/>
        <v>209</v>
      </c>
      <c r="HM398" s="22">
        <f t="shared" si="9"/>
        <v>210</v>
      </c>
      <c r="HN398" s="22">
        <f t="shared" si="9"/>
        <v>211</v>
      </c>
      <c r="HO398" s="22">
        <f t="shared" si="9"/>
        <v>212</v>
      </c>
      <c r="HP398" s="22">
        <f t="shared" si="9"/>
        <v>213</v>
      </c>
      <c r="HQ398" s="22">
        <f t="shared" si="9"/>
        <v>214</v>
      </c>
      <c r="HR398" s="22">
        <f t="shared" si="9"/>
        <v>215</v>
      </c>
      <c r="HS398" s="22">
        <f t="shared" si="9"/>
        <v>216</v>
      </c>
      <c r="HT398" s="22">
        <f t="shared" si="9"/>
        <v>217</v>
      </c>
    </row>
    <row r="399" spans="1:228" s="17" customFormat="1" ht="30" customHeight="1">
      <c r="A399" s="109" t="str">
        <f>IFERROR(CONCATENATE("Всього: ",I399-G399," календарних днів / ","Total of : ",I399-G399," calendar days"),"")</f>
        <v>Всього: 0 календарних днів / Total of : 0 calendar days</v>
      </c>
      <c r="B399" s="110"/>
      <c r="C399" s="110"/>
      <c r="D399" s="110"/>
      <c r="E399" s="111"/>
      <c r="F399" s="23" t="s">
        <v>593</v>
      </c>
      <c r="G399" s="112">
        <f>MIN(G400:H412)</f>
        <v>0</v>
      </c>
      <c r="H399" s="112"/>
      <c r="I399" s="112">
        <f>MAX(I400:J412)</f>
        <v>0</v>
      </c>
      <c r="J399" s="113"/>
      <c r="K399" s="24" t="str">
        <f t="shared" ref="K399:BV399" si="10">UPPER(TEXT(K398, "DDD"))</f>
        <v>SAT</v>
      </c>
      <c r="L399" s="25" t="str">
        <f t="shared" si="10"/>
        <v>SUN</v>
      </c>
      <c r="M399" s="25" t="str">
        <f t="shared" si="10"/>
        <v>MON</v>
      </c>
      <c r="N399" s="25" t="str">
        <f t="shared" si="10"/>
        <v>TUE</v>
      </c>
      <c r="O399" s="25" t="str">
        <f t="shared" si="10"/>
        <v>WED</v>
      </c>
      <c r="P399" s="25" t="str">
        <f t="shared" si="10"/>
        <v>THU</v>
      </c>
      <c r="Q399" s="25" t="str">
        <f t="shared" si="10"/>
        <v>FRI</v>
      </c>
      <c r="R399" s="25" t="str">
        <f t="shared" si="10"/>
        <v>SAT</v>
      </c>
      <c r="S399" s="25" t="str">
        <f t="shared" si="10"/>
        <v>SUN</v>
      </c>
      <c r="T399" s="25" t="str">
        <f t="shared" si="10"/>
        <v>MON</v>
      </c>
      <c r="U399" s="25" t="str">
        <f t="shared" si="10"/>
        <v>TUE</v>
      </c>
      <c r="V399" s="25" t="str">
        <f t="shared" si="10"/>
        <v>WED</v>
      </c>
      <c r="W399" s="25" t="str">
        <f t="shared" si="10"/>
        <v>THU</v>
      </c>
      <c r="X399" s="25" t="str">
        <f t="shared" si="10"/>
        <v>FRI</v>
      </c>
      <c r="Y399" s="25" t="str">
        <f t="shared" si="10"/>
        <v>SAT</v>
      </c>
      <c r="Z399" s="25" t="str">
        <f t="shared" si="10"/>
        <v>SUN</v>
      </c>
      <c r="AA399" s="25" t="str">
        <f t="shared" si="10"/>
        <v>MON</v>
      </c>
      <c r="AB399" s="25" t="str">
        <f t="shared" si="10"/>
        <v>TUE</v>
      </c>
      <c r="AC399" s="25" t="str">
        <f t="shared" si="10"/>
        <v>WED</v>
      </c>
      <c r="AD399" s="25" t="str">
        <f t="shared" si="10"/>
        <v>THU</v>
      </c>
      <c r="AE399" s="25" t="str">
        <f t="shared" si="10"/>
        <v>FRI</v>
      </c>
      <c r="AF399" s="25" t="str">
        <f t="shared" si="10"/>
        <v>SAT</v>
      </c>
      <c r="AG399" s="25" t="str">
        <f t="shared" si="10"/>
        <v>SUN</v>
      </c>
      <c r="AH399" s="25" t="str">
        <f t="shared" si="10"/>
        <v>MON</v>
      </c>
      <c r="AI399" s="25" t="str">
        <f t="shared" si="10"/>
        <v>TUE</v>
      </c>
      <c r="AJ399" s="25" t="str">
        <f t="shared" si="10"/>
        <v>WED</v>
      </c>
      <c r="AK399" s="25" t="str">
        <f t="shared" si="10"/>
        <v>THU</v>
      </c>
      <c r="AL399" s="25" t="str">
        <f t="shared" si="10"/>
        <v>FRI</v>
      </c>
      <c r="AM399" s="25" t="str">
        <f t="shared" si="10"/>
        <v>SAT</v>
      </c>
      <c r="AN399" s="25" t="str">
        <f t="shared" si="10"/>
        <v>SUN</v>
      </c>
      <c r="AO399" s="25" t="str">
        <f t="shared" si="10"/>
        <v>MON</v>
      </c>
      <c r="AP399" s="25" t="str">
        <f t="shared" si="10"/>
        <v>TUE</v>
      </c>
      <c r="AQ399" s="25" t="str">
        <f t="shared" si="10"/>
        <v>WED</v>
      </c>
      <c r="AR399" s="25" t="str">
        <f t="shared" si="10"/>
        <v>THU</v>
      </c>
      <c r="AS399" s="25" t="str">
        <f t="shared" si="10"/>
        <v>FRI</v>
      </c>
      <c r="AT399" s="25" t="str">
        <f t="shared" si="10"/>
        <v>SAT</v>
      </c>
      <c r="AU399" s="25" t="str">
        <f t="shared" si="10"/>
        <v>SUN</v>
      </c>
      <c r="AV399" s="25" t="str">
        <f t="shared" si="10"/>
        <v>MON</v>
      </c>
      <c r="AW399" s="25" t="str">
        <f t="shared" si="10"/>
        <v>TUE</v>
      </c>
      <c r="AX399" s="25" t="str">
        <f t="shared" si="10"/>
        <v>WED</v>
      </c>
      <c r="AY399" s="25" t="str">
        <f t="shared" si="10"/>
        <v>THU</v>
      </c>
      <c r="AZ399" s="25" t="str">
        <f t="shared" si="10"/>
        <v>FRI</v>
      </c>
      <c r="BA399" s="25" t="str">
        <f t="shared" si="10"/>
        <v>SAT</v>
      </c>
      <c r="BB399" s="25" t="str">
        <f t="shared" si="10"/>
        <v>SUN</v>
      </c>
      <c r="BC399" s="25" t="str">
        <f t="shared" si="10"/>
        <v>MON</v>
      </c>
      <c r="BD399" s="25" t="str">
        <f t="shared" si="10"/>
        <v>TUE</v>
      </c>
      <c r="BE399" s="25" t="str">
        <f t="shared" si="10"/>
        <v>WED</v>
      </c>
      <c r="BF399" s="25" t="str">
        <f t="shared" si="10"/>
        <v>THU</v>
      </c>
      <c r="BG399" s="25" t="str">
        <f t="shared" si="10"/>
        <v>FRI</v>
      </c>
      <c r="BH399" s="25" t="str">
        <f t="shared" si="10"/>
        <v>SAT</v>
      </c>
      <c r="BI399" s="25" t="str">
        <f t="shared" si="10"/>
        <v>SUN</v>
      </c>
      <c r="BJ399" s="25" t="str">
        <f t="shared" si="10"/>
        <v>MON</v>
      </c>
      <c r="BK399" s="25" t="str">
        <f t="shared" si="10"/>
        <v>TUE</v>
      </c>
      <c r="BL399" s="25" t="str">
        <f t="shared" si="10"/>
        <v>WED</v>
      </c>
      <c r="BM399" s="25" t="str">
        <f t="shared" si="10"/>
        <v>THU</v>
      </c>
      <c r="BN399" s="25" t="str">
        <f t="shared" si="10"/>
        <v>FRI</v>
      </c>
      <c r="BO399" s="25" t="str">
        <f t="shared" si="10"/>
        <v>SAT</v>
      </c>
      <c r="BP399" s="25" t="str">
        <f t="shared" si="10"/>
        <v>SUN</v>
      </c>
      <c r="BQ399" s="25" t="str">
        <f t="shared" si="10"/>
        <v>MON</v>
      </c>
      <c r="BR399" s="25" t="str">
        <f t="shared" si="10"/>
        <v>TUE</v>
      </c>
      <c r="BS399" s="25" t="str">
        <f t="shared" si="10"/>
        <v>WED</v>
      </c>
      <c r="BT399" s="25" t="str">
        <f t="shared" si="10"/>
        <v>THU</v>
      </c>
      <c r="BU399" s="25" t="str">
        <f t="shared" si="10"/>
        <v>FRI</v>
      </c>
      <c r="BV399" s="25" t="str">
        <f t="shared" si="10"/>
        <v>SAT</v>
      </c>
      <c r="BW399" s="25" t="str">
        <f t="shared" ref="BW399:EH399" si="11">UPPER(TEXT(BW398, "DDD"))</f>
        <v>SUN</v>
      </c>
      <c r="BX399" s="25" t="str">
        <f t="shared" si="11"/>
        <v>MON</v>
      </c>
      <c r="BY399" s="25" t="str">
        <f t="shared" si="11"/>
        <v>TUE</v>
      </c>
      <c r="BZ399" s="25" t="str">
        <f t="shared" si="11"/>
        <v>WED</v>
      </c>
      <c r="CA399" s="25" t="str">
        <f t="shared" si="11"/>
        <v>THU</v>
      </c>
      <c r="CB399" s="25" t="str">
        <f t="shared" si="11"/>
        <v>FRI</v>
      </c>
      <c r="CC399" s="25" t="str">
        <f t="shared" si="11"/>
        <v>SAT</v>
      </c>
      <c r="CD399" s="25" t="str">
        <f t="shared" si="11"/>
        <v>SUN</v>
      </c>
      <c r="CE399" s="25" t="str">
        <f t="shared" si="11"/>
        <v>MON</v>
      </c>
      <c r="CF399" s="25" t="str">
        <f t="shared" si="11"/>
        <v>TUE</v>
      </c>
      <c r="CG399" s="25" t="str">
        <f t="shared" si="11"/>
        <v>WED</v>
      </c>
      <c r="CH399" s="25" t="str">
        <f t="shared" si="11"/>
        <v>THU</v>
      </c>
      <c r="CI399" s="25" t="str">
        <f t="shared" si="11"/>
        <v>FRI</v>
      </c>
      <c r="CJ399" s="25" t="str">
        <f t="shared" si="11"/>
        <v>SAT</v>
      </c>
      <c r="CK399" s="25" t="str">
        <f t="shared" si="11"/>
        <v>SUN</v>
      </c>
      <c r="CL399" s="25" t="str">
        <f t="shared" si="11"/>
        <v>MON</v>
      </c>
      <c r="CM399" s="25" t="str">
        <f t="shared" si="11"/>
        <v>TUE</v>
      </c>
      <c r="CN399" s="25" t="str">
        <f t="shared" si="11"/>
        <v>WED</v>
      </c>
      <c r="CO399" s="25" t="str">
        <f t="shared" si="11"/>
        <v>THU</v>
      </c>
      <c r="CP399" s="25" t="str">
        <f t="shared" si="11"/>
        <v>FRI</v>
      </c>
      <c r="CQ399" s="25" t="str">
        <f t="shared" si="11"/>
        <v>SAT</v>
      </c>
      <c r="CR399" s="25" t="str">
        <f t="shared" si="11"/>
        <v>SUN</v>
      </c>
      <c r="CS399" s="25" t="str">
        <f t="shared" si="11"/>
        <v>MON</v>
      </c>
      <c r="CT399" s="25" t="str">
        <f t="shared" si="11"/>
        <v>TUE</v>
      </c>
      <c r="CU399" s="25" t="str">
        <f t="shared" si="11"/>
        <v>WED</v>
      </c>
      <c r="CV399" s="25" t="str">
        <f t="shared" si="11"/>
        <v>THU</v>
      </c>
      <c r="CW399" s="25" t="str">
        <f t="shared" si="11"/>
        <v>FRI</v>
      </c>
      <c r="CX399" s="25" t="str">
        <f t="shared" si="11"/>
        <v>SAT</v>
      </c>
      <c r="CY399" s="25" t="str">
        <f t="shared" si="11"/>
        <v>SUN</v>
      </c>
      <c r="CZ399" s="25" t="str">
        <f t="shared" si="11"/>
        <v>MON</v>
      </c>
      <c r="DA399" s="25" t="str">
        <f t="shared" si="11"/>
        <v>TUE</v>
      </c>
      <c r="DB399" s="25" t="str">
        <f t="shared" si="11"/>
        <v>WED</v>
      </c>
      <c r="DC399" s="25" t="str">
        <f t="shared" si="11"/>
        <v>THU</v>
      </c>
      <c r="DD399" s="25" t="str">
        <f t="shared" si="11"/>
        <v>FRI</v>
      </c>
      <c r="DE399" s="25" t="str">
        <f t="shared" si="11"/>
        <v>SAT</v>
      </c>
      <c r="DF399" s="25" t="str">
        <f t="shared" si="11"/>
        <v>SUN</v>
      </c>
      <c r="DG399" s="25" t="str">
        <f t="shared" si="11"/>
        <v>MON</v>
      </c>
      <c r="DH399" s="25" t="str">
        <f t="shared" si="11"/>
        <v>TUE</v>
      </c>
      <c r="DI399" s="25" t="str">
        <f t="shared" si="11"/>
        <v>WED</v>
      </c>
      <c r="DJ399" s="25" t="str">
        <f t="shared" si="11"/>
        <v>THU</v>
      </c>
      <c r="DK399" s="25" t="str">
        <f t="shared" si="11"/>
        <v>FRI</v>
      </c>
      <c r="DL399" s="25" t="str">
        <f t="shared" si="11"/>
        <v>SAT</v>
      </c>
      <c r="DM399" s="25" t="str">
        <f t="shared" si="11"/>
        <v>SUN</v>
      </c>
      <c r="DN399" s="25" t="str">
        <f t="shared" si="11"/>
        <v>MON</v>
      </c>
      <c r="DO399" s="25" t="str">
        <f t="shared" si="11"/>
        <v>TUE</v>
      </c>
      <c r="DP399" s="25" t="str">
        <f t="shared" si="11"/>
        <v>WED</v>
      </c>
      <c r="DQ399" s="25" t="str">
        <f t="shared" si="11"/>
        <v>THU</v>
      </c>
      <c r="DR399" s="25" t="str">
        <f t="shared" si="11"/>
        <v>FRI</v>
      </c>
      <c r="DS399" s="25" t="str">
        <f t="shared" si="11"/>
        <v>SAT</v>
      </c>
      <c r="DT399" s="25" t="str">
        <f t="shared" si="11"/>
        <v>SUN</v>
      </c>
      <c r="DU399" s="25" t="str">
        <f t="shared" si="11"/>
        <v>MON</v>
      </c>
      <c r="DV399" s="25" t="str">
        <f t="shared" si="11"/>
        <v>TUE</v>
      </c>
      <c r="DW399" s="25" t="str">
        <f t="shared" si="11"/>
        <v>WED</v>
      </c>
      <c r="DX399" s="25" t="str">
        <f t="shared" si="11"/>
        <v>THU</v>
      </c>
      <c r="DY399" s="25" t="str">
        <f t="shared" si="11"/>
        <v>FRI</v>
      </c>
      <c r="DZ399" s="25" t="str">
        <f t="shared" si="11"/>
        <v>SAT</v>
      </c>
      <c r="EA399" s="25" t="str">
        <f t="shared" si="11"/>
        <v>SUN</v>
      </c>
      <c r="EB399" s="25" t="str">
        <f t="shared" si="11"/>
        <v>MON</v>
      </c>
      <c r="EC399" s="25" t="str">
        <f t="shared" si="11"/>
        <v>TUE</v>
      </c>
      <c r="ED399" s="25" t="str">
        <f t="shared" si="11"/>
        <v>WED</v>
      </c>
      <c r="EE399" s="25" t="str">
        <f t="shared" si="11"/>
        <v>THU</v>
      </c>
      <c r="EF399" s="25" t="str">
        <f t="shared" si="11"/>
        <v>FRI</v>
      </c>
      <c r="EG399" s="25" t="str">
        <f t="shared" si="11"/>
        <v>SAT</v>
      </c>
      <c r="EH399" s="25" t="str">
        <f t="shared" si="11"/>
        <v>SUN</v>
      </c>
      <c r="EI399" s="25" t="str">
        <f t="shared" ref="EI399:GT399" si="12">UPPER(TEXT(EI398, "DDD"))</f>
        <v>MON</v>
      </c>
      <c r="EJ399" s="25" t="str">
        <f t="shared" si="12"/>
        <v>TUE</v>
      </c>
      <c r="EK399" s="25" t="str">
        <f t="shared" si="12"/>
        <v>WED</v>
      </c>
      <c r="EL399" s="25" t="str">
        <f t="shared" si="12"/>
        <v>THU</v>
      </c>
      <c r="EM399" s="25" t="str">
        <f t="shared" si="12"/>
        <v>FRI</v>
      </c>
      <c r="EN399" s="25" t="str">
        <f t="shared" si="12"/>
        <v>SAT</v>
      </c>
      <c r="EO399" s="25" t="str">
        <f t="shared" si="12"/>
        <v>SUN</v>
      </c>
      <c r="EP399" s="25" t="str">
        <f t="shared" si="12"/>
        <v>MON</v>
      </c>
      <c r="EQ399" s="25" t="str">
        <f t="shared" si="12"/>
        <v>TUE</v>
      </c>
      <c r="ER399" s="25" t="str">
        <f t="shared" si="12"/>
        <v>WED</v>
      </c>
      <c r="ES399" s="25" t="str">
        <f t="shared" si="12"/>
        <v>THU</v>
      </c>
      <c r="ET399" s="25" t="str">
        <f t="shared" si="12"/>
        <v>FRI</v>
      </c>
      <c r="EU399" s="25" t="str">
        <f t="shared" si="12"/>
        <v>SAT</v>
      </c>
      <c r="EV399" s="25" t="str">
        <f t="shared" si="12"/>
        <v>SUN</v>
      </c>
      <c r="EW399" s="25" t="str">
        <f t="shared" si="12"/>
        <v>MON</v>
      </c>
      <c r="EX399" s="25" t="str">
        <f t="shared" si="12"/>
        <v>TUE</v>
      </c>
      <c r="EY399" s="25" t="str">
        <f t="shared" si="12"/>
        <v>WED</v>
      </c>
      <c r="EZ399" s="25" t="str">
        <f t="shared" si="12"/>
        <v>THU</v>
      </c>
      <c r="FA399" s="25" t="str">
        <f t="shared" si="12"/>
        <v>FRI</v>
      </c>
      <c r="FB399" s="25" t="str">
        <f t="shared" si="12"/>
        <v>SAT</v>
      </c>
      <c r="FC399" s="25" t="str">
        <f t="shared" si="12"/>
        <v>SUN</v>
      </c>
      <c r="FD399" s="25" t="str">
        <f t="shared" si="12"/>
        <v>MON</v>
      </c>
      <c r="FE399" s="25" t="str">
        <f t="shared" si="12"/>
        <v>TUE</v>
      </c>
      <c r="FF399" s="25" t="str">
        <f t="shared" si="12"/>
        <v>WED</v>
      </c>
      <c r="FG399" s="25" t="str">
        <f t="shared" si="12"/>
        <v>THU</v>
      </c>
      <c r="FH399" s="25" t="str">
        <f t="shared" si="12"/>
        <v>FRI</v>
      </c>
      <c r="FI399" s="25" t="str">
        <f t="shared" si="12"/>
        <v>SAT</v>
      </c>
      <c r="FJ399" s="25" t="str">
        <f t="shared" si="12"/>
        <v>SUN</v>
      </c>
      <c r="FK399" s="25" t="str">
        <f t="shared" si="12"/>
        <v>MON</v>
      </c>
      <c r="FL399" s="25" t="str">
        <f t="shared" si="12"/>
        <v>TUE</v>
      </c>
      <c r="FM399" s="25" t="str">
        <f t="shared" si="12"/>
        <v>WED</v>
      </c>
      <c r="FN399" s="25" t="str">
        <f t="shared" si="12"/>
        <v>THU</v>
      </c>
      <c r="FO399" s="25" t="str">
        <f t="shared" si="12"/>
        <v>FRI</v>
      </c>
      <c r="FP399" s="25" t="str">
        <f t="shared" si="12"/>
        <v>SAT</v>
      </c>
      <c r="FQ399" s="25" t="str">
        <f t="shared" si="12"/>
        <v>SUN</v>
      </c>
      <c r="FR399" s="25" t="str">
        <f t="shared" si="12"/>
        <v>MON</v>
      </c>
      <c r="FS399" s="25" t="str">
        <f t="shared" si="12"/>
        <v>TUE</v>
      </c>
      <c r="FT399" s="25" t="str">
        <f t="shared" si="12"/>
        <v>WED</v>
      </c>
      <c r="FU399" s="25" t="str">
        <f t="shared" si="12"/>
        <v>THU</v>
      </c>
      <c r="FV399" s="25" t="str">
        <f t="shared" si="12"/>
        <v>FRI</v>
      </c>
      <c r="FW399" s="25" t="str">
        <f t="shared" si="12"/>
        <v>SAT</v>
      </c>
      <c r="FX399" s="25" t="str">
        <f t="shared" si="12"/>
        <v>SUN</v>
      </c>
      <c r="FY399" s="25" t="str">
        <f t="shared" si="12"/>
        <v>MON</v>
      </c>
      <c r="FZ399" s="25" t="str">
        <f t="shared" si="12"/>
        <v>TUE</v>
      </c>
      <c r="GA399" s="25" t="str">
        <f t="shared" si="12"/>
        <v>WED</v>
      </c>
      <c r="GB399" s="25" t="str">
        <f t="shared" si="12"/>
        <v>THU</v>
      </c>
      <c r="GC399" s="25" t="str">
        <f t="shared" si="12"/>
        <v>FRI</v>
      </c>
      <c r="GD399" s="25" t="str">
        <f t="shared" si="12"/>
        <v>SAT</v>
      </c>
      <c r="GE399" s="25" t="str">
        <f t="shared" si="12"/>
        <v>SUN</v>
      </c>
      <c r="GF399" s="25" t="str">
        <f t="shared" si="12"/>
        <v>MON</v>
      </c>
      <c r="GG399" s="25" t="str">
        <f t="shared" si="12"/>
        <v>TUE</v>
      </c>
      <c r="GH399" s="25" t="str">
        <f t="shared" si="12"/>
        <v>WED</v>
      </c>
      <c r="GI399" s="25" t="str">
        <f t="shared" si="12"/>
        <v>THU</v>
      </c>
      <c r="GJ399" s="25" t="str">
        <f t="shared" si="12"/>
        <v>FRI</v>
      </c>
      <c r="GK399" s="25" t="str">
        <f t="shared" si="12"/>
        <v>SAT</v>
      </c>
      <c r="GL399" s="25" t="str">
        <f t="shared" si="12"/>
        <v>SUN</v>
      </c>
      <c r="GM399" s="25" t="str">
        <f t="shared" si="12"/>
        <v>MON</v>
      </c>
      <c r="GN399" s="25" t="str">
        <f t="shared" si="12"/>
        <v>TUE</v>
      </c>
      <c r="GO399" s="25" t="str">
        <f t="shared" si="12"/>
        <v>WED</v>
      </c>
      <c r="GP399" s="25" t="str">
        <f t="shared" si="12"/>
        <v>THU</v>
      </c>
      <c r="GQ399" s="25" t="str">
        <f t="shared" si="12"/>
        <v>FRI</v>
      </c>
      <c r="GR399" s="25" t="str">
        <f t="shared" si="12"/>
        <v>SAT</v>
      </c>
      <c r="GS399" s="25" t="str">
        <f t="shared" si="12"/>
        <v>SUN</v>
      </c>
      <c r="GT399" s="25" t="str">
        <f t="shared" si="12"/>
        <v>MON</v>
      </c>
      <c r="GU399" s="25" t="str">
        <f t="shared" ref="GU399:HT399" si="13">UPPER(TEXT(GU398, "DDD"))</f>
        <v>TUE</v>
      </c>
      <c r="GV399" s="25" t="str">
        <f t="shared" si="13"/>
        <v>WED</v>
      </c>
      <c r="GW399" s="25" t="str">
        <f t="shared" si="13"/>
        <v>THU</v>
      </c>
      <c r="GX399" s="25" t="str">
        <f t="shared" si="13"/>
        <v>FRI</v>
      </c>
      <c r="GY399" s="25" t="str">
        <f t="shared" si="13"/>
        <v>SAT</v>
      </c>
      <c r="GZ399" s="25" t="str">
        <f t="shared" si="13"/>
        <v>SUN</v>
      </c>
      <c r="HA399" s="25" t="str">
        <f t="shared" si="13"/>
        <v>MON</v>
      </c>
      <c r="HB399" s="25" t="str">
        <f t="shared" si="13"/>
        <v>TUE</v>
      </c>
      <c r="HC399" s="25" t="str">
        <f t="shared" si="13"/>
        <v>WED</v>
      </c>
      <c r="HD399" s="25" t="str">
        <f t="shared" si="13"/>
        <v>THU</v>
      </c>
      <c r="HE399" s="25" t="str">
        <f t="shared" si="13"/>
        <v>FRI</v>
      </c>
      <c r="HF399" s="25" t="str">
        <f t="shared" si="13"/>
        <v>SAT</v>
      </c>
      <c r="HG399" s="25" t="str">
        <f t="shared" si="13"/>
        <v>SUN</v>
      </c>
      <c r="HH399" s="25" t="str">
        <f t="shared" si="13"/>
        <v>MON</v>
      </c>
      <c r="HI399" s="25" t="str">
        <f t="shared" si="13"/>
        <v>TUE</v>
      </c>
      <c r="HJ399" s="25" t="str">
        <f t="shared" si="13"/>
        <v>WED</v>
      </c>
      <c r="HK399" s="25" t="str">
        <f t="shared" si="13"/>
        <v>THU</v>
      </c>
      <c r="HL399" s="25" t="str">
        <f t="shared" si="13"/>
        <v>FRI</v>
      </c>
      <c r="HM399" s="25" t="str">
        <f t="shared" si="13"/>
        <v>SAT</v>
      </c>
      <c r="HN399" s="25" t="str">
        <f t="shared" si="13"/>
        <v>SUN</v>
      </c>
      <c r="HO399" s="25" t="str">
        <f t="shared" si="13"/>
        <v>MON</v>
      </c>
      <c r="HP399" s="25" t="str">
        <f t="shared" si="13"/>
        <v>TUE</v>
      </c>
      <c r="HQ399" s="25" t="str">
        <f t="shared" si="13"/>
        <v>WED</v>
      </c>
      <c r="HR399" s="25" t="str">
        <f t="shared" si="13"/>
        <v>THU</v>
      </c>
      <c r="HS399" s="25" t="str">
        <f t="shared" si="13"/>
        <v>FRI</v>
      </c>
      <c r="HT399" s="25" t="str">
        <f t="shared" si="13"/>
        <v>SAT</v>
      </c>
    </row>
    <row r="400" spans="1:228" s="30" customFormat="1" ht="28.15" customHeight="1">
      <c r="A400" s="26" t="str">
        <f>[2]w06!A400</f>
        <v>Лот / Lot 1</v>
      </c>
      <c r="B400" s="101" t="str">
        <f>[2]w06!B400</f>
        <v>Херсонська область, с. Благодатне, вул. Перемоги , 22</v>
      </c>
      <c r="C400" s="101"/>
      <c r="D400" s="101"/>
      <c r="E400" s="101"/>
      <c r="F400" s="27" t="str">
        <f>IFERROR(I400-G400,"")</f>
        <v/>
      </c>
      <c r="G400" s="102" t="str">
        <f>IF(K400=0,"",K400)</f>
        <v/>
      </c>
      <c r="H400" s="103"/>
      <c r="I400" s="103" t="str">
        <f t="shared" ref="I400:I412" si="14">IF(M400=0,"",M400)</f>
        <v/>
      </c>
      <c r="J400" s="104"/>
      <c r="K400" s="28"/>
      <c r="L400" s="29"/>
      <c r="M400" s="29"/>
      <c r="N400" s="29"/>
      <c r="O400" s="29"/>
      <c r="P400" s="29"/>
      <c r="Q400" s="29"/>
      <c r="R400" s="29"/>
      <c r="S400" s="29"/>
      <c r="T400" s="29"/>
      <c r="U400" s="29"/>
      <c r="V400" s="29"/>
      <c r="W400" s="29"/>
      <c r="X400" s="29"/>
      <c r="Y400" s="29"/>
      <c r="Z400" s="29"/>
      <c r="AA400" s="29"/>
      <c r="AB400" s="29"/>
      <c r="AC400" s="29"/>
      <c r="AD400" s="29"/>
      <c r="AE400" s="29"/>
      <c r="AF400" s="29"/>
      <c r="AG400" s="29"/>
      <c r="AH400" s="29"/>
      <c r="AI400" s="29"/>
      <c r="AJ400" s="29"/>
      <c r="AK400" s="29"/>
      <c r="AL400" s="29"/>
      <c r="AM400" s="29"/>
      <c r="AN400" s="29"/>
      <c r="AO400" s="29"/>
      <c r="AP400" s="29"/>
      <c r="AQ400" s="29"/>
      <c r="AR400" s="29"/>
      <c r="AS400" s="29"/>
      <c r="AT400" s="29"/>
      <c r="AU400" s="29"/>
      <c r="AV400" s="29"/>
      <c r="AW400" s="29"/>
      <c r="AX400" s="29"/>
      <c r="AY400" s="29"/>
      <c r="AZ400" s="29"/>
      <c r="BA400" s="29"/>
      <c r="BB400" s="29"/>
      <c r="BC400" s="29"/>
      <c r="BD400" s="29"/>
      <c r="BE400" s="29"/>
      <c r="BF400" s="29"/>
      <c r="BG400" s="29"/>
      <c r="BH400" s="29"/>
      <c r="BI400" s="29"/>
      <c r="BJ400" s="29"/>
      <c r="BK400" s="29"/>
      <c r="BL400" s="29"/>
      <c r="BM400" s="29"/>
      <c r="BN400" s="29"/>
      <c r="BO400" s="29"/>
      <c r="BP400" s="29"/>
      <c r="BQ400" s="29"/>
      <c r="BR400" s="29"/>
      <c r="BS400" s="29"/>
      <c r="BT400" s="29"/>
      <c r="BU400" s="29"/>
      <c r="BV400" s="29"/>
      <c r="BW400" s="29"/>
      <c r="BX400" s="29"/>
      <c r="BY400" s="29"/>
      <c r="BZ400" s="29"/>
      <c r="CA400" s="29"/>
      <c r="CB400" s="29"/>
      <c r="CC400" s="29"/>
      <c r="CD400" s="29"/>
      <c r="CE400" s="29"/>
      <c r="CF400" s="29"/>
      <c r="CG400" s="29"/>
      <c r="CH400" s="29"/>
      <c r="CI400" s="29"/>
      <c r="CJ400" s="29"/>
      <c r="CK400" s="29"/>
      <c r="CL400" s="29"/>
      <c r="CM400" s="29"/>
      <c r="CN400" s="29"/>
      <c r="CO400" s="29"/>
      <c r="CP400" s="29"/>
      <c r="CQ400" s="29"/>
      <c r="CR400" s="29"/>
      <c r="CS400" s="29"/>
      <c r="CT400" s="29"/>
      <c r="CU400" s="29"/>
      <c r="CV400" s="29"/>
      <c r="CW400" s="29"/>
      <c r="CX400" s="29"/>
      <c r="CY400" s="29"/>
      <c r="CZ400" s="29"/>
      <c r="DA400" s="29"/>
      <c r="DB400" s="29"/>
      <c r="DC400" s="29"/>
      <c r="DD400" s="29"/>
      <c r="DE400" s="29"/>
      <c r="DF400" s="29"/>
      <c r="DG400" s="29"/>
      <c r="DH400" s="29"/>
      <c r="DI400" s="29"/>
      <c r="DJ400" s="29"/>
      <c r="DK400" s="29"/>
      <c r="DL400" s="29"/>
      <c r="DM400" s="29"/>
      <c r="DN400" s="29"/>
      <c r="DO400" s="29"/>
      <c r="DP400" s="29"/>
      <c r="DQ400" s="29"/>
      <c r="DR400" s="29"/>
      <c r="DS400" s="29"/>
      <c r="DT400" s="29"/>
      <c r="DU400" s="29"/>
      <c r="DV400" s="29"/>
      <c r="DW400" s="29"/>
      <c r="DX400" s="29"/>
      <c r="DY400" s="29"/>
      <c r="DZ400" s="29"/>
      <c r="EA400" s="29"/>
      <c r="EB400" s="29"/>
      <c r="EC400" s="29"/>
      <c r="ED400" s="29"/>
      <c r="EE400" s="29"/>
      <c r="EF400" s="29"/>
      <c r="EG400" s="29"/>
      <c r="EH400" s="29"/>
      <c r="EI400" s="29"/>
      <c r="EJ400" s="29"/>
      <c r="EK400" s="29"/>
      <c r="EL400" s="29"/>
      <c r="EM400" s="29"/>
      <c r="EN400" s="29"/>
      <c r="EO400" s="29"/>
      <c r="EP400" s="29"/>
      <c r="EQ400" s="29"/>
      <c r="ER400" s="29"/>
      <c r="ES400" s="29"/>
      <c r="ET400" s="29"/>
      <c r="EU400" s="29"/>
      <c r="EV400" s="29"/>
      <c r="EW400" s="29"/>
      <c r="EX400" s="29"/>
      <c r="EY400" s="29"/>
      <c r="EZ400" s="29"/>
      <c r="FA400" s="29"/>
      <c r="FB400" s="29"/>
      <c r="FC400" s="29"/>
      <c r="FD400" s="29"/>
      <c r="FE400" s="29"/>
      <c r="FF400" s="29"/>
      <c r="FG400" s="29"/>
      <c r="FH400" s="29"/>
      <c r="FI400" s="29"/>
      <c r="FJ400" s="29"/>
      <c r="FK400" s="29"/>
      <c r="FL400" s="29"/>
      <c r="FM400" s="29"/>
      <c r="FN400" s="29"/>
      <c r="FO400" s="29"/>
      <c r="FP400" s="29"/>
      <c r="FQ400" s="29"/>
      <c r="FR400" s="29"/>
      <c r="FS400" s="29"/>
      <c r="FT400" s="29"/>
      <c r="FU400" s="29"/>
      <c r="FV400" s="29"/>
      <c r="FW400" s="29"/>
      <c r="FX400" s="29"/>
      <c r="FY400" s="29"/>
      <c r="FZ400" s="29"/>
      <c r="GA400" s="29"/>
      <c r="GB400" s="29"/>
      <c r="GC400" s="29"/>
      <c r="GD400" s="29"/>
      <c r="GE400" s="29"/>
      <c r="GF400" s="29"/>
      <c r="GG400" s="29"/>
      <c r="GH400" s="29"/>
      <c r="GI400" s="29"/>
      <c r="GJ400" s="29"/>
      <c r="GK400" s="29"/>
      <c r="GL400" s="29"/>
      <c r="GM400" s="29"/>
      <c r="GN400" s="29"/>
      <c r="GO400" s="29"/>
      <c r="GP400" s="29"/>
      <c r="GQ400" s="29"/>
      <c r="GR400" s="29"/>
      <c r="GS400" s="29"/>
      <c r="GT400" s="29"/>
      <c r="GU400" s="29"/>
      <c r="GV400" s="29"/>
      <c r="GW400" s="29"/>
      <c r="GX400" s="29"/>
      <c r="GY400" s="29"/>
      <c r="GZ400" s="29"/>
      <c r="HA400" s="29"/>
      <c r="HB400" s="29"/>
      <c r="HC400" s="29"/>
      <c r="HD400" s="29"/>
      <c r="HE400" s="29"/>
      <c r="HF400" s="29"/>
      <c r="HG400" s="29"/>
      <c r="HH400" s="29"/>
      <c r="HI400" s="29"/>
      <c r="HJ400" s="29"/>
      <c r="HK400" s="29"/>
      <c r="HL400" s="29"/>
      <c r="HM400" s="29"/>
      <c r="HN400" s="29"/>
      <c r="HO400" s="29"/>
      <c r="HP400" s="29"/>
      <c r="HQ400" s="29"/>
      <c r="HR400" s="29"/>
      <c r="HS400" s="29"/>
      <c r="HT400" s="29"/>
    </row>
    <row r="401" spans="1:228" s="30" customFormat="1" ht="28.15" customHeight="1">
      <c r="A401" s="26" t="str">
        <f>[2]w06!A401</f>
        <v>Лот / Lot 2</v>
      </c>
      <c r="B401" s="101" t="str">
        <f>[2]w06!B401</f>
        <v>Херсонська область, с. Благодатне, вул. Перемоги , 43</v>
      </c>
      <c r="C401" s="101"/>
      <c r="D401" s="101"/>
      <c r="E401" s="101"/>
      <c r="F401" s="27" t="str">
        <f t="shared" ref="F401:F412" si="15">IFERROR(I401-G401,"")</f>
        <v/>
      </c>
      <c r="G401" s="102" t="str">
        <f t="shared" ref="G401:G412" si="16">IF(K401=0,"",K401)</f>
        <v/>
      </c>
      <c r="H401" s="103"/>
      <c r="I401" s="103" t="str">
        <f t="shared" si="14"/>
        <v/>
      </c>
      <c r="J401" s="104"/>
      <c r="K401" s="31"/>
      <c r="L401" s="32"/>
      <c r="M401" s="32"/>
      <c r="N401" s="32"/>
      <c r="O401" s="32"/>
      <c r="P401" s="32"/>
      <c r="Q401" s="32"/>
      <c r="R401" s="32"/>
      <c r="S401" s="32"/>
      <c r="T401" s="32"/>
      <c r="U401" s="32"/>
      <c r="V401" s="32"/>
      <c r="W401" s="32"/>
      <c r="X401" s="32"/>
      <c r="Y401" s="32"/>
      <c r="Z401" s="32"/>
      <c r="AA401" s="32"/>
      <c r="AB401" s="32"/>
      <c r="AC401" s="32"/>
      <c r="AD401" s="32"/>
      <c r="AE401" s="32"/>
      <c r="AF401" s="32"/>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c r="BI401" s="32"/>
      <c r="BJ401" s="32"/>
      <c r="BK401" s="32"/>
      <c r="BL401" s="32"/>
      <c r="BM401" s="32"/>
      <c r="BN401" s="32"/>
      <c r="BO401" s="32"/>
      <c r="BP401" s="32"/>
      <c r="BQ401" s="32"/>
      <c r="BR401" s="32"/>
      <c r="BS401" s="32"/>
      <c r="BT401" s="32"/>
      <c r="BU401" s="32"/>
      <c r="BV401" s="32"/>
      <c r="BW401" s="32"/>
      <c r="BX401" s="32"/>
      <c r="BY401" s="32"/>
      <c r="BZ401" s="32"/>
      <c r="CA401" s="32"/>
      <c r="CB401" s="32"/>
      <c r="CC401" s="32"/>
      <c r="CD401" s="32"/>
      <c r="CE401" s="32"/>
      <c r="CF401" s="32"/>
      <c r="CG401" s="32"/>
      <c r="CH401" s="32"/>
      <c r="CI401" s="32"/>
      <c r="CJ401" s="32"/>
      <c r="CK401" s="32"/>
      <c r="CL401" s="32"/>
      <c r="CM401" s="32"/>
      <c r="CN401" s="32"/>
      <c r="CO401" s="32"/>
      <c r="CP401" s="32"/>
      <c r="CQ401" s="32"/>
      <c r="CR401" s="32"/>
      <c r="CS401" s="32"/>
      <c r="CT401" s="32"/>
      <c r="CU401" s="32"/>
      <c r="CV401" s="32"/>
      <c r="CW401" s="32"/>
      <c r="CX401" s="32"/>
      <c r="CY401" s="32"/>
      <c r="CZ401" s="32"/>
      <c r="DA401" s="32"/>
      <c r="DB401" s="32"/>
      <c r="DC401" s="32"/>
      <c r="DD401" s="32"/>
      <c r="DE401" s="32"/>
      <c r="DF401" s="32"/>
      <c r="DG401" s="32"/>
      <c r="DH401" s="32"/>
      <c r="DI401" s="32"/>
      <c r="DJ401" s="32"/>
      <c r="DK401" s="32"/>
      <c r="DL401" s="32"/>
      <c r="DM401" s="32"/>
      <c r="DN401" s="32"/>
      <c r="DO401" s="32"/>
      <c r="DP401" s="32"/>
      <c r="DQ401" s="32"/>
      <c r="DR401" s="32"/>
      <c r="DS401" s="32"/>
      <c r="DT401" s="32"/>
      <c r="DU401" s="32"/>
      <c r="DV401" s="32"/>
      <c r="DW401" s="32"/>
      <c r="DX401" s="32"/>
      <c r="DY401" s="32"/>
      <c r="DZ401" s="32"/>
      <c r="EA401" s="32"/>
      <c r="EB401" s="32"/>
      <c r="EC401" s="32"/>
      <c r="ED401" s="32"/>
      <c r="EE401" s="32"/>
      <c r="EF401" s="32"/>
      <c r="EG401" s="32"/>
      <c r="EH401" s="32"/>
      <c r="EI401" s="32"/>
      <c r="EJ401" s="32"/>
      <c r="EK401" s="32"/>
      <c r="EL401" s="32"/>
      <c r="EM401" s="32"/>
      <c r="EN401" s="32"/>
      <c r="EO401" s="32"/>
      <c r="EP401" s="32"/>
      <c r="EQ401" s="32"/>
      <c r="ER401" s="32"/>
      <c r="ES401" s="32"/>
      <c r="ET401" s="32"/>
      <c r="EU401" s="32"/>
      <c r="EV401" s="32"/>
      <c r="EW401" s="32"/>
      <c r="EX401" s="32"/>
      <c r="EY401" s="32"/>
      <c r="EZ401" s="32"/>
      <c r="FA401" s="32"/>
      <c r="FB401" s="32"/>
      <c r="FC401" s="32"/>
      <c r="FD401" s="32"/>
      <c r="FE401" s="32"/>
      <c r="FF401" s="32"/>
      <c r="FG401" s="32"/>
      <c r="FH401" s="32"/>
      <c r="FI401" s="32"/>
      <c r="FJ401" s="32"/>
      <c r="FK401" s="32"/>
      <c r="FL401" s="32"/>
      <c r="FM401" s="32"/>
      <c r="FN401" s="32"/>
      <c r="FO401" s="32"/>
      <c r="FP401" s="32"/>
      <c r="FQ401" s="32"/>
      <c r="FR401" s="32"/>
      <c r="FS401" s="32"/>
      <c r="FT401" s="32"/>
      <c r="FU401" s="32"/>
      <c r="FV401" s="32"/>
      <c r="FW401" s="32"/>
      <c r="FX401" s="32"/>
      <c r="FY401" s="32"/>
      <c r="FZ401" s="32"/>
      <c r="GA401" s="32"/>
      <c r="GB401" s="32"/>
      <c r="GC401" s="32"/>
      <c r="GD401" s="32"/>
      <c r="GE401" s="32"/>
      <c r="GF401" s="32"/>
      <c r="GG401" s="32"/>
      <c r="GH401" s="32"/>
      <c r="GI401" s="32"/>
      <c r="GJ401" s="32"/>
      <c r="GK401" s="32"/>
      <c r="GL401" s="32"/>
      <c r="GM401" s="32"/>
      <c r="GN401" s="32"/>
      <c r="GO401" s="32"/>
      <c r="GP401" s="32"/>
      <c r="GQ401" s="32"/>
      <c r="GR401" s="32"/>
      <c r="GS401" s="32"/>
      <c r="GT401" s="32"/>
      <c r="GU401" s="32"/>
      <c r="GV401" s="32"/>
      <c r="GW401" s="32"/>
      <c r="GX401" s="32"/>
      <c r="GY401" s="32"/>
      <c r="GZ401" s="32"/>
      <c r="HA401" s="32"/>
      <c r="HB401" s="32"/>
      <c r="HC401" s="32"/>
      <c r="HD401" s="32"/>
      <c r="HE401" s="32"/>
      <c r="HF401" s="32"/>
      <c r="HG401" s="32"/>
      <c r="HH401" s="32"/>
      <c r="HI401" s="32"/>
      <c r="HJ401" s="32"/>
      <c r="HK401" s="32"/>
      <c r="HL401" s="32"/>
      <c r="HM401" s="32"/>
      <c r="HN401" s="32"/>
      <c r="HO401" s="32"/>
      <c r="HP401" s="32"/>
      <c r="HQ401" s="32"/>
      <c r="HR401" s="32"/>
      <c r="HS401" s="32"/>
      <c r="HT401" s="32"/>
    </row>
    <row r="402" spans="1:228" s="30" customFormat="1" ht="28.15" customHeight="1">
      <c r="A402" s="26" t="str">
        <f>[2]w06!A402</f>
        <v>Лот / Lot 3</v>
      </c>
      <c r="B402" s="101" t="str">
        <f>[2]w06!B402</f>
        <v>Херсонська область, с. Благодатне, вул. Перемоги , 46</v>
      </c>
      <c r="C402" s="101"/>
      <c r="D402" s="101"/>
      <c r="E402" s="101"/>
      <c r="F402" s="27" t="str">
        <f t="shared" si="15"/>
        <v/>
      </c>
      <c r="G402" s="102" t="str">
        <f t="shared" si="16"/>
        <v/>
      </c>
      <c r="H402" s="103"/>
      <c r="I402" s="103" t="str">
        <f t="shared" si="14"/>
        <v/>
      </c>
      <c r="J402" s="104"/>
      <c r="K402" s="31"/>
      <c r="L402" s="32"/>
      <c r="M402" s="32"/>
      <c r="N402" s="32"/>
      <c r="O402" s="32"/>
      <c r="P402" s="32"/>
      <c r="Q402" s="32"/>
      <c r="R402" s="32"/>
      <c r="S402" s="32"/>
      <c r="T402" s="32"/>
      <c r="U402" s="32"/>
      <c r="V402" s="32"/>
      <c r="W402" s="32"/>
      <c r="X402" s="32"/>
      <c r="Y402" s="32"/>
      <c r="Z402" s="32"/>
      <c r="AA402" s="32"/>
      <c r="AB402" s="32"/>
      <c r="AC402" s="32"/>
      <c r="AD402" s="32"/>
      <c r="AE402" s="32"/>
      <c r="AF402" s="32"/>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c r="BI402" s="32"/>
      <c r="BJ402" s="32"/>
      <c r="BK402" s="32"/>
      <c r="BL402" s="32"/>
      <c r="BM402" s="32"/>
      <c r="BN402" s="32"/>
      <c r="BO402" s="32"/>
      <c r="BP402" s="32"/>
      <c r="BQ402" s="32"/>
      <c r="BR402" s="32"/>
      <c r="BS402" s="32"/>
      <c r="BT402" s="32"/>
      <c r="BU402" s="32"/>
      <c r="BV402" s="32"/>
      <c r="BW402" s="32"/>
      <c r="BX402" s="32"/>
      <c r="BY402" s="32"/>
      <c r="BZ402" s="32"/>
      <c r="CA402" s="32"/>
      <c r="CB402" s="32"/>
      <c r="CC402" s="32"/>
      <c r="CD402" s="32"/>
      <c r="CE402" s="32"/>
      <c r="CF402" s="32"/>
      <c r="CG402" s="32"/>
      <c r="CH402" s="32"/>
      <c r="CI402" s="32"/>
      <c r="CJ402" s="32"/>
      <c r="CK402" s="32"/>
      <c r="CL402" s="32"/>
      <c r="CM402" s="32"/>
      <c r="CN402" s="32"/>
      <c r="CO402" s="32"/>
      <c r="CP402" s="32"/>
      <c r="CQ402" s="32"/>
      <c r="CR402" s="32"/>
      <c r="CS402" s="32"/>
      <c r="CT402" s="32"/>
      <c r="CU402" s="32"/>
      <c r="CV402" s="32"/>
      <c r="CW402" s="32"/>
      <c r="CX402" s="32"/>
      <c r="CY402" s="32"/>
      <c r="CZ402" s="32"/>
      <c r="DA402" s="32"/>
      <c r="DB402" s="32"/>
      <c r="DC402" s="32"/>
      <c r="DD402" s="32"/>
      <c r="DE402" s="32"/>
      <c r="DF402" s="32"/>
      <c r="DG402" s="32"/>
      <c r="DH402" s="32"/>
      <c r="DI402" s="32"/>
      <c r="DJ402" s="32"/>
      <c r="DK402" s="32"/>
      <c r="DL402" s="32"/>
      <c r="DM402" s="32"/>
      <c r="DN402" s="32"/>
      <c r="DO402" s="32"/>
      <c r="DP402" s="32"/>
      <c r="DQ402" s="32"/>
      <c r="DR402" s="32"/>
      <c r="DS402" s="32"/>
      <c r="DT402" s="32"/>
      <c r="DU402" s="32"/>
      <c r="DV402" s="32"/>
      <c r="DW402" s="32"/>
      <c r="DX402" s="32"/>
      <c r="DY402" s="32"/>
      <c r="DZ402" s="32"/>
      <c r="EA402" s="32"/>
      <c r="EB402" s="32"/>
      <c r="EC402" s="32"/>
      <c r="ED402" s="32"/>
      <c r="EE402" s="32"/>
      <c r="EF402" s="32"/>
      <c r="EG402" s="32"/>
      <c r="EH402" s="32"/>
      <c r="EI402" s="32"/>
      <c r="EJ402" s="32"/>
      <c r="EK402" s="32"/>
      <c r="EL402" s="32"/>
      <c r="EM402" s="32"/>
      <c r="EN402" s="32"/>
      <c r="EO402" s="32"/>
      <c r="EP402" s="32"/>
      <c r="EQ402" s="32"/>
      <c r="ER402" s="32"/>
      <c r="ES402" s="32"/>
      <c r="ET402" s="32"/>
      <c r="EU402" s="32"/>
      <c r="EV402" s="32"/>
      <c r="EW402" s="32"/>
      <c r="EX402" s="32"/>
      <c r="EY402" s="32"/>
      <c r="EZ402" s="32"/>
      <c r="FA402" s="32"/>
      <c r="FB402" s="32"/>
      <c r="FC402" s="32"/>
      <c r="FD402" s="32"/>
      <c r="FE402" s="32"/>
      <c r="FF402" s="32"/>
      <c r="FG402" s="32"/>
      <c r="FH402" s="32"/>
      <c r="FI402" s="32"/>
      <c r="FJ402" s="32"/>
      <c r="FK402" s="32"/>
      <c r="FL402" s="32"/>
      <c r="FM402" s="32"/>
      <c r="FN402" s="32"/>
      <c r="FO402" s="32"/>
      <c r="FP402" s="32"/>
      <c r="FQ402" s="32"/>
      <c r="FR402" s="32"/>
      <c r="FS402" s="32"/>
      <c r="FT402" s="32"/>
      <c r="FU402" s="32"/>
      <c r="FV402" s="32"/>
      <c r="FW402" s="32"/>
      <c r="FX402" s="32"/>
      <c r="FY402" s="32"/>
      <c r="FZ402" s="32"/>
      <c r="GA402" s="32"/>
      <c r="GB402" s="32"/>
      <c r="GC402" s="32"/>
      <c r="GD402" s="32"/>
      <c r="GE402" s="32"/>
      <c r="GF402" s="32"/>
      <c r="GG402" s="32"/>
      <c r="GH402" s="32"/>
      <c r="GI402" s="32"/>
      <c r="GJ402" s="32"/>
      <c r="GK402" s="32"/>
      <c r="GL402" s="32"/>
      <c r="GM402" s="32"/>
      <c r="GN402" s="32"/>
      <c r="GO402" s="32"/>
      <c r="GP402" s="32"/>
      <c r="GQ402" s="32"/>
      <c r="GR402" s="32"/>
      <c r="GS402" s="32"/>
      <c r="GT402" s="32"/>
      <c r="GU402" s="32"/>
      <c r="GV402" s="32"/>
      <c r="GW402" s="32"/>
      <c r="GX402" s="32"/>
      <c r="GY402" s="32"/>
      <c r="GZ402" s="32"/>
      <c r="HA402" s="32"/>
      <c r="HB402" s="32"/>
      <c r="HC402" s="32"/>
      <c r="HD402" s="32"/>
      <c r="HE402" s="32"/>
      <c r="HF402" s="32"/>
      <c r="HG402" s="32"/>
      <c r="HH402" s="32"/>
      <c r="HI402" s="32"/>
      <c r="HJ402" s="32"/>
      <c r="HK402" s="32"/>
      <c r="HL402" s="32"/>
      <c r="HM402" s="32"/>
      <c r="HN402" s="32"/>
      <c r="HO402" s="32"/>
      <c r="HP402" s="32"/>
      <c r="HQ402" s="32"/>
      <c r="HR402" s="32"/>
      <c r="HS402" s="32"/>
      <c r="HT402" s="32"/>
    </row>
    <row r="403" spans="1:228" s="30" customFormat="1" ht="28.15" customHeight="1">
      <c r="A403" s="26" t="str">
        <f>[2]w06!A403</f>
        <v>Лот / Lot 4</v>
      </c>
      <c r="B403" s="101" t="str">
        <f>[2]w06!B403</f>
        <v>Херсонська область, с. Благодатне, вул. Перемоги , 57</v>
      </c>
      <c r="C403" s="101"/>
      <c r="D403" s="101"/>
      <c r="E403" s="101"/>
      <c r="F403" s="27" t="str">
        <f t="shared" si="15"/>
        <v/>
      </c>
      <c r="G403" s="102" t="str">
        <f t="shared" si="16"/>
        <v/>
      </c>
      <c r="H403" s="103"/>
      <c r="I403" s="103" t="str">
        <f t="shared" si="14"/>
        <v/>
      </c>
      <c r="J403" s="104"/>
      <c r="K403" s="31"/>
      <c r="L403" s="32"/>
      <c r="M403" s="32"/>
      <c r="N403" s="32"/>
      <c r="O403" s="32"/>
      <c r="P403" s="32"/>
      <c r="Q403" s="32"/>
      <c r="R403" s="32"/>
      <c r="S403" s="32"/>
      <c r="T403" s="32"/>
      <c r="U403" s="32"/>
      <c r="V403" s="32"/>
      <c r="W403" s="32"/>
      <c r="X403" s="32"/>
      <c r="Y403" s="32"/>
      <c r="Z403" s="32"/>
      <c r="AA403" s="32"/>
      <c r="AB403" s="32"/>
      <c r="AC403" s="32"/>
      <c r="AD403" s="32"/>
      <c r="AE403" s="32"/>
      <c r="AF403" s="32"/>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c r="BI403" s="32"/>
      <c r="BJ403" s="32"/>
      <c r="BK403" s="32"/>
      <c r="BL403" s="32"/>
      <c r="BM403" s="32"/>
      <c r="BN403" s="32"/>
      <c r="BO403" s="32"/>
      <c r="BP403" s="32"/>
      <c r="BQ403" s="32"/>
      <c r="BR403" s="32"/>
      <c r="BS403" s="32"/>
      <c r="BT403" s="32"/>
      <c r="BU403" s="32"/>
      <c r="BV403" s="32"/>
      <c r="BW403" s="32"/>
      <c r="BX403" s="32"/>
      <c r="BY403" s="32"/>
      <c r="BZ403" s="32"/>
      <c r="CA403" s="32"/>
      <c r="CB403" s="32"/>
      <c r="CC403" s="32"/>
      <c r="CD403" s="32"/>
      <c r="CE403" s="32"/>
      <c r="CF403" s="32"/>
      <c r="CG403" s="32"/>
      <c r="CH403" s="32"/>
      <c r="CI403" s="32"/>
      <c r="CJ403" s="32"/>
      <c r="CK403" s="32"/>
      <c r="CL403" s="32"/>
      <c r="CM403" s="32"/>
      <c r="CN403" s="32"/>
      <c r="CO403" s="32"/>
      <c r="CP403" s="32"/>
      <c r="CQ403" s="32"/>
      <c r="CR403" s="32"/>
      <c r="CS403" s="32"/>
      <c r="CT403" s="32"/>
      <c r="CU403" s="32"/>
      <c r="CV403" s="32"/>
      <c r="CW403" s="32"/>
      <c r="CX403" s="32"/>
      <c r="CY403" s="32"/>
      <c r="CZ403" s="32"/>
      <c r="DA403" s="32"/>
      <c r="DB403" s="32"/>
      <c r="DC403" s="32"/>
      <c r="DD403" s="32"/>
      <c r="DE403" s="32"/>
      <c r="DF403" s="32"/>
      <c r="DG403" s="32"/>
      <c r="DH403" s="32"/>
      <c r="DI403" s="32"/>
      <c r="DJ403" s="32"/>
      <c r="DK403" s="32"/>
      <c r="DL403" s="32"/>
      <c r="DM403" s="32"/>
      <c r="DN403" s="32"/>
      <c r="DO403" s="32"/>
      <c r="DP403" s="32"/>
      <c r="DQ403" s="32"/>
      <c r="DR403" s="32"/>
      <c r="DS403" s="32"/>
      <c r="DT403" s="32"/>
      <c r="DU403" s="32"/>
      <c r="DV403" s="32"/>
      <c r="DW403" s="32"/>
      <c r="DX403" s="32"/>
      <c r="DY403" s="32"/>
      <c r="DZ403" s="32"/>
      <c r="EA403" s="32"/>
      <c r="EB403" s="32"/>
      <c r="EC403" s="32"/>
      <c r="ED403" s="32"/>
      <c r="EE403" s="32"/>
      <c r="EF403" s="32"/>
      <c r="EG403" s="32"/>
      <c r="EH403" s="32"/>
      <c r="EI403" s="32"/>
      <c r="EJ403" s="32"/>
      <c r="EK403" s="32"/>
      <c r="EL403" s="32"/>
      <c r="EM403" s="32"/>
      <c r="EN403" s="32"/>
      <c r="EO403" s="32"/>
      <c r="EP403" s="32"/>
      <c r="EQ403" s="32"/>
      <c r="ER403" s="32"/>
      <c r="ES403" s="32"/>
      <c r="ET403" s="32"/>
      <c r="EU403" s="32"/>
      <c r="EV403" s="32"/>
      <c r="EW403" s="32"/>
      <c r="EX403" s="32"/>
      <c r="EY403" s="32"/>
      <c r="EZ403" s="32"/>
      <c r="FA403" s="32"/>
      <c r="FB403" s="32"/>
      <c r="FC403" s="32"/>
      <c r="FD403" s="32"/>
      <c r="FE403" s="32"/>
      <c r="FF403" s="32"/>
      <c r="FG403" s="32"/>
      <c r="FH403" s="32"/>
      <c r="FI403" s="32"/>
      <c r="FJ403" s="32"/>
      <c r="FK403" s="32"/>
      <c r="FL403" s="32"/>
      <c r="FM403" s="32"/>
      <c r="FN403" s="32"/>
      <c r="FO403" s="32"/>
      <c r="FP403" s="32"/>
      <c r="FQ403" s="32"/>
      <c r="FR403" s="32"/>
      <c r="FS403" s="32"/>
      <c r="FT403" s="32"/>
      <c r="FU403" s="32"/>
      <c r="FV403" s="32"/>
      <c r="FW403" s="32"/>
      <c r="FX403" s="32"/>
      <c r="FY403" s="32"/>
      <c r="FZ403" s="32"/>
      <c r="GA403" s="32"/>
      <c r="GB403" s="32"/>
      <c r="GC403" s="32"/>
      <c r="GD403" s="32"/>
      <c r="GE403" s="32"/>
      <c r="GF403" s="32"/>
      <c r="GG403" s="32"/>
      <c r="GH403" s="32"/>
      <c r="GI403" s="32"/>
      <c r="GJ403" s="32"/>
      <c r="GK403" s="32"/>
      <c r="GL403" s="32"/>
      <c r="GM403" s="32"/>
      <c r="GN403" s="32"/>
      <c r="GO403" s="32"/>
      <c r="GP403" s="32"/>
      <c r="GQ403" s="32"/>
      <c r="GR403" s="32"/>
      <c r="GS403" s="32"/>
      <c r="GT403" s="32"/>
      <c r="GU403" s="32"/>
      <c r="GV403" s="32"/>
      <c r="GW403" s="32"/>
      <c r="GX403" s="32"/>
      <c r="GY403" s="32"/>
      <c r="GZ403" s="32"/>
      <c r="HA403" s="32"/>
      <c r="HB403" s="32"/>
      <c r="HC403" s="32"/>
      <c r="HD403" s="32"/>
      <c r="HE403" s="32"/>
      <c r="HF403" s="32"/>
      <c r="HG403" s="32"/>
      <c r="HH403" s="32"/>
      <c r="HI403" s="32"/>
      <c r="HJ403" s="32"/>
      <c r="HK403" s="32"/>
      <c r="HL403" s="32"/>
      <c r="HM403" s="32"/>
      <c r="HN403" s="32"/>
      <c r="HO403" s="32"/>
      <c r="HP403" s="32"/>
      <c r="HQ403" s="32"/>
      <c r="HR403" s="32"/>
      <c r="HS403" s="32"/>
      <c r="HT403" s="32"/>
    </row>
    <row r="404" spans="1:228" s="30" customFormat="1" ht="28.15" customHeight="1">
      <c r="A404" s="26" t="str">
        <f>[2]w06!A404</f>
        <v>Лот / Lot 5</v>
      </c>
      <c r="B404" s="101" t="str">
        <f>[2]w06!B404</f>
        <v>Херсонська область, с. Благодатне, вул. Перемоги , 69</v>
      </c>
      <c r="C404" s="101"/>
      <c r="D404" s="101"/>
      <c r="E404" s="101"/>
      <c r="F404" s="27" t="str">
        <f t="shared" si="15"/>
        <v/>
      </c>
      <c r="G404" s="102" t="str">
        <f t="shared" si="16"/>
        <v/>
      </c>
      <c r="H404" s="103"/>
      <c r="I404" s="103" t="str">
        <f t="shared" si="14"/>
        <v/>
      </c>
      <c r="J404" s="104"/>
      <c r="K404" s="31"/>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c r="AK404" s="32"/>
      <c r="AL404" s="32"/>
      <c r="AM404" s="32"/>
      <c r="AN404" s="32"/>
      <c r="AO404" s="32"/>
      <c r="AP404" s="32"/>
      <c r="AQ404" s="32"/>
      <c r="AR404" s="32"/>
      <c r="AS404" s="32"/>
      <c r="AT404" s="32"/>
      <c r="AU404" s="32"/>
      <c r="AV404" s="32"/>
      <c r="AW404" s="32"/>
      <c r="AX404" s="32"/>
      <c r="AY404" s="32"/>
      <c r="AZ404" s="32"/>
      <c r="BA404" s="32"/>
      <c r="BB404" s="32"/>
      <c r="BC404" s="32"/>
      <c r="BD404" s="32"/>
      <c r="BE404" s="32"/>
      <c r="BF404" s="32"/>
      <c r="BG404" s="32"/>
      <c r="BH404" s="32"/>
      <c r="BI404" s="32"/>
      <c r="BJ404" s="32"/>
      <c r="BK404" s="32"/>
      <c r="BL404" s="32"/>
      <c r="BM404" s="32"/>
      <c r="BN404" s="32"/>
      <c r="BO404" s="32"/>
      <c r="BP404" s="32"/>
      <c r="BQ404" s="32"/>
      <c r="BR404" s="32"/>
      <c r="BS404" s="32"/>
      <c r="BT404" s="32"/>
      <c r="BU404" s="32"/>
      <c r="BV404" s="32"/>
      <c r="BW404" s="32"/>
      <c r="BX404" s="32"/>
      <c r="BY404" s="32"/>
      <c r="BZ404" s="32"/>
      <c r="CA404" s="32"/>
      <c r="CB404" s="32"/>
      <c r="CC404" s="32"/>
      <c r="CD404" s="32"/>
      <c r="CE404" s="32"/>
      <c r="CF404" s="32"/>
      <c r="CG404" s="32"/>
      <c r="CH404" s="32"/>
      <c r="CI404" s="32"/>
      <c r="CJ404" s="32"/>
      <c r="CK404" s="32"/>
      <c r="CL404" s="32"/>
      <c r="CM404" s="32"/>
      <c r="CN404" s="32"/>
      <c r="CO404" s="32"/>
      <c r="CP404" s="32"/>
      <c r="CQ404" s="32"/>
      <c r="CR404" s="32"/>
      <c r="CS404" s="32"/>
      <c r="CT404" s="32"/>
      <c r="CU404" s="32"/>
      <c r="CV404" s="32"/>
      <c r="CW404" s="32"/>
      <c r="CX404" s="32"/>
      <c r="CY404" s="32"/>
      <c r="CZ404" s="32"/>
      <c r="DA404" s="32"/>
      <c r="DB404" s="32"/>
      <c r="DC404" s="32"/>
      <c r="DD404" s="32"/>
      <c r="DE404" s="32"/>
      <c r="DF404" s="32"/>
      <c r="DG404" s="32"/>
      <c r="DH404" s="32"/>
      <c r="DI404" s="32"/>
      <c r="DJ404" s="32"/>
      <c r="DK404" s="32"/>
      <c r="DL404" s="32"/>
      <c r="DM404" s="32"/>
      <c r="DN404" s="32"/>
      <c r="DO404" s="32"/>
      <c r="DP404" s="32"/>
      <c r="DQ404" s="32"/>
      <c r="DR404" s="32"/>
      <c r="DS404" s="32"/>
      <c r="DT404" s="32"/>
      <c r="DU404" s="32"/>
      <c r="DV404" s="32"/>
      <c r="DW404" s="32"/>
      <c r="DX404" s="32"/>
      <c r="DY404" s="32"/>
      <c r="DZ404" s="32"/>
      <c r="EA404" s="32"/>
      <c r="EB404" s="32"/>
      <c r="EC404" s="32"/>
      <c r="ED404" s="32"/>
      <c r="EE404" s="32"/>
      <c r="EF404" s="32"/>
      <c r="EG404" s="32"/>
      <c r="EH404" s="32"/>
      <c r="EI404" s="32"/>
      <c r="EJ404" s="32"/>
      <c r="EK404" s="32"/>
      <c r="EL404" s="32"/>
      <c r="EM404" s="32"/>
      <c r="EN404" s="32"/>
      <c r="EO404" s="32"/>
      <c r="EP404" s="32"/>
      <c r="EQ404" s="32"/>
      <c r="ER404" s="32"/>
      <c r="ES404" s="32"/>
      <c r="ET404" s="32"/>
      <c r="EU404" s="32"/>
      <c r="EV404" s="32"/>
      <c r="EW404" s="32"/>
      <c r="EX404" s="32"/>
      <c r="EY404" s="32"/>
      <c r="EZ404" s="32"/>
      <c r="FA404" s="32"/>
      <c r="FB404" s="32"/>
      <c r="FC404" s="32"/>
      <c r="FD404" s="32"/>
      <c r="FE404" s="32"/>
      <c r="FF404" s="32"/>
      <c r="FG404" s="32"/>
      <c r="FH404" s="32"/>
      <c r="FI404" s="32"/>
      <c r="FJ404" s="32"/>
      <c r="FK404" s="32"/>
      <c r="FL404" s="32"/>
      <c r="FM404" s="32"/>
      <c r="FN404" s="32"/>
      <c r="FO404" s="32"/>
      <c r="FP404" s="32"/>
      <c r="FQ404" s="32"/>
      <c r="FR404" s="32"/>
      <c r="FS404" s="32"/>
      <c r="FT404" s="32"/>
      <c r="FU404" s="32"/>
      <c r="FV404" s="32"/>
      <c r="FW404" s="32"/>
      <c r="FX404" s="32"/>
      <c r="FY404" s="32"/>
      <c r="FZ404" s="32"/>
      <c r="GA404" s="32"/>
      <c r="GB404" s="32"/>
      <c r="GC404" s="32"/>
      <c r="GD404" s="32"/>
      <c r="GE404" s="32"/>
      <c r="GF404" s="32"/>
      <c r="GG404" s="32"/>
      <c r="GH404" s="32"/>
      <c r="GI404" s="32"/>
      <c r="GJ404" s="32"/>
      <c r="GK404" s="32"/>
      <c r="GL404" s="32"/>
      <c r="GM404" s="32"/>
      <c r="GN404" s="32"/>
      <c r="GO404" s="32"/>
      <c r="GP404" s="32"/>
      <c r="GQ404" s="32"/>
      <c r="GR404" s="32"/>
      <c r="GS404" s="32"/>
      <c r="GT404" s="32"/>
      <c r="GU404" s="32"/>
      <c r="GV404" s="32"/>
      <c r="GW404" s="32"/>
      <c r="GX404" s="32"/>
      <c r="GY404" s="32"/>
      <c r="GZ404" s="32"/>
      <c r="HA404" s="32"/>
      <c r="HB404" s="32"/>
      <c r="HC404" s="32"/>
      <c r="HD404" s="32"/>
      <c r="HE404" s="32"/>
      <c r="HF404" s="32"/>
      <c r="HG404" s="32"/>
      <c r="HH404" s="32"/>
      <c r="HI404" s="32"/>
      <c r="HJ404" s="32"/>
      <c r="HK404" s="32"/>
      <c r="HL404" s="32"/>
      <c r="HM404" s="32"/>
      <c r="HN404" s="32"/>
      <c r="HO404" s="32"/>
      <c r="HP404" s="32"/>
      <c r="HQ404" s="32"/>
      <c r="HR404" s="32"/>
      <c r="HS404" s="32"/>
      <c r="HT404" s="32"/>
    </row>
    <row r="405" spans="1:228" s="30" customFormat="1" ht="28.15" customHeight="1">
      <c r="A405" s="26" t="str">
        <f>[2]w06!A405</f>
        <v>Лот / Lot 6</v>
      </c>
      <c r="B405" s="101" t="str">
        <f>[2]w06!B405</f>
        <v>Херсонська область, с. Благодатне, вул. Харченка, 61</v>
      </c>
      <c r="C405" s="101"/>
      <c r="D405" s="101"/>
      <c r="E405" s="101"/>
      <c r="F405" s="27" t="str">
        <f t="shared" si="15"/>
        <v/>
      </c>
      <c r="G405" s="102" t="str">
        <f t="shared" si="16"/>
        <v/>
      </c>
      <c r="H405" s="103"/>
      <c r="I405" s="103" t="str">
        <f t="shared" si="14"/>
        <v/>
      </c>
      <c r="J405" s="104"/>
      <c r="K405" s="31"/>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c r="BI405" s="32"/>
      <c r="BJ405" s="32"/>
      <c r="BK405" s="32"/>
      <c r="BL405" s="32"/>
      <c r="BM405" s="32"/>
      <c r="BN405" s="32"/>
      <c r="BO405" s="32"/>
      <c r="BP405" s="32"/>
      <c r="BQ405" s="32"/>
      <c r="BR405" s="32"/>
      <c r="BS405" s="32"/>
      <c r="BT405" s="32"/>
      <c r="BU405" s="32"/>
      <c r="BV405" s="32"/>
      <c r="BW405" s="32"/>
      <c r="BX405" s="32"/>
      <c r="BY405" s="32"/>
      <c r="BZ405" s="32"/>
      <c r="CA405" s="32"/>
      <c r="CB405" s="32"/>
      <c r="CC405" s="32"/>
      <c r="CD405" s="32"/>
      <c r="CE405" s="32"/>
      <c r="CF405" s="32"/>
      <c r="CG405" s="32"/>
      <c r="CH405" s="32"/>
      <c r="CI405" s="32"/>
      <c r="CJ405" s="32"/>
      <c r="CK405" s="32"/>
      <c r="CL405" s="32"/>
      <c r="CM405" s="32"/>
      <c r="CN405" s="32"/>
      <c r="CO405" s="32"/>
      <c r="CP405" s="32"/>
      <c r="CQ405" s="32"/>
      <c r="CR405" s="32"/>
      <c r="CS405" s="32"/>
      <c r="CT405" s="32"/>
      <c r="CU405" s="32"/>
      <c r="CV405" s="32"/>
      <c r="CW405" s="32"/>
      <c r="CX405" s="32"/>
      <c r="CY405" s="32"/>
      <c r="CZ405" s="32"/>
      <c r="DA405" s="32"/>
      <c r="DB405" s="32"/>
      <c r="DC405" s="32"/>
      <c r="DD405" s="32"/>
      <c r="DE405" s="32"/>
      <c r="DF405" s="32"/>
      <c r="DG405" s="32"/>
      <c r="DH405" s="32"/>
      <c r="DI405" s="32"/>
      <c r="DJ405" s="32"/>
      <c r="DK405" s="32"/>
      <c r="DL405" s="32"/>
      <c r="DM405" s="32"/>
      <c r="DN405" s="32"/>
      <c r="DO405" s="32"/>
      <c r="DP405" s="32"/>
      <c r="DQ405" s="32"/>
      <c r="DR405" s="32"/>
      <c r="DS405" s="32"/>
      <c r="DT405" s="32"/>
      <c r="DU405" s="32"/>
      <c r="DV405" s="32"/>
      <c r="DW405" s="32"/>
      <c r="DX405" s="32"/>
      <c r="DY405" s="32"/>
      <c r="DZ405" s="32"/>
      <c r="EA405" s="32"/>
      <c r="EB405" s="32"/>
      <c r="EC405" s="32"/>
      <c r="ED405" s="32"/>
      <c r="EE405" s="32"/>
      <c r="EF405" s="32"/>
      <c r="EG405" s="32"/>
      <c r="EH405" s="32"/>
      <c r="EI405" s="32"/>
      <c r="EJ405" s="32"/>
      <c r="EK405" s="32"/>
      <c r="EL405" s="32"/>
      <c r="EM405" s="32"/>
      <c r="EN405" s="32"/>
      <c r="EO405" s="32"/>
      <c r="EP405" s="32"/>
      <c r="EQ405" s="32"/>
      <c r="ER405" s="32"/>
      <c r="ES405" s="32"/>
      <c r="ET405" s="32"/>
      <c r="EU405" s="32"/>
      <c r="EV405" s="32"/>
      <c r="EW405" s="32"/>
      <c r="EX405" s="32"/>
      <c r="EY405" s="32"/>
      <c r="EZ405" s="32"/>
      <c r="FA405" s="32"/>
      <c r="FB405" s="32"/>
      <c r="FC405" s="32"/>
      <c r="FD405" s="32"/>
      <c r="FE405" s="32"/>
      <c r="FF405" s="32"/>
      <c r="FG405" s="32"/>
      <c r="FH405" s="32"/>
      <c r="FI405" s="32"/>
      <c r="FJ405" s="32"/>
      <c r="FK405" s="32"/>
      <c r="FL405" s="32"/>
      <c r="FM405" s="32"/>
      <c r="FN405" s="32"/>
      <c r="FO405" s="32"/>
      <c r="FP405" s="32"/>
      <c r="FQ405" s="32"/>
      <c r="FR405" s="32"/>
      <c r="FS405" s="32"/>
      <c r="FT405" s="32"/>
      <c r="FU405" s="32"/>
      <c r="FV405" s="32"/>
      <c r="FW405" s="32"/>
      <c r="FX405" s="32"/>
      <c r="FY405" s="32"/>
      <c r="FZ405" s="32"/>
      <c r="GA405" s="32"/>
      <c r="GB405" s="32"/>
      <c r="GC405" s="32"/>
      <c r="GD405" s="32"/>
      <c r="GE405" s="32"/>
      <c r="GF405" s="32"/>
      <c r="GG405" s="32"/>
      <c r="GH405" s="32"/>
      <c r="GI405" s="32"/>
      <c r="GJ405" s="32"/>
      <c r="GK405" s="32"/>
      <c r="GL405" s="32"/>
      <c r="GM405" s="32"/>
      <c r="GN405" s="32"/>
      <c r="GO405" s="32"/>
      <c r="GP405" s="32"/>
      <c r="GQ405" s="32"/>
      <c r="GR405" s="32"/>
      <c r="GS405" s="32"/>
      <c r="GT405" s="32"/>
      <c r="GU405" s="32"/>
      <c r="GV405" s="32"/>
      <c r="GW405" s="32"/>
      <c r="GX405" s="32"/>
      <c r="GY405" s="32"/>
      <c r="GZ405" s="32"/>
      <c r="HA405" s="32"/>
      <c r="HB405" s="32"/>
      <c r="HC405" s="32"/>
      <c r="HD405" s="32"/>
      <c r="HE405" s="32"/>
      <c r="HF405" s="32"/>
      <c r="HG405" s="32"/>
      <c r="HH405" s="32"/>
      <c r="HI405" s="32"/>
      <c r="HJ405" s="32"/>
      <c r="HK405" s="32"/>
      <c r="HL405" s="32"/>
      <c r="HM405" s="32"/>
      <c r="HN405" s="32"/>
      <c r="HO405" s="32"/>
      <c r="HP405" s="32"/>
      <c r="HQ405" s="32"/>
      <c r="HR405" s="32"/>
      <c r="HS405" s="32"/>
      <c r="HT405" s="32"/>
    </row>
    <row r="406" spans="1:228" s="30" customFormat="1" ht="28.15" customHeight="1">
      <c r="A406" s="26" t="str">
        <f>[2]w06!A406</f>
        <v>Лот / Lot 7</v>
      </c>
      <c r="B406" s="101" t="str">
        <f>[2]w06!B406</f>
        <v>Херсонська область, с. Благодатне, вул. Херсонська, 16</v>
      </c>
      <c r="C406" s="101"/>
      <c r="D406" s="101"/>
      <c r="E406" s="101"/>
      <c r="F406" s="27" t="str">
        <f t="shared" si="15"/>
        <v/>
      </c>
      <c r="G406" s="102" t="str">
        <f t="shared" si="16"/>
        <v/>
      </c>
      <c r="H406" s="103"/>
      <c r="I406" s="103" t="str">
        <f t="shared" si="14"/>
        <v/>
      </c>
      <c r="J406" s="104"/>
      <c r="K406" s="31"/>
      <c r="L406" s="32"/>
      <c r="M406" s="32"/>
      <c r="N406" s="32"/>
      <c r="O406" s="32"/>
      <c r="P406" s="32"/>
      <c r="Q406" s="32"/>
      <c r="R406" s="32"/>
      <c r="S406" s="32"/>
      <c r="T406" s="32"/>
      <c r="U406" s="32"/>
      <c r="V406" s="32"/>
      <c r="W406" s="32"/>
      <c r="X406" s="32"/>
      <c r="Y406" s="32"/>
      <c r="Z406" s="32"/>
      <c r="AA406" s="32"/>
      <c r="AB406" s="32"/>
      <c r="AC406" s="32"/>
      <c r="AD406" s="32"/>
      <c r="AE406" s="32"/>
      <c r="AF406" s="32"/>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c r="BI406" s="32"/>
      <c r="BJ406" s="32"/>
      <c r="BK406" s="32"/>
      <c r="BL406" s="32"/>
      <c r="BM406" s="32"/>
      <c r="BN406" s="32"/>
      <c r="BO406" s="32"/>
      <c r="BP406" s="32"/>
      <c r="BQ406" s="32"/>
      <c r="BR406" s="32"/>
      <c r="BS406" s="32"/>
      <c r="BT406" s="32"/>
      <c r="BU406" s="32"/>
      <c r="BV406" s="32"/>
      <c r="BW406" s="32"/>
      <c r="BX406" s="32"/>
      <c r="BY406" s="32"/>
      <c r="BZ406" s="32"/>
      <c r="CA406" s="32"/>
      <c r="CB406" s="32"/>
      <c r="CC406" s="32"/>
      <c r="CD406" s="32"/>
      <c r="CE406" s="32"/>
      <c r="CF406" s="32"/>
      <c r="CG406" s="32"/>
      <c r="CH406" s="32"/>
      <c r="CI406" s="32"/>
      <c r="CJ406" s="32"/>
      <c r="CK406" s="32"/>
      <c r="CL406" s="32"/>
      <c r="CM406" s="32"/>
      <c r="CN406" s="32"/>
      <c r="CO406" s="32"/>
      <c r="CP406" s="32"/>
      <c r="CQ406" s="32"/>
      <c r="CR406" s="32"/>
      <c r="CS406" s="32"/>
      <c r="CT406" s="32"/>
      <c r="CU406" s="32"/>
      <c r="CV406" s="32"/>
      <c r="CW406" s="32"/>
      <c r="CX406" s="32"/>
      <c r="CY406" s="32"/>
      <c r="CZ406" s="32"/>
      <c r="DA406" s="32"/>
      <c r="DB406" s="32"/>
      <c r="DC406" s="32"/>
      <c r="DD406" s="32"/>
      <c r="DE406" s="32"/>
      <c r="DF406" s="32"/>
      <c r="DG406" s="32"/>
      <c r="DH406" s="32"/>
      <c r="DI406" s="32"/>
      <c r="DJ406" s="32"/>
      <c r="DK406" s="32"/>
      <c r="DL406" s="32"/>
      <c r="DM406" s="32"/>
      <c r="DN406" s="32"/>
      <c r="DO406" s="32"/>
      <c r="DP406" s="32"/>
      <c r="DQ406" s="32"/>
      <c r="DR406" s="32"/>
      <c r="DS406" s="32"/>
      <c r="DT406" s="32"/>
      <c r="DU406" s="32"/>
      <c r="DV406" s="32"/>
      <c r="DW406" s="32"/>
      <c r="DX406" s="32"/>
      <c r="DY406" s="32"/>
      <c r="DZ406" s="32"/>
      <c r="EA406" s="32"/>
      <c r="EB406" s="32"/>
      <c r="EC406" s="32"/>
      <c r="ED406" s="32"/>
      <c r="EE406" s="32"/>
      <c r="EF406" s="32"/>
      <c r="EG406" s="32"/>
      <c r="EH406" s="32"/>
      <c r="EI406" s="32"/>
      <c r="EJ406" s="32"/>
      <c r="EK406" s="32"/>
      <c r="EL406" s="32"/>
      <c r="EM406" s="32"/>
      <c r="EN406" s="32"/>
      <c r="EO406" s="32"/>
      <c r="EP406" s="32"/>
      <c r="EQ406" s="32"/>
      <c r="ER406" s="32"/>
      <c r="ES406" s="32"/>
      <c r="ET406" s="32"/>
      <c r="EU406" s="32"/>
      <c r="EV406" s="32"/>
      <c r="EW406" s="32"/>
      <c r="EX406" s="32"/>
      <c r="EY406" s="32"/>
      <c r="EZ406" s="32"/>
      <c r="FA406" s="32"/>
      <c r="FB406" s="32"/>
      <c r="FC406" s="32"/>
      <c r="FD406" s="32"/>
      <c r="FE406" s="32"/>
      <c r="FF406" s="32"/>
      <c r="FG406" s="32"/>
      <c r="FH406" s="32"/>
      <c r="FI406" s="32"/>
      <c r="FJ406" s="32"/>
      <c r="FK406" s="32"/>
      <c r="FL406" s="32"/>
      <c r="FM406" s="32"/>
      <c r="FN406" s="32"/>
      <c r="FO406" s="32"/>
      <c r="FP406" s="32"/>
      <c r="FQ406" s="32"/>
      <c r="FR406" s="32"/>
      <c r="FS406" s="32"/>
      <c r="FT406" s="32"/>
      <c r="FU406" s="32"/>
      <c r="FV406" s="32"/>
      <c r="FW406" s="32"/>
      <c r="FX406" s="32"/>
      <c r="FY406" s="32"/>
      <c r="FZ406" s="32"/>
      <c r="GA406" s="32"/>
      <c r="GB406" s="32"/>
      <c r="GC406" s="32"/>
      <c r="GD406" s="32"/>
      <c r="GE406" s="32"/>
      <c r="GF406" s="32"/>
      <c r="GG406" s="32"/>
      <c r="GH406" s="32"/>
      <c r="GI406" s="32"/>
      <c r="GJ406" s="32"/>
      <c r="GK406" s="32"/>
      <c r="GL406" s="32"/>
      <c r="GM406" s="32"/>
      <c r="GN406" s="32"/>
      <c r="GO406" s="32"/>
      <c r="GP406" s="32"/>
      <c r="GQ406" s="32"/>
      <c r="GR406" s="32"/>
      <c r="GS406" s="32"/>
      <c r="GT406" s="32"/>
      <c r="GU406" s="32"/>
      <c r="GV406" s="32"/>
      <c r="GW406" s="32"/>
      <c r="GX406" s="32"/>
      <c r="GY406" s="32"/>
      <c r="GZ406" s="32"/>
      <c r="HA406" s="32"/>
      <c r="HB406" s="32"/>
      <c r="HC406" s="32"/>
      <c r="HD406" s="32"/>
      <c r="HE406" s="32"/>
      <c r="HF406" s="32"/>
      <c r="HG406" s="32"/>
      <c r="HH406" s="32"/>
      <c r="HI406" s="32"/>
      <c r="HJ406" s="32"/>
      <c r="HK406" s="32"/>
      <c r="HL406" s="32"/>
      <c r="HM406" s="32"/>
      <c r="HN406" s="32"/>
      <c r="HO406" s="32"/>
      <c r="HP406" s="32"/>
      <c r="HQ406" s="32"/>
      <c r="HR406" s="32"/>
      <c r="HS406" s="32"/>
      <c r="HT406" s="32"/>
    </row>
    <row r="407" spans="1:228" s="30" customFormat="1" ht="28.15" customHeight="1">
      <c r="A407" s="26" t="str">
        <f>[2]w06!A407</f>
        <v>Лот / Lot 8</v>
      </c>
      <c r="B407" s="101" t="str">
        <f>[2]w06!B407</f>
        <v>Херсонська область, с. Благодатне, вул. Херсонська, 16-1</v>
      </c>
      <c r="C407" s="101"/>
      <c r="D407" s="101"/>
      <c r="E407" s="101"/>
      <c r="F407" s="27" t="str">
        <f t="shared" si="15"/>
        <v/>
      </c>
      <c r="G407" s="102" t="str">
        <f t="shared" si="16"/>
        <v/>
      </c>
      <c r="H407" s="103"/>
      <c r="I407" s="103" t="str">
        <f t="shared" si="14"/>
        <v/>
      </c>
      <c r="J407" s="104"/>
      <c r="K407" s="31"/>
      <c r="L407" s="32"/>
      <c r="M407" s="32"/>
      <c r="N407" s="32"/>
      <c r="O407" s="32"/>
      <c r="P407" s="32"/>
      <c r="Q407" s="32"/>
      <c r="R407" s="32"/>
      <c r="S407" s="32"/>
      <c r="T407" s="32"/>
      <c r="U407" s="32"/>
      <c r="V407" s="32"/>
      <c r="W407" s="32"/>
      <c r="X407" s="32"/>
      <c r="Y407" s="32"/>
      <c r="Z407" s="32"/>
      <c r="AA407" s="32"/>
      <c r="AB407" s="32"/>
      <c r="AC407" s="32"/>
      <c r="AD407" s="32"/>
      <c r="AE407" s="32"/>
      <c r="AF407" s="32"/>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c r="BI407" s="32"/>
      <c r="BJ407" s="32"/>
      <c r="BK407" s="32"/>
      <c r="BL407" s="32"/>
      <c r="BM407" s="32"/>
      <c r="BN407" s="32"/>
      <c r="BO407" s="32"/>
      <c r="BP407" s="32"/>
      <c r="BQ407" s="32"/>
      <c r="BR407" s="32"/>
      <c r="BS407" s="32"/>
      <c r="BT407" s="32"/>
      <c r="BU407" s="32"/>
      <c r="BV407" s="32"/>
      <c r="BW407" s="32"/>
      <c r="BX407" s="32"/>
      <c r="BY407" s="32"/>
      <c r="BZ407" s="32"/>
      <c r="CA407" s="32"/>
      <c r="CB407" s="32"/>
      <c r="CC407" s="32"/>
      <c r="CD407" s="32"/>
      <c r="CE407" s="32"/>
      <c r="CF407" s="32"/>
      <c r="CG407" s="32"/>
      <c r="CH407" s="32"/>
      <c r="CI407" s="32"/>
      <c r="CJ407" s="32"/>
      <c r="CK407" s="32"/>
      <c r="CL407" s="32"/>
      <c r="CM407" s="32"/>
      <c r="CN407" s="32"/>
      <c r="CO407" s="32"/>
      <c r="CP407" s="32"/>
      <c r="CQ407" s="32"/>
      <c r="CR407" s="32"/>
      <c r="CS407" s="32"/>
      <c r="CT407" s="32"/>
      <c r="CU407" s="32"/>
      <c r="CV407" s="32"/>
      <c r="CW407" s="32"/>
      <c r="CX407" s="32"/>
      <c r="CY407" s="32"/>
      <c r="CZ407" s="32"/>
      <c r="DA407" s="32"/>
      <c r="DB407" s="32"/>
      <c r="DC407" s="32"/>
      <c r="DD407" s="32"/>
      <c r="DE407" s="32"/>
      <c r="DF407" s="32"/>
      <c r="DG407" s="32"/>
      <c r="DH407" s="32"/>
      <c r="DI407" s="32"/>
      <c r="DJ407" s="32"/>
      <c r="DK407" s="32"/>
      <c r="DL407" s="32"/>
      <c r="DM407" s="32"/>
      <c r="DN407" s="32"/>
      <c r="DO407" s="32"/>
      <c r="DP407" s="32"/>
      <c r="DQ407" s="32"/>
      <c r="DR407" s="32"/>
      <c r="DS407" s="32"/>
      <c r="DT407" s="32"/>
      <c r="DU407" s="32"/>
      <c r="DV407" s="32"/>
      <c r="DW407" s="32"/>
      <c r="DX407" s="32"/>
      <c r="DY407" s="32"/>
      <c r="DZ407" s="32"/>
      <c r="EA407" s="32"/>
      <c r="EB407" s="32"/>
      <c r="EC407" s="32"/>
      <c r="ED407" s="32"/>
      <c r="EE407" s="32"/>
      <c r="EF407" s="32"/>
      <c r="EG407" s="32"/>
      <c r="EH407" s="32"/>
      <c r="EI407" s="32"/>
      <c r="EJ407" s="32"/>
      <c r="EK407" s="32"/>
      <c r="EL407" s="32"/>
      <c r="EM407" s="32"/>
      <c r="EN407" s="32"/>
      <c r="EO407" s="32"/>
      <c r="EP407" s="32"/>
      <c r="EQ407" s="32"/>
      <c r="ER407" s="32"/>
      <c r="ES407" s="32"/>
      <c r="ET407" s="32"/>
      <c r="EU407" s="32"/>
      <c r="EV407" s="32"/>
      <c r="EW407" s="32"/>
      <c r="EX407" s="32"/>
      <c r="EY407" s="32"/>
      <c r="EZ407" s="32"/>
      <c r="FA407" s="32"/>
      <c r="FB407" s="32"/>
      <c r="FC407" s="32"/>
      <c r="FD407" s="32"/>
      <c r="FE407" s="32"/>
      <c r="FF407" s="32"/>
      <c r="FG407" s="32"/>
      <c r="FH407" s="32"/>
      <c r="FI407" s="32"/>
      <c r="FJ407" s="32"/>
      <c r="FK407" s="32"/>
      <c r="FL407" s="32"/>
      <c r="FM407" s="32"/>
      <c r="FN407" s="32"/>
      <c r="FO407" s="32"/>
      <c r="FP407" s="32"/>
      <c r="FQ407" s="32"/>
      <c r="FR407" s="32"/>
      <c r="FS407" s="32"/>
      <c r="FT407" s="32"/>
      <c r="FU407" s="32"/>
      <c r="FV407" s="32"/>
      <c r="FW407" s="32"/>
      <c r="FX407" s="32"/>
      <c r="FY407" s="32"/>
      <c r="FZ407" s="32"/>
      <c r="GA407" s="32"/>
      <c r="GB407" s="32"/>
      <c r="GC407" s="32"/>
      <c r="GD407" s="32"/>
      <c r="GE407" s="32"/>
      <c r="GF407" s="32"/>
      <c r="GG407" s="32"/>
      <c r="GH407" s="32"/>
      <c r="GI407" s="32"/>
      <c r="GJ407" s="32"/>
      <c r="GK407" s="32"/>
      <c r="GL407" s="32"/>
      <c r="GM407" s="32"/>
      <c r="GN407" s="32"/>
      <c r="GO407" s="32"/>
      <c r="GP407" s="32"/>
      <c r="GQ407" s="32"/>
      <c r="GR407" s="32"/>
      <c r="GS407" s="32"/>
      <c r="GT407" s="32"/>
      <c r="GU407" s="32"/>
      <c r="GV407" s="32"/>
      <c r="GW407" s="32"/>
      <c r="GX407" s="32"/>
      <c r="GY407" s="32"/>
      <c r="GZ407" s="32"/>
      <c r="HA407" s="32"/>
      <c r="HB407" s="32"/>
      <c r="HC407" s="32"/>
      <c r="HD407" s="32"/>
      <c r="HE407" s="32"/>
      <c r="HF407" s="32"/>
      <c r="HG407" s="32"/>
      <c r="HH407" s="32"/>
      <c r="HI407" s="32"/>
      <c r="HJ407" s="32"/>
      <c r="HK407" s="32"/>
      <c r="HL407" s="32"/>
      <c r="HM407" s="32"/>
      <c r="HN407" s="32"/>
      <c r="HO407" s="32"/>
      <c r="HP407" s="32"/>
      <c r="HQ407" s="32"/>
      <c r="HR407" s="32"/>
      <c r="HS407" s="32"/>
      <c r="HT407" s="32"/>
    </row>
    <row r="408" spans="1:228" s="30" customFormat="1" ht="28.15" customHeight="1">
      <c r="A408" s="26" t="str">
        <f>[2]w06!A408</f>
        <v>Лот / Lot 9</v>
      </c>
      <c r="B408" s="101" t="str">
        <f>[2]w06!B408</f>
        <v>Херсонська область, с. Благодатне, вул. Херсонська, 17</v>
      </c>
      <c r="C408" s="101"/>
      <c r="D408" s="101"/>
      <c r="E408" s="101"/>
      <c r="F408" s="27" t="str">
        <f t="shared" si="15"/>
        <v/>
      </c>
      <c r="G408" s="102" t="str">
        <f t="shared" si="16"/>
        <v/>
      </c>
      <c r="H408" s="103"/>
      <c r="I408" s="103" t="str">
        <f t="shared" si="14"/>
        <v/>
      </c>
      <c r="J408" s="104"/>
      <c r="K408" s="31"/>
      <c r="L408" s="32"/>
      <c r="M408" s="32"/>
      <c r="N408" s="32"/>
      <c r="O408" s="32"/>
      <c r="P408" s="32"/>
      <c r="Q408" s="32"/>
      <c r="R408" s="32"/>
      <c r="S408" s="32"/>
      <c r="T408" s="32"/>
      <c r="U408" s="32"/>
      <c r="V408" s="32"/>
      <c r="W408" s="32"/>
      <c r="X408" s="32"/>
      <c r="Y408" s="32"/>
      <c r="Z408" s="32"/>
      <c r="AA408" s="32"/>
      <c r="AB408" s="32"/>
      <c r="AC408" s="32"/>
      <c r="AD408" s="32"/>
      <c r="AE408" s="32"/>
      <c r="AF408" s="32"/>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c r="BI408" s="32"/>
      <c r="BJ408" s="32"/>
      <c r="BK408" s="32"/>
      <c r="BL408" s="32"/>
      <c r="BM408" s="32"/>
      <c r="BN408" s="32"/>
      <c r="BO408" s="32"/>
      <c r="BP408" s="32"/>
      <c r="BQ408" s="32"/>
      <c r="BR408" s="32"/>
      <c r="BS408" s="32"/>
      <c r="BT408" s="32"/>
      <c r="BU408" s="32"/>
      <c r="BV408" s="32"/>
      <c r="BW408" s="32"/>
      <c r="BX408" s="32"/>
      <c r="BY408" s="32"/>
      <c r="BZ408" s="32"/>
      <c r="CA408" s="32"/>
      <c r="CB408" s="32"/>
      <c r="CC408" s="32"/>
      <c r="CD408" s="32"/>
      <c r="CE408" s="32"/>
      <c r="CF408" s="32"/>
      <c r="CG408" s="32"/>
      <c r="CH408" s="32"/>
      <c r="CI408" s="32"/>
      <c r="CJ408" s="32"/>
      <c r="CK408" s="32"/>
      <c r="CL408" s="32"/>
      <c r="CM408" s="32"/>
      <c r="CN408" s="32"/>
      <c r="CO408" s="32"/>
      <c r="CP408" s="32"/>
      <c r="CQ408" s="32"/>
      <c r="CR408" s="32"/>
      <c r="CS408" s="32"/>
      <c r="CT408" s="32"/>
      <c r="CU408" s="32"/>
      <c r="CV408" s="32"/>
      <c r="CW408" s="32"/>
      <c r="CX408" s="32"/>
      <c r="CY408" s="32"/>
      <c r="CZ408" s="32"/>
      <c r="DA408" s="32"/>
      <c r="DB408" s="32"/>
      <c r="DC408" s="32"/>
      <c r="DD408" s="32"/>
      <c r="DE408" s="32"/>
      <c r="DF408" s="32"/>
      <c r="DG408" s="32"/>
      <c r="DH408" s="32"/>
      <c r="DI408" s="32"/>
      <c r="DJ408" s="32"/>
      <c r="DK408" s="32"/>
      <c r="DL408" s="32"/>
      <c r="DM408" s="32"/>
      <c r="DN408" s="32"/>
      <c r="DO408" s="32"/>
      <c r="DP408" s="32"/>
      <c r="DQ408" s="32"/>
      <c r="DR408" s="32"/>
      <c r="DS408" s="32"/>
      <c r="DT408" s="32"/>
      <c r="DU408" s="32"/>
      <c r="DV408" s="32"/>
      <c r="DW408" s="32"/>
      <c r="DX408" s="32"/>
      <c r="DY408" s="32"/>
      <c r="DZ408" s="32"/>
      <c r="EA408" s="32"/>
      <c r="EB408" s="32"/>
      <c r="EC408" s="32"/>
      <c r="ED408" s="32"/>
      <c r="EE408" s="32"/>
      <c r="EF408" s="32"/>
      <c r="EG408" s="32"/>
      <c r="EH408" s="32"/>
      <c r="EI408" s="32"/>
      <c r="EJ408" s="32"/>
      <c r="EK408" s="32"/>
      <c r="EL408" s="32"/>
      <c r="EM408" s="32"/>
      <c r="EN408" s="32"/>
      <c r="EO408" s="32"/>
      <c r="EP408" s="32"/>
      <c r="EQ408" s="32"/>
      <c r="ER408" s="32"/>
      <c r="ES408" s="32"/>
      <c r="ET408" s="32"/>
      <c r="EU408" s="32"/>
      <c r="EV408" s="32"/>
      <c r="EW408" s="32"/>
      <c r="EX408" s="32"/>
      <c r="EY408" s="32"/>
      <c r="EZ408" s="32"/>
      <c r="FA408" s="32"/>
      <c r="FB408" s="32"/>
      <c r="FC408" s="32"/>
      <c r="FD408" s="32"/>
      <c r="FE408" s="32"/>
      <c r="FF408" s="32"/>
      <c r="FG408" s="32"/>
      <c r="FH408" s="32"/>
      <c r="FI408" s="32"/>
      <c r="FJ408" s="32"/>
      <c r="FK408" s="32"/>
      <c r="FL408" s="32"/>
      <c r="FM408" s="32"/>
      <c r="FN408" s="32"/>
      <c r="FO408" s="32"/>
      <c r="FP408" s="32"/>
      <c r="FQ408" s="32"/>
      <c r="FR408" s="32"/>
      <c r="FS408" s="32"/>
      <c r="FT408" s="32"/>
      <c r="FU408" s="32"/>
      <c r="FV408" s="32"/>
      <c r="FW408" s="32"/>
      <c r="FX408" s="32"/>
      <c r="FY408" s="32"/>
      <c r="FZ408" s="32"/>
      <c r="GA408" s="32"/>
      <c r="GB408" s="32"/>
      <c r="GC408" s="32"/>
      <c r="GD408" s="32"/>
      <c r="GE408" s="32"/>
      <c r="GF408" s="32"/>
      <c r="GG408" s="32"/>
      <c r="GH408" s="32"/>
      <c r="GI408" s="32"/>
      <c r="GJ408" s="32"/>
      <c r="GK408" s="32"/>
      <c r="GL408" s="32"/>
      <c r="GM408" s="32"/>
      <c r="GN408" s="32"/>
      <c r="GO408" s="32"/>
      <c r="GP408" s="32"/>
      <c r="GQ408" s="32"/>
      <c r="GR408" s="32"/>
      <c r="GS408" s="32"/>
      <c r="GT408" s="32"/>
      <c r="GU408" s="32"/>
      <c r="GV408" s="32"/>
      <c r="GW408" s="32"/>
      <c r="GX408" s="32"/>
      <c r="GY408" s="32"/>
      <c r="GZ408" s="32"/>
      <c r="HA408" s="32"/>
      <c r="HB408" s="32"/>
      <c r="HC408" s="32"/>
      <c r="HD408" s="32"/>
      <c r="HE408" s="32"/>
      <c r="HF408" s="32"/>
      <c r="HG408" s="32"/>
      <c r="HH408" s="32"/>
      <c r="HI408" s="32"/>
      <c r="HJ408" s="32"/>
      <c r="HK408" s="32"/>
      <c r="HL408" s="32"/>
      <c r="HM408" s="32"/>
      <c r="HN408" s="32"/>
      <c r="HO408" s="32"/>
      <c r="HP408" s="32"/>
      <c r="HQ408" s="32"/>
      <c r="HR408" s="32"/>
      <c r="HS408" s="32"/>
      <c r="HT408" s="32"/>
    </row>
    <row r="409" spans="1:228" s="30" customFormat="1" ht="28.15" customHeight="1">
      <c r="A409" s="26" t="str">
        <f>[2]w06!A409</f>
        <v>Лот / Lot 10</v>
      </c>
      <c r="B409" s="101" t="str">
        <f>[2]w06!B409</f>
        <v>Херсонська область, с. Благодатне, вул. Херсонська, 30-3</v>
      </c>
      <c r="C409" s="101"/>
      <c r="D409" s="101"/>
      <c r="E409" s="101"/>
      <c r="F409" s="27" t="str">
        <f t="shared" si="15"/>
        <v/>
      </c>
      <c r="G409" s="102" t="str">
        <f t="shared" si="16"/>
        <v/>
      </c>
      <c r="H409" s="103"/>
      <c r="I409" s="103" t="str">
        <f t="shared" si="14"/>
        <v/>
      </c>
      <c r="J409" s="104"/>
      <c r="K409" s="31"/>
      <c r="L409" s="32"/>
      <c r="M409" s="32"/>
      <c r="N409" s="32"/>
      <c r="O409" s="32"/>
      <c r="P409" s="32"/>
      <c r="Q409" s="32"/>
      <c r="R409" s="32"/>
      <c r="S409" s="32"/>
      <c r="T409" s="32"/>
      <c r="U409" s="32"/>
      <c r="V409" s="32"/>
      <c r="W409" s="32"/>
      <c r="X409" s="32"/>
      <c r="Y409" s="32"/>
      <c r="Z409" s="32"/>
      <c r="AA409" s="32"/>
      <c r="AB409" s="32"/>
      <c r="AC409" s="32"/>
      <c r="AD409" s="32"/>
      <c r="AE409" s="32"/>
      <c r="AF409" s="32"/>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c r="BI409" s="32"/>
      <c r="BJ409" s="32"/>
      <c r="BK409" s="32"/>
      <c r="BL409" s="32"/>
      <c r="BM409" s="32"/>
      <c r="BN409" s="32"/>
      <c r="BO409" s="32"/>
      <c r="BP409" s="32"/>
      <c r="BQ409" s="32"/>
      <c r="BR409" s="32"/>
      <c r="BS409" s="32"/>
      <c r="BT409" s="32"/>
      <c r="BU409" s="32"/>
      <c r="BV409" s="32"/>
      <c r="BW409" s="32"/>
      <c r="BX409" s="32"/>
      <c r="BY409" s="32"/>
      <c r="BZ409" s="32"/>
      <c r="CA409" s="32"/>
      <c r="CB409" s="32"/>
      <c r="CC409" s="32"/>
      <c r="CD409" s="32"/>
      <c r="CE409" s="32"/>
      <c r="CF409" s="32"/>
      <c r="CG409" s="32"/>
      <c r="CH409" s="32"/>
      <c r="CI409" s="32"/>
      <c r="CJ409" s="32"/>
      <c r="CK409" s="32"/>
      <c r="CL409" s="32"/>
      <c r="CM409" s="32"/>
      <c r="CN409" s="32"/>
      <c r="CO409" s="32"/>
      <c r="CP409" s="32"/>
      <c r="CQ409" s="32"/>
      <c r="CR409" s="32"/>
      <c r="CS409" s="32"/>
      <c r="CT409" s="32"/>
      <c r="CU409" s="32"/>
      <c r="CV409" s="32"/>
      <c r="CW409" s="32"/>
      <c r="CX409" s="32"/>
      <c r="CY409" s="32"/>
      <c r="CZ409" s="32"/>
      <c r="DA409" s="32"/>
      <c r="DB409" s="32"/>
      <c r="DC409" s="32"/>
      <c r="DD409" s="32"/>
      <c r="DE409" s="32"/>
      <c r="DF409" s="32"/>
      <c r="DG409" s="32"/>
      <c r="DH409" s="32"/>
      <c r="DI409" s="32"/>
      <c r="DJ409" s="32"/>
      <c r="DK409" s="32"/>
      <c r="DL409" s="32"/>
      <c r="DM409" s="32"/>
      <c r="DN409" s="32"/>
      <c r="DO409" s="32"/>
      <c r="DP409" s="32"/>
      <c r="DQ409" s="32"/>
      <c r="DR409" s="32"/>
      <c r="DS409" s="32"/>
      <c r="DT409" s="32"/>
      <c r="DU409" s="32"/>
      <c r="DV409" s="32"/>
      <c r="DW409" s="32"/>
      <c r="DX409" s="32"/>
      <c r="DY409" s="32"/>
      <c r="DZ409" s="32"/>
      <c r="EA409" s="32"/>
      <c r="EB409" s="32"/>
      <c r="EC409" s="32"/>
      <c r="ED409" s="32"/>
      <c r="EE409" s="32"/>
      <c r="EF409" s="32"/>
      <c r="EG409" s="32"/>
      <c r="EH409" s="32"/>
      <c r="EI409" s="32"/>
      <c r="EJ409" s="32"/>
      <c r="EK409" s="32"/>
      <c r="EL409" s="32"/>
      <c r="EM409" s="32"/>
      <c r="EN409" s="32"/>
      <c r="EO409" s="32"/>
      <c r="EP409" s="32"/>
      <c r="EQ409" s="32"/>
      <c r="ER409" s="32"/>
      <c r="ES409" s="32"/>
      <c r="ET409" s="32"/>
      <c r="EU409" s="32"/>
      <c r="EV409" s="32"/>
      <c r="EW409" s="32"/>
      <c r="EX409" s="32"/>
      <c r="EY409" s="32"/>
      <c r="EZ409" s="32"/>
      <c r="FA409" s="32"/>
      <c r="FB409" s="32"/>
      <c r="FC409" s="32"/>
      <c r="FD409" s="32"/>
      <c r="FE409" s="32"/>
      <c r="FF409" s="32"/>
      <c r="FG409" s="32"/>
      <c r="FH409" s="32"/>
      <c r="FI409" s="32"/>
      <c r="FJ409" s="32"/>
      <c r="FK409" s="32"/>
      <c r="FL409" s="32"/>
      <c r="FM409" s="32"/>
      <c r="FN409" s="32"/>
      <c r="FO409" s="32"/>
      <c r="FP409" s="32"/>
      <c r="FQ409" s="32"/>
      <c r="FR409" s="32"/>
      <c r="FS409" s="32"/>
      <c r="FT409" s="32"/>
      <c r="FU409" s="32"/>
      <c r="FV409" s="32"/>
      <c r="FW409" s="32"/>
      <c r="FX409" s="32"/>
      <c r="FY409" s="32"/>
      <c r="FZ409" s="32"/>
      <c r="GA409" s="32"/>
      <c r="GB409" s="32"/>
      <c r="GC409" s="32"/>
      <c r="GD409" s="32"/>
      <c r="GE409" s="32"/>
      <c r="GF409" s="32"/>
      <c r="GG409" s="32"/>
      <c r="GH409" s="32"/>
      <c r="GI409" s="32"/>
      <c r="GJ409" s="32"/>
      <c r="GK409" s="32"/>
      <c r="GL409" s="32"/>
      <c r="GM409" s="32"/>
      <c r="GN409" s="32"/>
      <c r="GO409" s="32"/>
      <c r="GP409" s="32"/>
      <c r="GQ409" s="32"/>
      <c r="GR409" s="32"/>
      <c r="GS409" s="32"/>
      <c r="GT409" s="32"/>
      <c r="GU409" s="32"/>
      <c r="GV409" s="32"/>
      <c r="GW409" s="32"/>
      <c r="GX409" s="32"/>
      <c r="GY409" s="32"/>
      <c r="GZ409" s="32"/>
      <c r="HA409" s="32"/>
      <c r="HB409" s="32"/>
      <c r="HC409" s="32"/>
      <c r="HD409" s="32"/>
      <c r="HE409" s="32"/>
      <c r="HF409" s="32"/>
      <c r="HG409" s="32"/>
      <c r="HH409" s="32"/>
      <c r="HI409" s="32"/>
      <c r="HJ409" s="32"/>
      <c r="HK409" s="32"/>
      <c r="HL409" s="32"/>
      <c r="HM409" s="32"/>
      <c r="HN409" s="32"/>
      <c r="HO409" s="32"/>
      <c r="HP409" s="32"/>
      <c r="HQ409" s="32"/>
      <c r="HR409" s="32"/>
      <c r="HS409" s="32"/>
      <c r="HT409" s="32"/>
    </row>
    <row r="410" spans="1:228" s="30" customFormat="1" ht="28.15" customHeight="1">
      <c r="A410" s="26" t="str">
        <f>[2]w06!A410</f>
        <v>Лот / Lot 11</v>
      </c>
      <c r="B410" s="101" t="str">
        <f>[2]w06!B410</f>
        <v>Херсонська область, с. Благодатне, вул. Шевченка, 3</v>
      </c>
      <c r="C410" s="101"/>
      <c r="D410" s="101"/>
      <c r="E410" s="101"/>
      <c r="F410" s="27" t="str">
        <f t="shared" si="15"/>
        <v/>
      </c>
      <c r="G410" s="102" t="str">
        <f t="shared" si="16"/>
        <v/>
      </c>
      <c r="H410" s="103"/>
      <c r="I410" s="103" t="str">
        <f t="shared" si="14"/>
        <v/>
      </c>
      <c r="J410" s="104"/>
      <c r="K410" s="31"/>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c r="BI410" s="32"/>
      <c r="BJ410" s="32"/>
      <c r="BK410" s="32"/>
      <c r="BL410" s="32"/>
      <c r="BM410" s="32"/>
      <c r="BN410" s="32"/>
      <c r="BO410" s="32"/>
      <c r="BP410" s="32"/>
      <c r="BQ410" s="32"/>
      <c r="BR410" s="32"/>
      <c r="BS410" s="32"/>
      <c r="BT410" s="32"/>
      <c r="BU410" s="32"/>
      <c r="BV410" s="32"/>
      <c r="BW410" s="32"/>
      <c r="BX410" s="32"/>
      <c r="BY410" s="32"/>
      <c r="BZ410" s="32"/>
      <c r="CA410" s="32"/>
      <c r="CB410" s="32"/>
      <c r="CC410" s="32"/>
      <c r="CD410" s="32"/>
      <c r="CE410" s="32"/>
      <c r="CF410" s="32"/>
      <c r="CG410" s="32"/>
      <c r="CH410" s="32"/>
      <c r="CI410" s="32"/>
      <c r="CJ410" s="32"/>
      <c r="CK410" s="32"/>
      <c r="CL410" s="32"/>
      <c r="CM410" s="32"/>
      <c r="CN410" s="32"/>
      <c r="CO410" s="32"/>
      <c r="CP410" s="32"/>
      <c r="CQ410" s="32"/>
      <c r="CR410" s="32"/>
      <c r="CS410" s="32"/>
      <c r="CT410" s="32"/>
      <c r="CU410" s="32"/>
      <c r="CV410" s="32"/>
      <c r="CW410" s="32"/>
      <c r="CX410" s="32"/>
      <c r="CY410" s="32"/>
      <c r="CZ410" s="32"/>
      <c r="DA410" s="32"/>
      <c r="DB410" s="32"/>
      <c r="DC410" s="32"/>
      <c r="DD410" s="32"/>
      <c r="DE410" s="32"/>
      <c r="DF410" s="32"/>
      <c r="DG410" s="32"/>
      <c r="DH410" s="32"/>
      <c r="DI410" s="32"/>
      <c r="DJ410" s="32"/>
      <c r="DK410" s="32"/>
      <c r="DL410" s="32"/>
      <c r="DM410" s="32"/>
      <c r="DN410" s="32"/>
      <c r="DO410" s="32"/>
      <c r="DP410" s="32"/>
      <c r="DQ410" s="32"/>
      <c r="DR410" s="32"/>
      <c r="DS410" s="32"/>
      <c r="DT410" s="32"/>
      <c r="DU410" s="32"/>
      <c r="DV410" s="32"/>
      <c r="DW410" s="32"/>
      <c r="DX410" s="32"/>
      <c r="DY410" s="32"/>
      <c r="DZ410" s="32"/>
      <c r="EA410" s="32"/>
      <c r="EB410" s="32"/>
      <c r="EC410" s="32"/>
      <c r="ED410" s="32"/>
      <c r="EE410" s="32"/>
      <c r="EF410" s="32"/>
      <c r="EG410" s="32"/>
      <c r="EH410" s="32"/>
      <c r="EI410" s="32"/>
      <c r="EJ410" s="32"/>
      <c r="EK410" s="32"/>
      <c r="EL410" s="32"/>
      <c r="EM410" s="32"/>
      <c r="EN410" s="32"/>
      <c r="EO410" s="32"/>
      <c r="EP410" s="32"/>
      <c r="EQ410" s="32"/>
      <c r="ER410" s="32"/>
      <c r="ES410" s="32"/>
      <c r="ET410" s="32"/>
      <c r="EU410" s="32"/>
      <c r="EV410" s="32"/>
      <c r="EW410" s="32"/>
      <c r="EX410" s="32"/>
      <c r="EY410" s="32"/>
      <c r="EZ410" s="32"/>
      <c r="FA410" s="32"/>
      <c r="FB410" s="32"/>
      <c r="FC410" s="32"/>
      <c r="FD410" s="32"/>
      <c r="FE410" s="32"/>
      <c r="FF410" s="32"/>
      <c r="FG410" s="32"/>
      <c r="FH410" s="32"/>
      <c r="FI410" s="32"/>
      <c r="FJ410" s="32"/>
      <c r="FK410" s="32"/>
      <c r="FL410" s="32"/>
      <c r="FM410" s="32"/>
      <c r="FN410" s="32"/>
      <c r="FO410" s="32"/>
      <c r="FP410" s="32"/>
      <c r="FQ410" s="32"/>
      <c r="FR410" s="32"/>
      <c r="FS410" s="32"/>
      <c r="FT410" s="32"/>
      <c r="FU410" s="32"/>
      <c r="FV410" s="32"/>
      <c r="FW410" s="32"/>
      <c r="FX410" s="32"/>
      <c r="FY410" s="32"/>
      <c r="FZ410" s="32"/>
      <c r="GA410" s="32"/>
      <c r="GB410" s="32"/>
      <c r="GC410" s="32"/>
      <c r="GD410" s="32"/>
      <c r="GE410" s="32"/>
      <c r="GF410" s="32"/>
      <c r="GG410" s="32"/>
      <c r="GH410" s="32"/>
      <c r="GI410" s="32"/>
      <c r="GJ410" s="32"/>
      <c r="GK410" s="32"/>
      <c r="GL410" s="32"/>
      <c r="GM410" s="32"/>
      <c r="GN410" s="32"/>
      <c r="GO410" s="32"/>
      <c r="GP410" s="32"/>
      <c r="GQ410" s="32"/>
      <c r="GR410" s="32"/>
      <c r="GS410" s="32"/>
      <c r="GT410" s="32"/>
      <c r="GU410" s="32"/>
      <c r="GV410" s="32"/>
      <c r="GW410" s="32"/>
      <c r="GX410" s="32"/>
      <c r="GY410" s="32"/>
      <c r="GZ410" s="32"/>
      <c r="HA410" s="32"/>
      <c r="HB410" s="32"/>
      <c r="HC410" s="32"/>
      <c r="HD410" s="32"/>
      <c r="HE410" s="32"/>
      <c r="HF410" s="32"/>
      <c r="HG410" s="32"/>
      <c r="HH410" s="32"/>
      <c r="HI410" s="32"/>
      <c r="HJ410" s="32"/>
      <c r="HK410" s="32"/>
      <c r="HL410" s="32"/>
      <c r="HM410" s="32"/>
      <c r="HN410" s="32"/>
      <c r="HO410" s="32"/>
      <c r="HP410" s="32"/>
      <c r="HQ410" s="32"/>
      <c r="HR410" s="32"/>
      <c r="HS410" s="32"/>
      <c r="HT410" s="32"/>
    </row>
    <row r="411" spans="1:228" s="30" customFormat="1" ht="28.15" customHeight="1">
      <c r="A411" s="26" t="str">
        <f>[2]w06!A411</f>
        <v>Лот / Lot 12</v>
      </c>
      <c r="B411" s="101" t="str">
        <f>[2]w06!B411</f>
        <v>Херсонська область, с. Благодатне, вул. Шевченка, 13</v>
      </c>
      <c r="C411" s="101"/>
      <c r="D411" s="101"/>
      <c r="E411" s="101"/>
      <c r="F411" s="27" t="str">
        <f t="shared" si="15"/>
        <v/>
      </c>
      <c r="G411" s="102" t="str">
        <f t="shared" si="16"/>
        <v/>
      </c>
      <c r="H411" s="103"/>
      <c r="I411" s="103" t="str">
        <f t="shared" si="14"/>
        <v/>
      </c>
      <c r="J411" s="104"/>
      <c r="K411" s="31"/>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c r="BI411" s="32"/>
      <c r="BJ411" s="32"/>
      <c r="BK411" s="32"/>
      <c r="BL411" s="32"/>
      <c r="BM411" s="32"/>
      <c r="BN411" s="32"/>
      <c r="BO411" s="32"/>
      <c r="BP411" s="32"/>
      <c r="BQ411" s="32"/>
      <c r="BR411" s="32"/>
      <c r="BS411" s="32"/>
      <c r="BT411" s="32"/>
      <c r="BU411" s="32"/>
      <c r="BV411" s="32"/>
      <c r="BW411" s="32"/>
      <c r="BX411" s="32"/>
      <c r="BY411" s="32"/>
      <c r="BZ411" s="32"/>
      <c r="CA411" s="32"/>
      <c r="CB411" s="32"/>
      <c r="CC411" s="32"/>
      <c r="CD411" s="32"/>
      <c r="CE411" s="32"/>
      <c r="CF411" s="32"/>
      <c r="CG411" s="32"/>
      <c r="CH411" s="32"/>
      <c r="CI411" s="32"/>
      <c r="CJ411" s="32"/>
      <c r="CK411" s="32"/>
      <c r="CL411" s="32"/>
      <c r="CM411" s="32"/>
      <c r="CN411" s="32"/>
      <c r="CO411" s="32"/>
      <c r="CP411" s="32"/>
      <c r="CQ411" s="32"/>
      <c r="CR411" s="32"/>
      <c r="CS411" s="32"/>
      <c r="CT411" s="32"/>
      <c r="CU411" s="32"/>
      <c r="CV411" s="32"/>
      <c r="CW411" s="32"/>
      <c r="CX411" s="32"/>
      <c r="CY411" s="32"/>
      <c r="CZ411" s="32"/>
      <c r="DA411" s="32"/>
      <c r="DB411" s="32"/>
      <c r="DC411" s="32"/>
      <c r="DD411" s="32"/>
      <c r="DE411" s="32"/>
      <c r="DF411" s="32"/>
      <c r="DG411" s="32"/>
      <c r="DH411" s="32"/>
      <c r="DI411" s="32"/>
      <c r="DJ411" s="32"/>
      <c r="DK411" s="32"/>
      <c r="DL411" s="32"/>
      <c r="DM411" s="32"/>
      <c r="DN411" s="32"/>
      <c r="DO411" s="32"/>
      <c r="DP411" s="32"/>
      <c r="DQ411" s="32"/>
      <c r="DR411" s="32"/>
      <c r="DS411" s="32"/>
      <c r="DT411" s="32"/>
      <c r="DU411" s="32"/>
      <c r="DV411" s="32"/>
      <c r="DW411" s="32"/>
      <c r="DX411" s="32"/>
      <c r="DY411" s="32"/>
      <c r="DZ411" s="32"/>
      <c r="EA411" s="32"/>
      <c r="EB411" s="32"/>
      <c r="EC411" s="32"/>
      <c r="ED411" s="32"/>
      <c r="EE411" s="32"/>
      <c r="EF411" s="32"/>
      <c r="EG411" s="32"/>
      <c r="EH411" s="32"/>
      <c r="EI411" s="32"/>
      <c r="EJ411" s="32"/>
      <c r="EK411" s="32"/>
      <c r="EL411" s="32"/>
      <c r="EM411" s="32"/>
      <c r="EN411" s="32"/>
      <c r="EO411" s="32"/>
      <c r="EP411" s="32"/>
      <c r="EQ411" s="32"/>
      <c r="ER411" s="32"/>
      <c r="ES411" s="32"/>
      <c r="ET411" s="32"/>
      <c r="EU411" s="32"/>
      <c r="EV411" s="32"/>
      <c r="EW411" s="32"/>
      <c r="EX411" s="32"/>
      <c r="EY411" s="32"/>
      <c r="EZ411" s="32"/>
      <c r="FA411" s="32"/>
      <c r="FB411" s="32"/>
      <c r="FC411" s="32"/>
      <c r="FD411" s="32"/>
      <c r="FE411" s="32"/>
      <c r="FF411" s="32"/>
      <c r="FG411" s="32"/>
      <c r="FH411" s="32"/>
      <c r="FI411" s="32"/>
      <c r="FJ411" s="32"/>
      <c r="FK411" s="32"/>
      <c r="FL411" s="32"/>
      <c r="FM411" s="32"/>
      <c r="FN411" s="32"/>
      <c r="FO411" s="32"/>
      <c r="FP411" s="32"/>
      <c r="FQ411" s="32"/>
      <c r="FR411" s="32"/>
      <c r="FS411" s="32"/>
      <c r="FT411" s="32"/>
      <c r="FU411" s="32"/>
      <c r="FV411" s="32"/>
      <c r="FW411" s="32"/>
      <c r="FX411" s="32"/>
      <c r="FY411" s="32"/>
      <c r="FZ411" s="32"/>
      <c r="GA411" s="32"/>
      <c r="GB411" s="32"/>
      <c r="GC411" s="32"/>
      <c r="GD411" s="32"/>
      <c r="GE411" s="32"/>
      <c r="GF411" s="32"/>
      <c r="GG411" s="32"/>
      <c r="GH411" s="32"/>
      <c r="GI411" s="32"/>
      <c r="GJ411" s="32"/>
      <c r="GK411" s="32"/>
      <c r="GL411" s="32"/>
      <c r="GM411" s="32"/>
      <c r="GN411" s="32"/>
      <c r="GO411" s="32"/>
      <c r="GP411" s="32"/>
      <c r="GQ411" s="32"/>
      <c r="GR411" s="32"/>
      <c r="GS411" s="32"/>
      <c r="GT411" s="32"/>
      <c r="GU411" s="32"/>
      <c r="GV411" s="32"/>
      <c r="GW411" s="32"/>
      <c r="GX411" s="32"/>
      <c r="GY411" s="32"/>
      <c r="GZ411" s="32"/>
      <c r="HA411" s="32"/>
      <c r="HB411" s="32"/>
      <c r="HC411" s="32"/>
      <c r="HD411" s="32"/>
      <c r="HE411" s="32"/>
      <c r="HF411" s="32"/>
      <c r="HG411" s="32"/>
      <c r="HH411" s="32"/>
      <c r="HI411" s="32"/>
      <c r="HJ411" s="32"/>
      <c r="HK411" s="32"/>
      <c r="HL411" s="32"/>
      <c r="HM411" s="32"/>
      <c r="HN411" s="32"/>
      <c r="HO411" s="32"/>
      <c r="HP411" s="32"/>
      <c r="HQ411" s="32"/>
      <c r="HR411" s="32"/>
      <c r="HS411" s="32"/>
      <c r="HT411" s="32"/>
    </row>
    <row r="412" spans="1:228" s="30" customFormat="1" ht="28.15" customHeight="1" thickBot="1">
      <c r="A412" s="26" t="str">
        <f>[2]w06!A412</f>
        <v>Лот / Lot 13</v>
      </c>
      <c r="B412" s="101" t="str">
        <f>[2]w06!B412</f>
        <v>Херсонська область, с. Благодатне, вул. Шевченка, 27</v>
      </c>
      <c r="C412" s="101"/>
      <c r="D412" s="101"/>
      <c r="E412" s="101"/>
      <c r="F412" s="27" t="str">
        <f t="shared" si="15"/>
        <v/>
      </c>
      <c r="G412" s="102" t="str">
        <f t="shared" si="16"/>
        <v/>
      </c>
      <c r="H412" s="103"/>
      <c r="I412" s="103" t="str">
        <f t="shared" si="14"/>
        <v/>
      </c>
      <c r="J412" s="104"/>
      <c r="K412" s="31"/>
      <c r="L412" s="32"/>
      <c r="M412" s="32"/>
      <c r="N412" s="32"/>
      <c r="O412" s="32"/>
      <c r="P412" s="32"/>
      <c r="Q412" s="32"/>
      <c r="R412" s="32"/>
      <c r="S412" s="32"/>
      <c r="T412" s="32"/>
      <c r="U412" s="32"/>
      <c r="V412" s="32"/>
      <c r="W412" s="32"/>
      <c r="X412" s="32"/>
      <c r="Y412" s="32"/>
      <c r="Z412" s="32"/>
      <c r="AA412" s="32"/>
      <c r="AB412" s="32"/>
      <c r="AC412" s="32"/>
      <c r="AD412" s="32"/>
      <c r="AE412" s="32"/>
      <c r="AF412" s="32"/>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c r="BI412" s="32"/>
      <c r="BJ412" s="32"/>
      <c r="BK412" s="32"/>
      <c r="BL412" s="32"/>
      <c r="BM412" s="32"/>
      <c r="BN412" s="32"/>
      <c r="BO412" s="32"/>
      <c r="BP412" s="32"/>
      <c r="BQ412" s="32"/>
      <c r="BR412" s="32"/>
      <c r="BS412" s="32"/>
      <c r="BT412" s="32"/>
      <c r="BU412" s="32"/>
      <c r="BV412" s="32"/>
      <c r="BW412" s="32"/>
      <c r="BX412" s="32"/>
      <c r="BY412" s="32"/>
      <c r="BZ412" s="32"/>
      <c r="CA412" s="32"/>
      <c r="CB412" s="32"/>
      <c r="CC412" s="32"/>
      <c r="CD412" s="32"/>
      <c r="CE412" s="32"/>
      <c r="CF412" s="32"/>
      <c r="CG412" s="32"/>
      <c r="CH412" s="32"/>
      <c r="CI412" s="32"/>
      <c r="CJ412" s="32"/>
      <c r="CK412" s="32"/>
      <c r="CL412" s="32"/>
      <c r="CM412" s="32"/>
      <c r="CN412" s="32"/>
      <c r="CO412" s="32"/>
      <c r="CP412" s="32"/>
      <c r="CQ412" s="32"/>
      <c r="CR412" s="32"/>
      <c r="CS412" s="32"/>
      <c r="CT412" s="32"/>
      <c r="CU412" s="32"/>
      <c r="CV412" s="32"/>
      <c r="CW412" s="32"/>
      <c r="CX412" s="32"/>
      <c r="CY412" s="32"/>
      <c r="CZ412" s="32"/>
      <c r="DA412" s="32"/>
      <c r="DB412" s="32"/>
      <c r="DC412" s="32"/>
      <c r="DD412" s="32"/>
      <c r="DE412" s="32"/>
      <c r="DF412" s="32"/>
      <c r="DG412" s="32"/>
      <c r="DH412" s="32"/>
      <c r="DI412" s="32"/>
      <c r="DJ412" s="32"/>
      <c r="DK412" s="32"/>
      <c r="DL412" s="32"/>
      <c r="DM412" s="32"/>
      <c r="DN412" s="32"/>
      <c r="DO412" s="32"/>
      <c r="DP412" s="32"/>
      <c r="DQ412" s="32"/>
      <c r="DR412" s="32"/>
      <c r="DS412" s="32"/>
      <c r="DT412" s="32"/>
      <c r="DU412" s="32"/>
      <c r="DV412" s="32"/>
      <c r="DW412" s="32"/>
      <c r="DX412" s="32"/>
      <c r="DY412" s="32"/>
      <c r="DZ412" s="32"/>
      <c r="EA412" s="32"/>
      <c r="EB412" s="32"/>
      <c r="EC412" s="32"/>
      <c r="ED412" s="32"/>
      <c r="EE412" s="32"/>
      <c r="EF412" s="32"/>
      <c r="EG412" s="32"/>
      <c r="EH412" s="32"/>
      <c r="EI412" s="32"/>
      <c r="EJ412" s="32"/>
      <c r="EK412" s="32"/>
      <c r="EL412" s="32"/>
      <c r="EM412" s="32"/>
      <c r="EN412" s="32"/>
      <c r="EO412" s="32"/>
      <c r="EP412" s="32"/>
      <c r="EQ412" s="32"/>
      <c r="ER412" s="32"/>
      <c r="ES412" s="32"/>
      <c r="ET412" s="32"/>
      <c r="EU412" s="32"/>
      <c r="EV412" s="32"/>
      <c r="EW412" s="32"/>
      <c r="EX412" s="32"/>
      <c r="EY412" s="32"/>
      <c r="EZ412" s="32"/>
      <c r="FA412" s="32"/>
      <c r="FB412" s="32"/>
      <c r="FC412" s="32"/>
      <c r="FD412" s="32"/>
      <c r="FE412" s="32"/>
      <c r="FF412" s="32"/>
      <c r="FG412" s="32"/>
      <c r="FH412" s="32"/>
      <c r="FI412" s="32"/>
      <c r="FJ412" s="32"/>
      <c r="FK412" s="32"/>
      <c r="FL412" s="32"/>
      <c r="FM412" s="32"/>
      <c r="FN412" s="32"/>
      <c r="FO412" s="32"/>
      <c r="FP412" s="32"/>
      <c r="FQ412" s="32"/>
      <c r="FR412" s="32"/>
      <c r="FS412" s="32"/>
      <c r="FT412" s="32"/>
      <c r="FU412" s="32"/>
      <c r="FV412" s="32"/>
      <c r="FW412" s="32"/>
      <c r="FX412" s="32"/>
      <c r="FY412" s="32"/>
      <c r="FZ412" s="32"/>
      <c r="GA412" s="32"/>
      <c r="GB412" s="32"/>
      <c r="GC412" s="32"/>
      <c r="GD412" s="32"/>
      <c r="GE412" s="32"/>
      <c r="GF412" s="32"/>
      <c r="GG412" s="32"/>
      <c r="GH412" s="32"/>
      <c r="GI412" s="32"/>
      <c r="GJ412" s="32"/>
      <c r="GK412" s="32"/>
      <c r="GL412" s="32"/>
      <c r="GM412" s="32"/>
      <c r="GN412" s="32"/>
      <c r="GO412" s="32"/>
      <c r="GP412" s="32"/>
      <c r="GQ412" s="32"/>
      <c r="GR412" s="32"/>
      <c r="GS412" s="32"/>
      <c r="GT412" s="32"/>
      <c r="GU412" s="32"/>
      <c r="GV412" s="32"/>
      <c r="GW412" s="32"/>
      <c r="GX412" s="32"/>
      <c r="GY412" s="32"/>
      <c r="GZ412" s="32"/>
      <c r="HA412" s="32"/>
      <c r="HB412" s="32"/>
      <c r="HC412" s="32"/>
      <c r="HD412" s="32"/>
      <c r="HE412" s="32"/>
      <c r="HF412" s="32"/>
      <c r="HG412" s="32"/>
      <c r="HH412" s="32"/>
      <c r="HI412" s="32"/>
      <c r="HJ412" s="32"/>
      <c r="HK412" s="32"/>
      <c r="HL412" s="32"/>
      <c r="HM412" s="32"/>
      <c r="HN412" s="32"/>
      <c r="HO412" s="32"/>
      <c r="HP412" s="32"/>
      <c r="HQ412" s="32"/>
      <c r="HR412" s="32"/>
      <c r="HS412" s="32"/>
      <c r="HT412" s="32"/>
    </row>
    <row r="413" spans="1:228" s="17" customFormat="1" ht="31.15" customHeight="1">
      <c r="A413" s="33" t="s">
        <v>34</v>
      </c>
      <c r="B413" s="93" t="s">
        <v>594</v>
      </c>
      <c r="C413" s="94"/>
      <c r="D413" s="95" t="s">
        <v>595</v>
      </c>
      <c r="E413" s="96"/>
      <c r="F413" s="34"/>
      <c r="G413" s="93" t="s">
        <v>596</v>
      </c>
      <c r="H413" s="97"/>
      <c r="I413" s="97"/>
      <c r="J413" s="98"/>
    </row>
    <row r="414" spans="1:228" s="17" customFormat="1" ht="68.45" customHeight="1">
      <c r="A414" s="35">
        <v>1</v>
      </c>
      <c r="B414" s="99" t="s">
        <v>597</v>
      </c>
      <c r="C414" s="100"/>
      <c r="D414" s="90" t="s">
        <v>598</v>
      </c>
      <c r="E414" s="89"/>
      <c r="F414" s="36"/>
      <c r="G414" s="91"/>
      <c r="H414" s="91"/>
      <c r="I414" s="91"/>
      <c r="J414" s="92"/>
    </row>
    <row r="415" spans="1:228" s="17" customFormat="1" ht="64.900000000000006" customHeight="1">
      <c r="A415" s="35">
        <v>2</v>
      </c>
      <c r="B415" s="88" t="s">
        <v>599</v>
      </c>
      <c r="C415" s="89"/>
      <c r="D415" s="90" t="s">
        <v>600</v>
      </c>
      <c r="E415" s="89"/>
      <c r="F415" s="36"/>
      <c r="G415" s="91"/>
      <c r="H415" s="91"/>
      <c r="I415" s="91"/>
      <c r="J415" s="92"/>
    </row>
    <row r="416" spans="1:228" s="17" customFormat="1" ht="64.900000000000006" customHeight="1">
      <c r="A416" s="35">
        <v>3</v>
      </c>
      <c r="B416" s="88" t="s">
        <v>601</v>
      </c>
      <c r="C416" s="89"/>
      <c r="D416" s="90" t="s">
        <v>602</v>
      </c>
      <c r="E416" s="89"/>
      <c r="F416" s="36"/>
      <c r="G416" s="91"/>
      <c r="H416" s="91"/>
      <c r="I416" s="91"/>
      <c r="J416" s="92"/>
    </row>
    <row r="417" spans="1:10" s="17" customFormat="1" ht="36.6" customHeight="1">
      <c r="A417" s="35">
        <v>4</v>
      </c>
      <c r="B417" s="88" t="s">
        <v>603</v>
      </c>
      <c r="C417" s="89"/>
      <c r="D417" s="90" t="s">
        <v>604</v>
      </c>
      <c r="E417" s="89"/>
      <c r="F417" s="36"/>
      <c r="G417" s="91"/>
      <c r="H417" s="91"/>
      <c r="I417" s="91"/>
      <c r="J417" s="92"/>
    </row>
    <row r="418" spans="1:10" s="17" customFormat="1" ht="22.9" customHeight="1">
      <c r="A418" s="35">
        <v>5</v>
      </c>
      <c r="B418" s="88" t="s">
        <v>605</v>
      </c>
      <c r="C418" s="89"/>
      <c r="D418" s="90" t="s">
        <v>606</v>
      </c>
      <c r="E418" s="89"/>
      <c r="F418" s="36"/>
      <c r="G418" s="91"/>
      <c r="H418" s="91"/>
      <c r="I418" s="91"/>
      <c r="J418" s="92"/>
    </row>
    <row r="419" spans="1:10" s="17" customFormat="1" ht="46.15" customHeight="1">
      <c r="A419" s="35"/>
      <c r="B419" s="88" t="s">
        <v>607</v>
      </c>
      <c r="C419" s="89"/>
      <c r="D419" s="90" t="s">
        <v>608</v>
      </c>
      <c r="E419" s="89"/>
      <c r="F419" s="36"/>
      <c r="G419" s="91"/>
      <c r="H419" s="91"/>
      <c r="I419" s="91"/>
      <c r="J419" s="92"/>
    </row>
    <row r="420" spans="1:10" s="17" customFormat="1" ht="12.75">
      <c r="A420" s="35"/>
      <c r="B420" s="88" t="s">
        <v>609</v>
      </c>
      <c r="C420" s="89"/>
      <c r="D420" s="90" t="s">
        <v>610</v>
      </c>
      <c r="E420" s="89"/>
      <c r="F420" s="36"/>
      <c r="G420" s="91"/>
      <c r="H420" s="91"/>
      <c r="I420" s="91"/>
      <c r="J420" s="92"/>
    </row>
    <row r="421" spans="1:10" s="17" customFormat="1" ht="12.75">
      <c r="A421" s="35"/>
      <c r="B421" s="88" t="s">
        <v>611</v>
      </c>
      <c r="C421" s="89"/>
      <c r="D421" s="90" t="s">
        <v>612</v>
      </c>
      <c r="E421" s="89"/>
      <c r="F421" s="36"/>
      <c r="G421" s="91"/>
      <c r="H421" s="91"/>
      <c r="I421" s="91"/>
      <c r="J421" s="92"/>
    </row>
    <row r="422" spans="1:10" s="17" customFormat="1" ht="12.75">
      <c r="A422" s="35"/>
      <c r="B422" s="88" t="s">
        <v>613</v>
      </c>
      <c r="C422" s="89"/>
      <c r="D422" s="90" t="s">
        <v>614</v>
      </c>
      <c r="E422" s="89"/>
      <c r="F422" s="36"/>
      <c r="G422" s="91"/>
      <c r="H422" s="91"/>
      <c r="I422" s="91"/>
      <c r="J422" s="92"/>
    </row>
    <row r="423" spans="1:10" s="17" customFormat="1" ht="12.75">
      <c r="A423" s="35">
        <v>6</v>
      </c>
      <c r="B423" s="88" t="s">
        <v>615</v>
      </c>
      <c r="C423" s="89"/>
      <c r="D423" s="90" t="s">
        <v>616</v>
      </c>
      <c r="E423" s="89"/>
      <c r="F423" s="36"/>
      <c r="G423" s="91"/>
      <c r="H423" s="91"/>
      <c r="I423" s="91"/>
      <c r="J423" s="92"/>
    </row>
    <row r="424" spans="1:10" s="17" customFormat="1" ht="48" customHeight="1">
      <c r="A424" s="35"/>
      <c r="B424" s="88" t="s">
        <v>617</v>
      </c>
      <c r="C424" s="89"/>
      <c r="D424" s="90" t="s">
        <v>618</v>
      </c>
      <c r="E424" s="89"/>
      <c r="F424" s="36"/>
      <c r="G424" s="91"/>
      <c r="H424" s="91"/>
      <c r="I424" s="91"/>
      <c r="J424" s="92"/>
    </row>
    <row r="425" spans="1:10" s="17" customFormat="1" ht="69.599999999999994" customHeight="1">
      <c r="A425" s="35"/>
      <c r="B425" s="88" t="s">
        <v>619</v>
      </c>
      <c r="C425" s="89"/>
      <c r="D425" s="90" t="s">
        <v>620</v>
      </c>
      <c r="E425" s="89"/>
      <c r="F425" s="36"/>
      <c r="G425" s="91"/>
      <c r="H425" s="91"/>
      <c r="I425" s="91"/>
      <c r="J425" s="92"/>
    </row>
    <row r="426" spans="1:10" s="17" customFormat="1" ht="48" customHeight="1">
      <c r="A426" s="35"/>
      <c r="B426" s="88" t="s">
        <v>621</v>
      </c>
      <c r="C426" s="89"/>
      <c r="D426" s="90" t="s">
        <v>622</v>
      </c>
      <c r="E426" s="89"/>
      <c r="F426" s="36"/>
      <c r="G426" s="91"/>
      <c r="H426" s="91"/>
      <c r="I426" s="91"/>
      <c r="J426" s="92"/>
    </row>
    <row r="427" spans="1:10" s="17" customFormat="1" ht="12.75">
      <c r="A427" s="35">
        <v>7</v>
      </c>
      <c r="B427" s="88" t="s">
        <v>623</v>
      </c>
      <c r="C427" s="89"/>
      <c r="D427" s="90" t="s">
        <v>624</v>
      </c>
      <c r="E427" s="89"/>
      <c r="F427" s="36"/>
      <c r="G427" s="91"/>
      <c r="H427" s="91"/>
      <c r="I427" s="91"/>
      <c r="J427" s="92"/>
    </row>
    <row r="428" spans="1:10" s="17" customFormat="1" ht="12.75">
      <c r="A428" s="35"/>
      <c r="B428" s="88" t="s">
        <v>625</v>
      </c>
      <c r="C428" s="89"/>
      <c r="D428" s="90" t="s">
        <v>626</v>
      </c>
      <c r="E428" s="89"/>
      <c r="F428" s="36"/>
      <c r="G428" s="91"/>
      <c r="H428" s="91"/>
      <c r="I428" s="91"/>
      <c r="J428" s="92"/>
    </row>
    <row r="429" spans="1:10" s="17" customFormat="1" ht="12.75">
      <c r="A429" s="35">
        <v>8</v>
      </c>
      <c r="B429" s="88" t="s">
        <v>627</v>
      </c>
      <c r="C429" s="89"/>
      <c r="D429" s="90" t="s">
        <v>628</v>
      </c>
      <c r="E429" s="89"/>
      <c r="F429" s="36"/>
      <c r="G429" s="91"/>
      <c r="H429" s="91"/>
      <c r="I429" s="91"/>
      <c r="J429" s="92"/>
    </row>
    <row r="430" spans="1:10" s="17" customFormat="1" ht="31.9" customHeight="1">
      <c r="A430" s="35"/>
      <c r="B430" s="88" t="s">
        <v>629</v>
      </c>
      <c r="C430" s="89"/>
      <c r="D430" s="90" t="s">
        <v>630</v>
      </c>
      <c r="E430" s="89"/>
      <c r="F430" s="36"/>
      <c r="G430" s="91"/>
      <c r="H430" s="91"/>
      <c r="I430" s="91"/>
      <c r="J430" s="92"/>
    </row>
    <row r="431" spans="1:10" s="17" customFormat="1" ht="12.75">
      <c r="A431" s="35"/>
      <c r="B431" s="88" t="s">
        <v>631</v>
      </c>
      <c r="C431" s="89"/>
      <c r="D431" s="90" t="s">
        <v>632</v>
      </c>
      <c r="E431" s="89"/>
      <c r="F431" s="36"/>
      <c r="G431" s="91"/>
      <c r="H431" s="91"/>
      <c r="I431" s="91"/>
      <c r="J431" s="92"/>
    </row>
    <row r="432" spans="1:10" s="17" customFormat="1" ht="12.75">
      <c r="A432" s="35"/>
      <c r="B432" s="88" t="s">
        <v>633</v>
      </c>
      <c r="C432" s="89"/>
      <c r="D432" s="90" t="s">
        <v>634</v>
      </c>
      <c r="E432" s="89"/>
      <c r="F432" s="36"/>
      <c r="G432" s="91"/>
      <c r="H432" s="91"/>
      <c r="I432" s="91"/>
      <c r="J432" s="92"/>
    </row>
    <row r="433" spans="1:10" s="17" customFormat="1" ht="32.450000000000003" customHeight="1">
      <c r="A433" s="35"/>
      <c r="B433" s="88" t="s">
        <v>635</v>
      </c>
      <c r="C433" s="89"/>
      <c r="D433" s="90" t="s">
        <v>636</v>
      </c>
      <c r="E433" s="89"/>
      <c r="F433" s="36"/>
      <c r="G433" s="91"/>
      <c r="H433" s="91"/>
      <c r="I433" s="91"/>
      <c r="J433" s="92"/>
    </row>
    <row r="434" spans="1:10" s="17" customFormat="1" ht="28.9" customHeight="1">
      <c r="A434" s="83" t="s">
        <v>637</v>
      </c>
      <c r="B434" s="84"/>
      <c r="C434" s="84"/>
      <c r="D434" s="84"/>
      <c r="E434" s="85"/>
      <c r="F434" s="37"/>
      <c r="G434" s="86" t="s">
        <v>638</v>
      </c>
      <c r="H434" s="84"/>
      <c r="I434" s="84"/>
      <c r="J434" s="87"/>
    </row>
    <row r="435" spans="1:10" s="17" customFormat="1" ht="29.45" customHeight="1">
      <c r="A435" s="69" t="s">
        <v>639</v>
      </c>
      <c r="B435" s="70"/>
      <c r="C435" s="71" t="s">
        <v>640</v>
      </c>
      <c r="D435" s="72"/>
      <c r="E435" s="73"/>
      <c r="F435" s="38"/>
      <c r="G435" s="74"/>
      <c r="H435" s="75"/>
      <c r="I435" s="75"/>
      <c r="J435" s="76"/>
    </row>
    <row r="436" spans="1:10" s="17" customFormat="1" ht="57.6" customHeight="1">
      <c r="A436" s="69" t="s">
        <v>641</v>
      </c>
      <c r="B436" s="70"/>
      <c r="C436" s="71" t="s">
        <v>642</v>
      </c>
      <c r="D436" s="72"/>
      <c r="E436" s="73"/>
      <c r="F436" s="38"/>
      <c r="G436" s="74"/>
      <c r="H436" s="75"/>
      <c r="I436" s="75"/>
      <c r="J436" s="76"/>
    </row>
    <row r="437" spans="1:10" s="17" customFormat="1" ht="57.6" customHeight="1">
      <c r="A437" s="77" t="s">
        <v>643</v>
      </c>
      <c r="B437" s="78"/>
      <c r="C437" s="71" t="s">
        <v>644</v>
      </c>
      <c r="D437" s="72"/>
      <c r="E437" s="73"/>
      <c r="F437" s="38"/>
      <c r="G437" s="74"/>
      <c r="H437" s="75"/>
      <c r="I437" s="75"/>
      <c r="J437" s="76"/>
    </row>
    <row r="438" spans="1:10" s="17" customFormat="1" ht="57.6" customHeight="1">
      <c r="A438" s="79"/>
      <c r="B438" s="80"/>
      <c r="C438" s="71" t="s">
        <v>645</v>
      </c>
      <c r="D438" s="72"/>
      <c r="E438" s="73"/>
      <c r="F438" s="38"/>
      <c r="G438" s="74"/>
      <c r="H438" s="75"/>
      <c r="I438" s="75"/>
      <c r="J438" s="76"/>
    </row>
    <row r="439" spans="1:10" s="17" customFormat="1" ht="57.6" customHeight="1">
      <c r="A439" s="81"/>
      <c r="B439" s="82"/>
      <c r="C439" s="71" t="s">
        <v>646</v>
      </c>
      <c r="D439" s="72"/>
      <c r="E439" s="73"/>
      <c r="F439" s="38"/>
      <c r="G439" s="74"/>
      <c r="H439" s="75"/>
      <c r="I439" s="75"/>
      <c r="J439" s="76"/>
    </row>
    <row r="440" spans="1:10" s="17" customFormat="1" ht="46.9" customHeight="1" thickBot="1">
      <c r="A440" s="48" t="s">
        <v>647</v>
      </c>
      <c r="B440" s="49"/>
      <c r="C440" s="50" t="s">
        <v>648</v>
      </c>
      <c r="D440" s="51"/>
      <c r="E440" s="52"/>
      <c r="F440" s="39"/>
      <c r="G440" s="53"/>
      <c r="H440" s="54"/>
      <c r="I440" s="54"/>
      <c r="J440" s="55"/>
    </row>
    <row r="441" spans="1:10" s="17" customFormat="1" ht="27.6" customHeight="1">
      <c r="A441" s="56" t="s">
        <v>649</v>
      </c>
      <c r="B441" s="57"/>
      <c r="C441" s="57"/>
      <c r="D441" s="57"/>
      <c r="E441" s="58"/>
      <c r="F441" s="40"/>
      <c r="G441" s="59"/>
      <c r="H441" s="60"/>
      <c r="I441" s="60"/>
      <c r="J441" s="61"/>
    </row>
    <row r="442" spans="1:10" s="17" customFormat="1" ht="39.6" customHeight="1" thickBot="1">
      <c r="A442" s="62" t="s">
        <v>650</v>
      </c>
      <c r="B442" s="63"/>
      <c r="C442" s="64"/>
      <c r="D442" s="65"/>
      <c r="E442" s="41" t="s">
        <v>651</v>
      </c>
      <c r="F442" s="42"/>
      <c r="G442" s="66"/>
      <c r="H442" s="67"/>
      <c r="I442" s="67"/>
      <c r="J442" s="68"/>
    </row>
    <row r="443" spans="1:10" ht="11.45" customHeight="1"/>
    <row r="444" spans="1:10" ht="11.45" customHeight="1"/>
    <row r="445" spans="1:10" ht="12" customHeight="1"/>
    <row r="446" spans="1:10">
      <c r="J446" s="46"/>
    </row>
    <row r="448" spans="1:10">
      <c r="J448" s="46"/>
    </row>
    <row r="450" spans="10:10">
      <c r="J450" s="46"/>
    </row>
    <row r="453" spans="10:10" ht="16.5">
      <c r="J453" s="47"/>
    </row>
    <row r="455" spans="10:10" ht="16.5">
      <c r="J455" s="47"/>
    </row>
  </sheetData>
  <protectedRanges>
    <protectedRange algorithmName="SHA-512" hashValue="EmpOk8E+G5dBfcN1m0+04IoUQuAC421mTuDFXqhJIxlpyXGAkK7rMwOoUEJe1pJO6BiX9j0Jua8ACljZo1zwRw==" saltValue="jM5tzjUpjC7lAB6ff7S3Gg==" spinCount="100000" sqref="D26:F26" name="Range1_2"/>
    <protectedRange algorithmName="SHA-512" hashValue="EmpOk8E+G5dBfcN1m0+04IoUQuAC421mTuDFXqhJIxlpyXGAkK7rMwOoUEJe1pJO6BiX9j0Jua8ACljZo1zwRw==" saltValue="jM5tzjUpjC7lAB6ff7S3Gg==" spinCount="100000" sqref="G26:J26" name="Range1_3"/>
    <protectedRange algorithmName="SHA-512" hashValue="EmpOk8E+G5dBfcN1m0+04IoUQuAC421mTuDFXqhJIxlpyXGAkK7rMwOoUEJe1pJO6BiX9j0Jua8ACljZo1zwRw==" saltValue="jM5tzjUpjC7lAB6ff7S3Gg==" spinCount="100000" sqref="A3:C3" name="Range1_4"/>
    <protectedRange algorithmName="SHA-512" hashValue="EmpOk8E+G5dBfcN1m0+04IoUQuAC421mTuDFXqhJIxlpyXGAkK7rMwOoUEJe1pJO6BiX9j0Jua8ACljZo1zwRw==" saltValue="jM5tzjUpjC7lAB6ff7S3Gg==" spinCount="100000" sqref="A2:J2" name="Range1_5"/>
    <protectedRange algorithmName="SHA-512" hashValue="EmpOk8E+G5dBfcN1m0+04IoUQuAC421mTuDFXqhJIxlpyXGAkK7rMwOoUEJe1pJO6BiX9j0Jua8ACljZo1zwRw==" saltValue="jM5tzjUpjC7lAB6ff7S3Gg==" spinCount="100000" sqref="A1:J1" name="Range1_6"/>
    <protectedRange algorithmName="SHA-512" hashValue="EmpOk8E+G5dBfcN1m0+04IoUQuAC421mTuDFXqhJIxlpyXGAkK7rMwOoUEJe1pJO6BiX9j0Jua8ACljZo1zwRw==" saltValue="jM5tzjUpjC7lAB6ff7S3Gg==" spinCount="100000" sqref="I395:J395" name="Range1_7"/>
    <protectedRange algorithmName="SHA-512" hashValue="EmpOk8E+G5dBfcN1m0+04IoUQuAC421mTuDFXqhJIxlpyXGAkK7rMwOoUEJe1pJO6BiX9j0Jua8ACljZo1zwRw==" saltValue="jM5tzjUpjC7lAB6ff7S3Gg==" spinCount="100000" sqref="A434:J434 A413:J413" name="Range1_10"/>
    <protectedRange algorithmName="SHA-512" hashValue="EmpOk8E+G5dBfcN1m0+04IoUQuAC421mTuDFXqhJIxlpyXGAkK7rMwOoUEJe1pJO6BiX9j0Jua8ACljZo1zwRw==" saltValue="jM5tzjUpjC7lAB6ff7S3Gg==" spinCount="100000" sqref="E395:G395 A395" name="Range1_7_1"/>
    <protectedRange algorithmName="SHA-512" hashValue="EmpOk8E+G5dBfcN1m0+04IoUQuAC421mTuDFXqhJIxlpyXGAkK7rMwOoUEJe1pJO6BiX9j0Jua8ACljZo1zwRw==" saltValue="jM5tzjUpjC7lAB6ff7S3Gg==" spinCount="100000" sqref="B6:H7" name="Range1_1_1"/>
    <protectedRange algorithmName="SHA-512" hashValue="EmpOk8E+G5dBfcN1m0+04IoUQuAC421mTuDFXqhJIxlpyXGAkK7rMwOoUEJe1pJO6BiX9j0Jua8ACljZo1zwRw==" saltValue="jM5tzjUpjC7lAB6ff7S3Gg==" spinCount="100000" sqref="A396:J397" name="Range1_8_2"/>
    <protectedRange algorithmName="SHA-512" hashValue="EmpOk8E+G5dBfcN1m0+04IoUQuAC421mTuDFXqhJIxlpyXGAkK7rMwOoUEJe1pJO6BiX9j0Jua8ACljZo1zwRw==" saltValue="jM5tzjUpjC7lAB6ff7S3Gg==" spinCount="100000" sqref="A398:I398 D399:J399 D414:F433 A399:A412 D400:F412 A414:A433" name="Range1_9_2"/>
    <protectedRange algorithmName="SHA-512" hashValue="EmpOk8E+G5dBfcN1m0+04IoUQuAC421mTuDFXqhJIxlpyXGAkK7rMwOoUEJe1pJO6BiX9j0Jua8ACljZo1zwRw==" saltValue="jM5tzjUpjC7lAB6ff7S3Gg==" spinCount="100000" sqref="A4" name="Range1_4_1"/>
    <protectedRange algorithmName="SHA-512" hashValue="EmpOk8E+G5dBfcN1m0+04IoUQuAC421mTuDFXqhJIxlpyXGAkK7rMwOoUEJe1pJO6BiX9j0Jua8ACljZo1zwRw==" saltValue="jM5tzjUpjC7lAB6ff7S3Gg==" spinCount="100000" sqref="B26:C26" name="Range1_2_1"/>
    <protectedRange algorithmName="SHA-512" hashValue="EmpOk8E+G5dBfcN1m0+04IoUQuAC421mTuDFXqhJIxlpyXGAkK7rMwOoUEJe1pJO6BiX9j0Jua8ACljZo1zwRw==" saltValue="jM5tzjUpjC7lAB6ff7S3Gg==" spinCount="100000" sqref="A18:J18" name="Range1_1_3_1"/>
    <protectedRange algorithmName="SHA-512" hashValue="EmpOk8E+G5dBfcN1m0+04IoUQuAC421mTuDFXqhJIxlpyXGAkK7rMwOoUEJe1pJO6BiX9j0Jua8ACljZo1zwRw==" saltValue="jM5tzjUpjC7lAB6ff7S3Gg==" spinCount="100000" sqref="A19:J19" name="Range1_1_2_1_1"/>
    <protectedRange algorithmName="SHA-512" hashValue="EmpOk8E+G5dBfcN1m0+04IoUQuAC421mTuDFXqhJIxlpyXGAkK7rMwOoUEJe1pJO6BiX9j0Jua8ACljZo1zwRw==" saltValue="jM5tzjUpjC7lAB6ff7S3Gg==" spinCount="100000" sqref="E22:J24" name="Range1_9_2_1"/>
    <protectedRange algorithmName="SHA-512" hashValue="EmpOk8E+G5dBfcN1m0+04IoUQuAC421mTuDFXqhJIxlpyXGAkK7rMwOoUEJe1pJO6BiX9j0Jua8ACljZo1zwRw==" saltValue="jM5tzjUpjC7lAB6ff7S3Gg==" spinCount="100000" sqref="E25:J25" name="Range1_1_1_1_1"/>
    <protectedRange algorithmName="SHA-512" hashValue="EmpOk8E+G5dBfcN1m0+04IoUQuAC421mTuDFXqhJIxlpyXGAkK7rMwOoUEJe1pJO6BiX9j0Jua8ACljZo1zwRw==" saltValue="jM5tzjUpjC7lAB6ff7S3Gg==" spinCount="100000" sqref="A25:D25" name="Range1_1_1_1_1_1_2"/>
    <protectedRange algorithmName="SHA-512" hashValue="EmpOk8E+G5dBfcN1m0+04IoUQuAC421mTuDFXqhJIxlpyXGAkK7rMwOoUEJe1pJO6BiX9j0Jua8ACljZo1zwRw==" saltValue="jM5tzjUpjC7lAB6ff7S3Gg==" spinCount="100000" sqref="A20:J21" name="Range1_1_2_1"/>
  </protectedRanges>
  <autoFilter ref="A27:HT442" xr:uid="{24942F8A-EAA0-453D-9883-AC9161FF5F80}"/>
  <mergeCells count="183">
    <mergeCell ref="A1:H1"/>
    <mergeCell ref="I1:J1"/>
    <mergeCell ref="A2:J2"/>
    <mergeCell ref="A3:C3"/>
    <mergeCell ref="D3:J3"/>
    <mergeCell ref="A4:C4"/>
    <mergeCell ref="D4:J4"/>
    <mergeCell ref="A10:D10"/>
    <mergeCell ref="E10:J10"/>
    <mergeCell ref="A11:D11"/>
    <mergeCell ref="E11:J11"/>
    <mergeCell ref="A12:D12"/>
    <mergeCell ref="E12:J12"/>
    <mergeCell ref="A5:J5"/>
    <mergeCell ref="A6:H6"/>
    <mergeCell ref="I6:J7"/>
    <mergeCell ref="A7:H7"/>
    <mergeCell ref="A8:H8"/>
    <mergeCell ref="I8:J9"/>
    <mergeCell ref="A9:H9"/>
    <mergeCell ref="A17:D17"/>
    <mergeCell ref="E17:J17"/>
    <mergeCell ref="A18:D18"/>
    <mergeCell ref="E18:J18"/>
    <mergeCell ref="A19:D19"/>
    <mergeCell ref="E19:J19"/>
    <mergeCell ref="A13:J13"/>
    <mergeCell ref="A14:D14"/>
    <mergeCell ref="E14:J14"/>
    <mergeCell ref="A15:D15"/>
    <mergeCell ref="E15:J15"/>
    <mergeCell ref="A16:D16"/>
    <mergeCell ref="E16:J16"/>
    <mergeCell ref="A23:D23"/>
    <mergeCell ref="E23:J23"/>
    <mergeCell ref="A24:D24"/>
    <mergeCell ref="E24:J24"/>
    <mergeCell ref="A25:D25"/>
    <mergeCell ref="E25:J25"/>
    <mergeCell ref="A20:D20"/>
    <mergeCell ref="E20:J20"/>
    <mergeCell ref="A21:D21"/>
    <mergeCell ref="E21:J21"/>
    <mergeCell ref="A22:D22"/>
    <mergeCell ref="E22:J22"/>
    <mergeCell ref="A398:E398"/>
    <mergeCell ref="G398:H398"/>
    <mergeCell ref="I398:J398"/>
    <mergeCell ref="A399:E399"/>
    <mergeCell ref="G399:H399"/>
    <mergeCell ref="I399:J399"/>
    <mergeCell ref="B26:C26"/>
    <mergeCell ref="A395:H395"/>
    <mergeCell ref="I395:J395"/>
    <mergeCell ref="A396:D396"/>
    <mergeCell ref="E396:J396"/>
    <mergeCell ref="A397:D397"/>
    <mergeCell ref="E397:J397"/>
    <mergeCell ref="B402:E402"/>
    <mergeCell ref="G402:H402"/>
    <mergeCell ref="I402:J402"/>
    <mergeCell ref="B403:E403"/>
    <mergeCell ref="G403:H403"/>
    <mergeCell ref="I403:J403"/>
    <mergeCell ref="B400:E400"/>
    <mergeCell ref="G400:H400"/>
    <mergeCell ref="I400:J400"/>
    <mergeCell ref="B401:E401"/>
    <mergeCell ref="G401:H401"/>
    <mergeCell ref="I401:J401"/>
    <mergeCell ref="B406:E406"/>
    <mergeCell ref="G406:H406"/>
    <mergeCell ref="I406:J406"/>
    <mergeCell ref="B407:E407"/>
    <mergeCell ref="G407:H407"/>
    <mergeCell ref="I407:J407"/>
    <mergeCell ref="B404:E404"/>
    <mergeCell ref="G404:H404"/>
    <mergeCell ref="I404:J404"/>
    <mergeCell ref="B405:E405"/>
    <mergeCell ref="G405:H405"/>
    <mergeCell ref="I405:J405"/>
    <mergeCell ref="B410:E410"/>
    <mergeCell ref="G410:H410"/>
    <mergeCell ref="I410:J410"/>
    <mergeCell ref="B411:E411"/>
    <mergeCell ref="G411:H411"/>
    <mergeCell ref="I411:J411"/>
    <mergeCell ref="B408:E408"/>
    <mergeCell ref="G408:H408"/>
    <mergeCell ref="I408:J408"/>
    <mergeCell ref="B409:E409"/>
    <mergeCell ref="G409:H409"/>
    <mergeCell ref="I409:J409"/>
    <mergeCell ref="B413:C413"/>
    <mergeCell ref="D413:E413"/>
    <mergeCell ref="G413:J413"/>
    <mergeCell ref="B414:C414"/>
    <mergeCell ref="D414:E414"/>
    <mergeCell ref="G414:J414"/>
    <mergeCell ref="B412:E412"/>
    <mergeCell ref="G412:H412"/>
    <mergeCell ref="I412:J412"/>
    <mergeCell ref="B417:C417"/>
    <mergeCell ref="D417:E417"/>
    <mergeCell ref="G417:J417"/>
    <mergeCell ref="B418:C418"/>
    <mergeCell ref="D418:E418"/>
    <mergeCell ref="G418:J418"/>
    <mergeCell ref="B415:C415"/>
    <mergeCell ref="D415:E415"/>
    <mergeCell ref="G415:J415"/>
    <mergeCell ref="B416:C416"/>
    <mergeCell ref="D416:E416"/>
    <mergeCell ref="G416:J416"/>
    <mergeCell ref="B421:C421"/>
    <mergeCell ref="D421:E421"/>
    <mergeCell ref="G421:J421"/>
    <mergeCell ref="B422:C422"/>
    <mergeCell ref="D422:E422"/>
    <mergeCell ref="G422:J422"/>
    <mergeCell ref="B419:C419"/>
    <mergeCell ref="D419:E419"/>
    <mergeCell ref="G419:J419"/>
    <mergeCell ref="B420:C420"/>
    <mergeCell ref="D420:E420"/>
    <mergeCell ref="G420:J420"/>
    <mergeCell ref="B425:C425"/>
    <mergeCell ref="D425:E425"/>
    <mergeCell ref="G425:J425"/>
    <mergeCell ref="B426:C426"/>
    <mergeCell ref="D426:E426"/>
    <mergeCell ref="G426:J426"/>
    <mergeCell ref="B423:C423"/>
    <mergeCell ref="D423:E423"/>
    <mergeCell ref="G423:J423"/>
    <mergeCell ref="B424:C424"/>
    <mergeCell ref="D424:E424"/>
    <mergeCell ref="G424:J424"/>
    <mergeCell ref="B429:C429"/>
    <mergeCell ref="D429:E429"/>
    <mergeCell ref="G429:J429"/>
    <mergeCell ref="B430:C430"/>
    <mergeCell ref="D430:E430"/>
    <mergeCell ref="G430:J430"/>
    <mergeCell ref="B427:C427"/>
    <mergeCell ref="D427:E427"/>
    <mergeCell ref="G427:J427"/>
    <mergeCell ref="B428:C428"/>
    <mergeCell ref="D428:E428"/>
    <mergeCell ref="G428:J428"/>
    <mergeCell ref="A434:E434"/>
    <mergeCell ref="G434:J434"/>
    <mergeCell ref="A435:B435"/>
    <mergeCell ref="C435:E435"/>
    <mergeCell ref="G435:J435"/>
    <mergeCell ref="B433:C433"/>
    <mergeCell ref="D433:E433"/>
    <mergeCell ref="G433:J433"/>
    <mergeCell ref="B431:C431"/>
    <mergeCell ref="D431:E431"/>
    <mergeCell ref="G431:J431"/>
    <mergeCell ref="B432:C432"/>
    <mergeCell ref="D432:E432"/>
    <mergeCell ref="G432:J432"/>
    <mergeCell ref="A440:B440"/>
    <mergeCell ref="C440:E440"/>
    <mergeCell ref="G440:J440"/>
    <mergeCell ref="A441:E441"/>
    <mergeCell ref="G441:J441"/>
    <mergeCell ref="A442:B442"/>
    <mergeCell ref="C442:D442"/>
    <mergeCell ref="G442:J442"/>
    <mergeCell ref="A436:B436"/>
    <mergeCell ref="C436:E436"/>
    <mergeCell ref="G436:J436"/>
    <mergeCell ref="A437:B439"/>
    <mergeCell ref="C437:E437"/>
    <mergeCell ref="G437:J437"/>
    <mergeCell ref="C438:E438"/>
    <mergeCell ref="G438:J438"/>
    <mergeCell ref="C439:E439"/>
    <mergeCell ref="G439:J439"/>
  </mergeCells>
  <conditionalFormatting sqref="A27:A394">
    <cfRule type="expression" dxfId="17" priority="17">
      <formula>G27=""</formula>
    </cfRule>
  </conditionalFormatting>
  <conditionalFormatting sqref="B27:B394">
    <cfRule type="expression" dxfId="16" priority="16">
      <formula>G27=""</formula>
    </cfRule>
  </conditionalFormatting>
  <conditionalFormatting sqref="C27:C394">
    <cfRule type="expression" dxfId="15" priority="15">
      <formula>G27=""</formula>
    </cfRule>
  </conditionalFormatting>
  <conditionalFormatting sqref="D27:D394">
    <cfRule type="expression" dxfId="14" priority="14">
      <formula>G27=""</formula>
    </cfRule>
  </conditionalFormatting>
  <conditionalFormatting sqref="E27:F394">
    <cfRule type="expression" dxfId="13" priority="2">
      <formula>G27=""</formula>
    </cfRule>
    <cfRule type="containsBlanks" dxfId="12" priority="3">
      <formula>LEN(TRIM(E27))=0</formula>
    </cfRule>
  </conditionalFormatting>
  <conditionalFormatting sqref="E10:J12 E14:J17 G400:G412 I400:I412 G414:G433 G441:J442 C442">
    <cfRule type="containsBlanks" dxfId="11" priority="18">
      <formula>LEN(TRIM(C10))=0</formula>
    </cfRule>
  </conditionalFormatting>
  <conditionalFormatting sqref="G435:G440">
    <cfRule type="containsBlanks" dxfId="10" priority="1">
      <formula>LEN(TRIM(G435))=0</formula>
    </cfRule>
  </conditionalFormatting>
  <conditionalFormatting sqref="G27:H394">
    <cfRule type="containsBlanks" dxfId="9" priority="10">
      <formula>LEN(TRIM(G27))=0</formula>
    </cfRule>
  </conditionalFormatting>
  <conditionalFormatting sqref="I8">
    <cfRule type="containsBlanks" dxfId="8" priority="9">
      <formula>LEN(TRIM(I8))=0</formula>
    </cfRule>
  </conditionalFormatting>
  <conditionalFormatting sqref="I27:I394">
    <cfRule type="expression" dxfId="7" priority="11">
      <formula>G27=""</formula>
    </cfRule>
    <cfRule type="containsBlanks" dxfId="6" priority="13">
      <formula>LEN(TRIM(I27))=0</formula>
    </cfRule>
  </conditionalFormatting>
  <conditionalFormatting sqref="J27:J394">
    <cfRule type="expression" dxfId="5" priority="12">
      <formula>G27=""</formula>
    </cfRule>
  </conditionalFormatting>
  <conditionalFormatting sqref="K399:HT399">
    <cfRule type="expression" dxfId="4" priority="7">
      <formula>TODAY()=K398</formula>
    </cfRule>
    <cfRule type="expression" dxfId="3" priority="8">
      <formula>OR(K$4="SUN",K$4="SAT")</formula>
    </cfRule>
  </conditionalFormatting>
  <conditionalFormatting sqref="K400:HT412">
    <cfRule type="expression" dxfId="2" priority="4">
      <formula>AND($G400&lt;K$398,$I400&gt;K$398)</formula>
    </cfRule>
    <cfRule type="expression" dxfId="1" priority="5">
      <formula>$I400=K$398</formula>
    </cfRule>
    <cfRule type="expression" dxfId="0" priority="6">
      <formula>$G400=K$398</formula>
    </cfRule>
  </conditionalFormatting>
  <pageMargins left="0.25" right="0.25" top="0.75" bottom="0.75" header="0.3" footer="0.3"/>
  <pageSetup paperSize="9" scale="58" firstPageNumber="0" fitToHeight="0" orientation="portrait" r:id="rId1"/>
  <headerFooter alignWithMargins="0">
    <oddHeader>&amp;L&amp;G&amp;C
T  / 64FPU / ZL6 / SAQ / Partnership / Southern Development Strategy / Kherson / LP012 / 23-12-2025&amp;R
LOGISTIC
PRO-06 (Offer Form)</oddHeader>
    <oddFooter>&amp;C&amp;P / &amp;N</oddFooter>
  </headerFooter>
  <colBreaks count="1" manualBreakCount="1">
    <brk id="1" max="1048575" man="1"/>
  </col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w06</vt:lpstr>
      <vt:lpstr>'w06'!Область_печати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 ANTONIUK</dc:creator>
  <cp:lastModifiedBy>Пользователь</cp:lastModifiedBy>
  <dcterms:created xsi:type="dcterms:W3CDTF">2025-12-23T08:00:33Z</dcterms:created>
  <dcterms:modified xsi:type="dcterms:W3CDTF">2025-12-30T15:01:49Z</dcterms:modified>
</cp:coreProperties>
</file>