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defaultThemeVersion="124226"/>
  <mc:AlternateContent xmlns:mc="http://schemas.openxmlformats.org/markup-compatibility/2006">
    <mc:Choice Requires="x15">
      <x15ac:absPath xmlns:x15ac="http://schemas.microsoft.com/office/spreadsheetml/2010/11/ac" url="C:\Users\Пользователь\Desktop\AС- 1-Boreholes rehabilitation -ZL6SAW\будівельні роботи\Погоджені АКТЕД\"/>
    </mc:Choice>
  </mc:AlternateContent>
  <xr:revisionPtr revIDLastSave="0" documentId="13_ncr:1_{99782D3B-E46B-48CE-AE0B-1C9F818F60FE}" xr6:coauthVersionLast="47" xr6:coauthVersionMax="47" xr10:uidLastSave="{00000000-0000-0000-0000-000000000000}"/>
  <bookViews>
    <workbookView xWindow="-120" yWindow="-120" windowWidth="20730" windowHeight="11160" xr2:uid="{65E0BFCA-3335-4339-AC0F-3CE98488F19A}"/>
  </bookViews>
  <sheets>
    <sheet name="w06" sheetId="1" r:id="rId1"/>
  </sheets>
  <definedNames>
    <definedName name="_xlnm._FilterDatabase" localSheetId="0" hidden="1">'w06'!$A$31:$J$127</definedName>
    <definedName name="_xlnm.Print_Area" localSheetId="0">'w06'!$A$1:$J$127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73" i="1" l="1"/>
  <c r="G73" i="1"/>
  <c r="I72" i="1"/>
  <c r="G72" i="1"/>
  <c r="I71" i="1"/>
  <c r="G71" i="1"/>
  <c r="I70" i="1"/>
  <c r="G70" i="1"/>
  <c r="I69" i="1"/>
  <c r="G69" i="1"/>
  <c r="J63" i="1"/>
  <c r="J62" i="1"/>
  <c r="J61" i="1"/>
  <c r="J60" i="1"/>
  <c r="J59" i="1"/>
  <c r="J58" i="1"/>
  <c r="J57" i="1"/>
  <c r="J56" i="1"/>
  <c r="J55" i="1"/>
  <c r="J54" i="1"/>
  <c r="J53" i="1"/>
  <c r="J52" i="1"/>
  <c r="J51" i="1"/>
  <c r="J50" i="1"/>
  <c r="J49" i="1"/>
  <c r="J48" i="1"/>
  <c r="J47" i="1"/>
  <c r="J46" i="1"/>
  <c r="J45" i="1"/>
  <c r="J44" i="1"/>
  <c r="J43" i="1"/>
  <c r="J42" i="1"/>
  <c r="J41" i="1"/>
  <c r="J40" i="1"/>
  <c r="J39" i="1"/>
  <c r="J38" i="1"/>
  <c r="J37" i="1"/>
  <c r="J36" i="1"/>
  <c r="J35" i="1"/>
  <c r="J34" i="1"/>
  <c r="J33" i="1"/>
  <c r="J32" i="1"/>
  <c r="J31" i="1"/>
  <c r="J30" i="1"/>
  <c r="J29" i="1"/>
  <c r="J28" i="1"/>
  <c r="F69" i="1" l="1"/>
  <c r="F73" i="1"/>
  <c r="G68" i="1"/>
  <c r="K66" i="1" s="1"/>
  <c r="EA67" i="1" s="1"/>
  <c r="EA68" i="1" s="1"/>
  <c r="I64" i="1"/>
  <c r="F71" i="1"/>
  <c r="I68" i="1"/>
  <c r="F72" i="1"/>
  <c r="F70" i="1"/>
  <c r="X67" i="1" l="1"/>
  <c r="X68" i="1" s="1"/>
  <c r="HP67" i="1"/>
  <c r="HP68" i="1" s="1"/>
  <c r="HJ67" i="1"/>
  <c r="HJ68" i="1" s="1"/>
  <c r="BY67" i="1"/>
  <c r="BY68" i="1" s="1"/>
  <c r="FZ67" i="1"/>
  <c r="FZ68" i="1" s="1"/>
  <c r="AK67" i="1"/>
  <c r="AK68" i="1" s="1"/>
  <c r="DG67" i="1"/>
  <c r="DG68" i="1" s="1"/>
  <c r="GL67" i="1"/>
  <c r="GL68" i="1" s="1"/>
  <c r="AV67" i="1"/>
  <c r="AV68" i="1" s="1"/>
  <c r="EO67" i="1"/>
  <c r="EO68" i="1" s="1"/>
  <c r="FC67" i="1"/>
  <c r="FC68" i="1" s="1"/>
  <c r="CJ67" i="1"/>
  <c r="CJ68" i="1" s="1"/>
  <c r="S67" i="1"/>
  <c r="S68" i="1" s="1"/>
  <c r="FG67" i="1"/>
  <c r="FG68" i="1" s="1"/>
  <c r="CN67" i="1"/>
  <c r="CN68" i="1" s="1"/>
  <c r="U67" i="1"/>
  <c r="U68" i="1" s="1"/>
  <c r="FI67" i="1"/>
  <c r="FI68" i="1" s="1"/>
  <c r="CP67" i="1"/>
  <c r="CP68" i="1" s="1"/>
  <c r="K67" i="1"/>
  <c r="K68" i="1" s="1"/>
  <c r="EY67" i="1"/>
  <c r="EY68" i="1" s="1"/>
  <c r="FL67" i="1"/>
  <c r="FL68" i="1" s="1"/>
  <c r="HR67" i="1"/>
  <c r="HR68" i="1" s="1"/>
  <c r="CI67" i="1"/>
  <c r="CI68" i="1" s="1"/>
  <c r="EU67" i="1"/>
  <c r="EU68" i="1" s="1"/>
  <c r="GI67" i="1"/>
  <c r="GI68" i="1" s="1"/>
  <c r="CW67" i="1"/>
  <c r="CW68" i="1" s="1"/>
  <c r="BA67" i="1"/>
  <c r="BA68" i="1" s="1"/>
  <c r="BT67" i="1"/>
  <c r="BT68" i="1" s="1"/>
  <c r="AA67" i="1"/>
  <c r="AA68" i="1" s="1"/>
  <c r="FF67" i="1"/>
  <c r="FF68" i="1" s="1"/>
  <c r="GV67" i="1"/>
  <c r="GV68" i="1" s="1"/>
  <c r="AS67" i="1"/>
  <c r="AS68" i="1" s="1"/>
  <c r="AY67" i="1"/>
  <c r="AY68" i="1" s="1"/>
  <c r="GK67" i="1"/>
  <c r="GK68" i="1" s="1"/>
  <c r="DP67" i="1"/>
  <c r="DP68" i="1" s="1"/>
  <c r="DT67" i="1"/>
  <c r="DT68" i="1" s="1"/>
  <c r="BE67" i="1"/>
  <c r="BE68" i="1" s="1"/>
  <c r="HC67" i="1"/>
  <c r="HC68" i="1" s="1"/>
  <c r="GJ67" i="1"/>
  <c r="GJ68" i="1" s="1"/>
  <c r="CU67" i="1"/>
  <c r="CU68" i="1" s="1"/>
  <c r="CF67" i="1"/>
  <c r="CF68" i="1" s="1"/>
  <c r="Q67" i="1"/>
  <c r="Q68" i="1" s="1"/>
  <c r="ER67" i="1"/>
  <c r="ER68" i="1" s="1"/>
  <c r="AL67" i="1"/>
  <c r="AL68" i="1" s="1"/>
  <c r="DS67" i="1"/>
  <c r="DS68" i="1" s="1"/>
  <c r="AD67" i="1"/>
  <c r="AD68" i="1" s="1"/>
  <c r="DD67" i="1"/>
  <c r="DD68" i="1" s="1"/>
  <c r="GD67" i="1"/>
  <c r="GD68" i="1" s="1"/>
  <c r="AO67" i="1"/>
  <c r="AO68" i="1" s="1"/>
  <c r="DJ67" i="1"/>
  <c r="DJ68" i="1" s="1"/>
  <c r="GP67" i="1"/>
  <c r="GP68" i="1" s="1"/>
  <c r="CT67" i="1"/>
  <c r="CT68" i="1" s="1"/>
  <c r="P67" i="1"/>
  <c r="P68" i="1" s="1"/>
  <c r="FD67" i="1"/>
  <c r="FD68" i="1" s="1"/>
  <c r="CM67" i="1"/>
  <c r="CM68" i="1" s="1"/>
  <c r="T67" i="1"/>
  <c r="T68" i="1" s="1"/>
  <c r="FH67" i="1"/>
  <c r="FH68" i="1" s="1"/>
  <c r="CO67" i="1"/>
  <c r="CO68" i="1" s="1"/>
  <c r="V67" i="1"/>
  <c r="V68" i="1" s="1"/>
  <c r="FJ67" i="1"/>
  <c r="FJ68" i="1" s="1"/>
  <c r="CE67" i="1"/>
  <c r="CE68" i="1" s="1"/>
  <c r="HS67" i="1"/>
  <c r="HS68" i="1" s="1"/>
  <c r="M67" i="1"/>
  <c r="M68" i="1" s="1"/>
  <c r="EQ67" i="1"/>
  <c r="EQ68" i="1" s="1"/>
  <c r="HL67" i="1"/>
  <c r="HL68" i="1" s="1"/>
  <c r="EW67" i="1"/>
  <c r="EW68" i="1" s="1"/>
  <c r="EM67" i="1"/>
  <c r="EM68" i="1" s="1"/>
  <c r="N67" i="1"/>
  <c r="N68" i="1" s="1"/>
  <c r="L67" i="1"/>
  <c r="L68" i="1" s="1"/>
  <c r="CR67" i="1"/>
  <c r="CR68" i="1" s="1"/>
  <c r="GE67" i="1"/>
  <c r="GE68" i="1" s="1"/>
  <c r="ET67" i="1"/>
  <c r="ET68" i="1" s="1"/>
  <c r="AP67" i="1"/>
  <c r="AP68" i="1" s="1"/>
  <c r="GQ67" i="1"/>
  <c r="GQ68" i="1" s="1"/>
  <c r="DZ67" i="1"/>
  <c r="DZ68" i="1" s="1"/>
  <c r="FY67" i="1"/>
  <c r="FY68" i="1" s="1"/>
  <c r="HM67" i="1"/>
  <c r="HM68" i="1" s="1"/>
  <c r="AX67" i="1"/>
  <c r="AX68" i="1" s="1"/>
  <c r="EJ67" i="1"/>
  <c r="EJ68" i="1" s="1"/>
  <c r="HA67" i="1"/>
  <c r="HA68" i="1" s="1"/>
  <c r="FB67" i="1"/>
  <c r="FB68" i="1" s="1"/>
  <c r="CL67" i="1"/>
  <c r="CL68" i="1" s="1"/>
  <c r="FN67" i="1"/>
  <c r="FN68" i="1" s="1"/>
  <c r="BV67" i="1"/>
  <c r="BV68" i="1" s="1"/>
  <c r="HK67" i="1"/>
  <c r="HK68" i="1" s="1"/>
  <c r="CA67" i="1"/>
  <c r="CA68" i="1" s="1"/>
  <c r="HO67" i="1"/>
  <c r="HO68" i="1" s="1"/>
  <c r="EV67" i="1"/>
  <c r="EV68" i="1" s="1"/>
  <c r="CC67" i="1"/>
  <c r="CC68" i="1" s="1"/>
  <c r="HQ67" i="1"/>
  <c r="HQ68" i="1" s="1"/>
  <c r="EX67" i="1"/>
  <c r="EX68" i="1" s="1"/>
  <c r="BS67" i="1"/>
  <c r="BS68" i="1" s="1"/>
  <c r="HG67" i="1"/>
  <c r="HG68" i="1" s="1"/>
  <c r="BJ67" i="1"/>
  <c r="BJ68" i="1" s="1"/>
  <c r="ES67" i="1"/>
  <c r="ES68" i="1" s="1"/>
  <c r="BB67" i="1"/>
  <c r="BB68" i="1" s="1"/>
  <c r="EB67" i="1"/>
  <c r="EB68" i="1" s="1"/>
  <c r="HI67" i="1"/>
  <c r="HI68" i="1" s="1"/>
  <c r="BM67" i="1"/>
  <c r="BM68" i="1" s="1"/>
  <c r="EH67" i="1"/>
  <c r="EH68" i="1" s="1"/>
  <c r="Y67" i="1"/>
  <c r="Y68" i="1" s="1"/>
  <c r="DR67" i="1"/>
  <c r="DR68" i="1" s="1"/>
  <c r="AB67" i="1"/>
  <c r="AB68" i="1" s="1"/>
  <c r="FP67" i="1"/>
  <c r="FP68" i="1" s="1"/>
  <c r="CY67" i="1"/>
  <c r="CY68" i="1" s="1"/>
  <c r="AF67" i="1"/>
  <c r="AF68" i="1" s="1"/>
  <c r="FT67" i="1"/>
  <c r="FT68" i="1" s="1"/>
  <c r="DA67" i="1"/>
  <c r="DA68" i="1" s="1"/>
  <c r="AH67" i="1"/>
  <c r="AH68" i="1" s="1"/>
  <c r="FV67" i="1"/>
  <c r="FV68" i="1" s="1"/>
  <c r="CQ67" i="1"/>
  <c r="CQ68" i="1" s="1"/>
  <c r="FE67" i="1"/>
  <c r="FE68" i="1" s="1"/>
  <c r="BI67" i="1"/>
  <c r="BI68" i="1" s="1"/>
  <c r="DB67" i="1"/>
  <c r="DB68" i="1" s="1"/>
  <c r="A68" i="1"/>
  <c r="HB67" i="1"/>
  <c r="HB68" i="1" s="1"/>
  <c r="EE67" i="1"/>
  <c r="EE68" i="1" s="1"/>
  <c r="HN67" i="1"/>
  <c r="HN68" i="1" s="1"/>
  <c r="FQ67" i="1"/>
  <c r="FQ68" i="1" s="1"/>
  <c r="FO67" i="1"/>
  <c r="FO68" i="1" s="1"/>
  <c r="CV67" i="1"/>
  <c r="CV68" i="1" s="1"/>
  <c r="AE67" i="1"/>
  <c r="AE68" i="1" s="1"/>
  <c r="FS67" i="1"/>
  <c r="FS68" i="1" s="1"/>
  <c r="CZ67" i="1"/>
  <c r="CZ68" i="1" s="1"/>
  <c r="AG67" i="1"/>
  <c r="AG68" i="1" s="1"/>
  <c r="FU67" i="1"/>
  <c r="FU68" i="1" s="1"/>
  <c r="W67" i="1"/>
  <c r="W68" i="1" s="1"/>
  <c r="FK67" i="1"/>
  <c r="FK68" i="1" s="1"/>
  <c r="AJ67" i="1"/>
  <c r="AJ68" i="1" s="1"/>
  <c r="Z67" i="1"/>
  <c r="Z68" i="1" s="1"/>
  <c r="BC67" i="1"/>
  <c r="BC68" i="1" s="1"/>
  <c r="GS67" i="1"/>
  <c r="GS68" i="1" s="1"/>
  <c r="BW67" i="1"/>
  <c r="BW68" i="1" s="1"/>
  <c r="EC67" i="1"/>
  <c r="EC68" i="1" s="1"/>
  <c r="EN67" i="1"/>
  <c r="EN68" i="1" s="1"/>
  <c r="EF67" i="1"/>
  <c r="EF68" i="1" s="1"/>
  <c r="BQ67" i="1"/>
  <c r="BQ68" i="1" s="1"/>
  <c r="BG67" i="1"/>
  <c r="BG68" i="1" s="1"/>
  <c r="CH67" i="1"/>
  <c r="CH68" i="1" s="1"/>
  <c r="FX67" i="1"/>
  <c r="FX68" i="1" s="1"/>
  <c r="FA67" i="1"/>
  <c r="FA68" i="1" s="1"/>
  <c r="FM67" i="1"/>
  <c r="FM68" i="1" s="1"/>
  <c r="EP67" i="1"/>
  <c r="EP68" i="1" s="1"/>
  <c r="DK67" i="1"/>
  <c r="DK68" i="1" s="1"/>
  <c r="DM67" i="1"/>
  <c r="DM68" i="1" s="1"/>
  <c r="DF67" i="1"/>
  <c r="DF68" i="1" s="1"/>
  <c r="GX67" i="1"/>
  <c r="GX68" i="1" s="1"/>
  <c r="CX67" i="1"/>
  <c r="CX68" i="1" s="1"/>
  <c r="GC67" i="1"/>
  <c r="GC68" i="1" s="1"/>
  <c r="AM67" i="1"/>
  <c r="AM68" i="1" s="1"/>
  <c r="DI67" i="1"/>
  <c r="DI68" i="1" s="1"/>
  <c r="GO67" i="1"/>
  <c r="GO68" i="1" s="1"/>
  <c r="BU67" i="1"/>
  <c r="BU68" i="1" s="1"/>
  <c r="FR67" i="1"/>
  <c r="FR68" i="1" s="1"/>
  <c r="AZ67" i="1"/>
  <c r="AZ68" i="1" s="1"/>
  <c r="GN67" i="1"/>
  <c r="GN68" i="1" s="1"/>
  <c r="DW67" i="1"/>
  <c r="DW68" i="1" s="1"/>
  <c r="BD67" i="1"/>
  <c r="BD68" i="1" s="1"/>
  <c r="GR67" i="1"/>
  <c r="GR68" i="1" s="1"/>
  <c r="DY67" i="1"/>
  <c r="DY68" i="1" s="1"/>
  <c r="BF67" i="1"/>
  <c r="BF68" i="1" s="1"/>
  <c r="GT67" i="1"/>
  <c r="GT68" i="1" s="1"/>
  <c r="DO67" i="1"/>
  <c r="DO68" i="1" s="1"/>
  <c r="EZ67" i="1"/>
  <c r="EZ68" i="1" s="1"/>
  <c r="DQ67" i="1"/>
  <c r="DQ68" i="1" s="1"/>
  <c r="BX67" i="1"/>
  <c r="BX68" i="1" s="1"/>
  <c r="CB67" i="1"/>
  <c r="CB68" i="1" s="1"/>
  <c r="CD67" i="1"/>
  <c r="CD68" i="1" s="1"/>
  <c r="DU67" i="1"/>
  <c r="DU68" i="1" s="1"/>
  <c r="CG67" i="1"/>
  <c r="CG68" i="1" s="1"/>
  <c r="R67" i="1"/>
  <c r="R68" i="1" s="1"/>
  <c r="GA67" i="1"/>
  <c r="GA68" i="1" s="1"/>
  <c r="DH67" i="1"/>
  <c r="DH68" i="1" s="1"/>
  <c r="AQ67" i="1"/>
  <c r="AQ68" i="1" s="1"/>
  <c r="DL67" i="1"/>
  <c r="DL68" i="1" s="1"/>
  <c r="GG67" i="1"/>
  <c r="GG68" i="1" s="1"/>
  <c r="DN67" i="1"/>
  <c r="DN68" i="1" s="1"/>
  <c r="AI67" i="1"/>
  <c r="AI68" i="1" s="1"/>
  <c r="FW67" i="1"/>
  <c r="FW68" i="1" s="1"/>
  <c r="DE67" i="1"/>
  <c r="DE68" i="1" s="1"/>
  <c r="GM67" i="1"/>
  <c r="GM68" i="1" s="1"/>
  <c r="DX67" i="1"/>
  <c r="DX68" i="1" s="1"/>
  <c r="AU67" i="1"/>
  <c r="AU68" i="1" s="1"/>
  <c r="BH67" i="1"/>
  <c r="BH68" i="1" s="1"/>
  <c r="BN67" i="1"/>
  <c r="BN68" i="1" s="1"/>
  <c r="GY67" i="1"/>
  <c r="GY68" i="1" s="1"/>
  <c r="BO67" i="1"/>
  <c r="BO68" i="1" s="1"/>
  <c r="HE67" i="1"/>
  <c r="HE68" i="1" s="1"/>
  <c r="EL67" i="1"/>
  <c r="EL68" i="1" s="1"/>
  <c r="GU67" i="1"/>
  <c r="GU68" i="1" s="1"/>
  <c r="BZ67" i="1"/>
  <c r="BZ68" i="1" s="1"/>
  <c r="O67" i="1"/>
  <c r="O68" i="1" s="1"/>
  <c r="CK67" i="1"/>
  <c r="CK68" i="1" s="1"/>
  <c r="AW67" i="1"/>
  <c r="AW68" i="1" s="1"/>
  <c r="AN67" i="1"/>
  <c r="AN68" i="1" s="1"/>
  <c r="GB67" i="1"/>
  <c r="GB68" i="1" s="1"/>
  <c r="AR67" i="1"/>
  <c r="AR68" i="1" s="1"/>
  <c r="GF67" i="1"/>
  <c r="GF68" i="1" s="1"/>
  <c r="AT67" i="1"/>
  <c r="AT68" i="1" s="1"/>
  <c r="GH67" i="1"/>
  <c r="GH68" i="1" s="1"/>
  <c r="DC67" i="1"/>
  <c r="DC68" i="1" s="1"/>
  <c r="ED67" i="1"/>
  <c r="ED68" i="1" s="1"/>
  <c r="AC67" i="1"/>
  <c r="AC68" i="1" s="1"/>
  <c r="DV67" i="1"/>
  <c r="DV68" i="1" s="1"/>
  <c r="HH67" i="1"/>
  <c r="HH68" i="1" s="1"/>
  <c r="BK67" i="1"/>
  <c r="BK68" i="1" s="1"/>
  <c r="EG67" i="1"/>
  <c r="EG68" i="1" s="1"/>
  <c r="HT67" i="1"/>
  <c r="HT68" i="1" s="1"/>
  <c r="CS67" i="1"/>
  <c r="CS68" i="1" s="1"/>
  <c r="GW67" i="1"/>
  <c r="GW68" i="1" s="1"/>
  <c r="BL67" i="1"/>
  <c r="BL68" i="1" s="1"/>
  <c r="GZ67" i="1"/>
  <c r="GZ68" i="1" s="1"/>
  <c r="EI67" i="1"/>
  <c r="EI68" i="1" s="1"/>
  <c r="BP67" i="1"/>
  <c r="BP68" i="1" s="1"/>
  <c r="HD67" i="1"/>
  <c r="HD68" i="1" s="1"/>
  <c r="EK67" i="1"/>
  <c r="EK68" i="1" s="1"/>
  <c r="BR67" i="1"/>
  <c r="BR68" i="1" s="1"/>
  <c r="HF67" i="1"/>
  <c r="HF68" i="1" s="1"/>
</calcChain>
</file>

<file path=xl/sharedStrings.xml><?xml version="1.0" encoding="utf-8"?>
<sst xmlns="http://schemas.openxmlformats.org/spreadsheetml/2006/main" count="385" uniqueCount="262">
  <si>
    <r>
      <rPr>
        <b/>
        <sz val="9"/>
        <color rgb="FF0070C0"/>
        <rFont val="Arial"/>
        <family val="2"/>
      </rPr>
      <t>Постачальнику пропонується заповнити лише поля. які позначені наступним кольором ---&gt;</t>
    </r>
    <r>
      <rPr>
        <sz val="9"/>
        <color rgb="FF0070C0"/>
        <rFont val="Arial"/>
        <family val="2"/>
      </rPr>
      <t xml:space="preserve">
The supplier is asked to fill in only the fields that are marked with the following color ----&gt;</t>
    </r>
  </si>
  <si>
    <r>
      <t>Тендер № /</t>
    </r>
    <r>
      <rPr>
        <sz val="10"/>
        <color rgb="FF000000"/>
        <rFont val="Arial"/>
        <family val="2"/>
      </rPr>
      <t xml:space="preserve"> Tender N°:</t>
    </r>
  </si>
  <si>
    <t>T  / 64FPU / ZL6 / SAW / Partnership / Southern Development Strategy / Donetsk / LP009 / 09-12-2025</t>
  </si>
  <si>
    <r>
      <t xml:space="preserve">ОПИС ПРЕДМЕТУ ЗАПИТУ ЦІНОВИХ ПРОПОЗИЦІЙ / </t>
    </r>
    <r>
      <rPr>
        <u/>
        <sz val="10"/>
        <color theme="1"/>
        <rFont val="Arial"/>
        <family val="2"/>
      </rPr>
      <t>DESCRIPTION OF THE SUBJECT OF THE REQUEST FOR QUOTATIONS</t>
    </r>
  </si>
  <si>
    <t>Роботи з підключення нових свердловин до загальної мережі водопостачання селища Олександрівка, Олександрівської територіальної громади, Краматорського района, Донецької області.</t>
  </si>
  <si>
    <r>
      <t xml:space="preserve">Орієнтовний бюджет / 
</t>
    </r>
    <r>
      <rPr>
        <sz val="10"/>
        <color rgb="FF000000"/>
        <rFont val="Arial"/>
        <family val="2"/>
      </rPr>
      <t>Estimate budget (</t>
    </r>
    <r>
      <rPr>
        <b/>
        <sz val="10"/>
        <color rgb="FF000000"/>
        <rFont val="Arial"/>
        <family val="2"/>
      </rPr>
      <t>ГРН</t>
    </r>
    <r>
      <rPr>
        <sz val="10"/>
        <color rgb="FF000000"/>
        <rFont val="Arial"/>
        <family val="2"/>
      </rPr>
      <t>/UAH):</t>
    </r>
  </si>
  <si>
    <t>за адресою: точну адресу доставки буде надано на етапі підписання угоди.</t>
  </si>
  <si>
    <t>N/A</t>
  </si>
  <si>
    <r>
      <t xml:space="preserve">Найменування компанії / </t>
    </r>
    <r>
      <rPr>
        <sz val="9"/>
        <color theme="1"/>
        <rFont val="Arial"/>
        <family val="2"/>
      </rPr>
      <t xml:space="preserve">Company’s Name </t>
    </r>
    <r>
      <rPr>
        <b/>
        <sz val="9"/>
        <color theme="1"/>
        <rFont val="Arial"/>
        <family val="2"/>
      </rPr>
      <t>(відповідно до реєстраційних документів) / (</t>
    </r>
    <r>
      <rPr>
        <sz val="9"/>
        <color theme="1"/>
        <rFont val="Arial"/>
        <family val="2"/>
      </rPr>
      <t>as per registration documents)</t>
    </r>
  </si>
  <si>
    <r>
      <t>Ім'я уповноваженого представника компанії /</t>
    </r>
    <r>
      <rPr>
        <sz val="9"/>
        <color theme="1"/>
        <rFont val="Arial"/>
        <family val="2"/>
      </rPr>
      <t xml:space="preserve"> Company Authorized Representative’s Name</t>
    </r>
    <r>
      <rPr>
        <b/>
        <sz val="9"/>
        <color theme="1"/>
        <rFont val="Arial"/>
        <family val="2"/>
      </rPr>
      <t xml:space="preserve"> (відповідно до реєстраційних документів або довіреності. підписаної належним чином) / (as per registration documents or duly signed Power of Attorney)</t>
    </r>
  </si>
  <si>
    <r>
      <rPr>
        <b/>
        <sz val="9"/>
        <color theme="1"/>
        <rFont val="Arial"/>
        <family val="2"/>
      </rPr>
      <t>Реєстраційний номер компанії</t>
    </r>
    <r>
      <rPr>
        <sz val="9"/>
        <color theme="1"/>
        <rFont val="Arial"/>
        <family val="2"/>
      </rPr>
      <t xml:space="preserve"> / Company Registration Number </t>
    </r>
  </si>
  <si>
    <r>
      <rPr>
        <b/>
        <sz val="9"/>
        <color theme="1"/>
        <rFont val="Arial"/>
        <family val="2"/>
      </rPr>
      <t xml:space="preserve">Поштова адреса компанії </t>
    </r>
    <r>
      <rPr>
        <sz val="9"/>
        <color theme="1"/>
        <rFont val="Arial"/>
        <family val="2"/>
      </rPr>
      <t>/ Company’s mailing address</t>
    </r>
  </si>
  <si>
    <r>
      <rPr>
        <b/>
        <sz val="9"/>
        <color theme="1"/>
        <rFont val="Arial"/>
        <family val="2"/>
      </rPr>
      <t>Поштовий індекс, Область, Назва населеного пункту, Вулиця, №будинку, №офісу</t>
    </r>
    <r>
      <rPr>
        <sz val="9"/>
        <color theme="1"/>
        <rFont val="Arial"/>
        <family val="2"/>
      </rPr>
      <t xml:space="preserve"> / 
Postal code, Region, Name of the settlement, Street, No. of the house, No. of the office</t>
    </r>
  </si>
  <si>
    <r>
      <t xml:space="preserve">Контактний номер телефону / </t>
    </r>
    <r>
      <rPr>
        <sz val="9"/>
        <color theme="1"/>
        <rFont val="Arial"/>
        <family val="2"/>
      </rPr>
      <t>Phone contact number</t>
    </r>
  </si>
  <si>
    <r>
      <t>Адреса електронної пошти /</t>
    </r>
    <r>
      <rPr>
        <sz val="9"/>
        <color theme="1"/>
        <rFont val="Arial"/>
        <family val="2"/>
      </rPr>
      <t xml:space="preserve"> Email address</t>
    </r>
  </si>
  <si>
    <r>
      <rPr>
        <b/>
        <sz val="9"/>
        <color theme="1"/>
        <rFont val="Arial"/>
        <family val="2"/>
      </rPr>
      <t xml:space="preserve">Комерційний представник з тендерних заявок </t>
    </r>
    <r>
      <rPr>
        <sz val="9"/>
        <color theme="1"/>
        <rFont val="Arial"/>
        <family val="2"/>
      </rPr>
      <t xml:space="preserve">/ Commercial representative for the bid </t>
    </r>
  </si>
  <si>
    <r>
      <t xml:space="preserve">Будь ласка, заповніть таблицю нижче </t>
    </r>
    <r>
      <rPr>
        <b/>
        <sz val="9"/>
        <color rgb="FFFF0000"/>
        <rFont val="Arial"/>
        <family val="2"/>
      </rPr>
      <t>НЕ змінюючи кількість, або одиниці виміру</t>
    </r>
    <r>
      <rPr>
        <b/>
        <sz val="9"/>
        <color rgb="FF000000"/>
        <rFont val="Arial"/>
        <family val="2"/>
      </rPr>
      <t xml:space="preserve">.
Для того, щоб пропозиція була прийнятною, усі лоти (якщо поділено на лоти), усі розділи та кожен рядочок (позиція) мають бути заповнені (договір не можна розділити між кількома виконавцями). </t>
    </r>
    <r>
      <rPr>
        <b/>
        <sz val="9"/>
        <color rgb="FFFF0000"/>
        <rFont val="Arial"/>
        <family val="2"/>
      </rPr>
      <t>Пропозиції на окремі позиції, лоти чи розділи прийматись НЕ будуть.</t>
    </r>
  </si>
  <si>
    <r>
      <t xml:space="preserve">Please fill in the table below </t>
    </r>
    <r>
      <rPr>
        <sz val="9"/>
        <color rgb="FFFF0000"/>
        <rFont val="Arial"/>
        <family val="2"/>
      </rPr>
      <t>WITHOUT changing the quantity or units of measurement</t>
    </r>
    <r>
      <rPr>
        <sz val="9"/>
        <color rgb="FF000000"/>
        <rFont val="Arial"/>
        <family val="2"/>
      </rPr>
      <t xml:space="preserve">.
In order for the offer to be acceptable, all lots (if divided into lots), all sections and each line item (position) must be completed (the contract cannot be divided between several contractors). </t>
    </r>
    <r>
      <rPr>
        <sz val="9"/>
        <color rgb="FFFF0000"/>
        <rFont val="Arial"/>
        <family val="2"/>
      </rPr>
      <t>Bids for individual items, lots or sections will NOT be accepted.</t>
    </r>
  </si>
  <si>
    <r>
      <t xml:space="preserve">Всі необхідні для виконання робіт матеріали, обладнання та вироби постачаються Підрядником (єдиним переможцем за результатом відбору цінових пропозицій).
Опис матеріалів та можливі згадки брендів у стовпчику "СПЕЦИФІКАЦІЯ 1" є запитом Замовника, є орієнтовними, і не обов'язково мають співпадати із пропозицією учасника тендеру.  
Учасник тендеру може запропонувати власні матеріали, обладнання та вироби, аналогічні до зазначених у тендерному запиті (при цьому аналогом має бути ідентичний, або кращий за своїми технічними та експлуатаційними характеристиками продукт).
</t>
    </r>
    <r>
      <rPr>
        <b/>
        <sz val="9"/>
        <color rgb="FFFF0000"/>
        <rFont val="Arial"/>
        <family val="2"/>
      </rPr>
      <t>Заповніть стовпчик "СПЕЦИФІКАЦІЯ 2" зазначаючи саме ті матеріали (бренд, модель, технічні характеристики, габаритні розміри (для технічних агрегатів) країну походження, тощо), які пропонуєте до застосування</t>
    </r>
    <r>
      <rPr>
        <b/>
        <sz val="9"/>
        <color rgb="FF000000"/>
        <rFont val="Arial"/>
        <family val="2"/>
      </rPr>
      <t>. Скопіюйте опис матеріалів, якщо ваша пропозиція співпадає із запитом, але переконайтесь, що там немає виразу "або аналог". Немає необхідності описувати роботи, але ви маєте змогу вносити свої коментарі, уточнення щодо спеціальних технологій, технічних рішень.</t>
    </r>
  </si>
  <si>
    <r>
      <t xml:space="preserve">All materials, equipment and products necessary for the performance of the work shall be supplied by the Contractor (the sole winner of the tender).
The description of materials and possible mentions of brands in the column “SPECIFICATION 1” are the Customer's request, are indicative, and do not necessarily coincide with the Tenderer's offer.  
</t>
    </r>
    <r>
      <rPr>
        <sz val="9"/>
        <rFont val="Arial"/>
        <family val="2"/>
      </rPr>
      <t>The tenderer may offer its own materials, equipment and products similar to those specified in the tender request (in this case, the analog must be identical or better in terms of technical and operational characteristics).</t>
    </r>
    <r>
      <rPr>
        <sz val="9"/>
        <color rgb="FF000000"/>
        <rFont val="Arial"/>
        <family val="2"/>
      </rPr>
      <t xml:space="preserve">
</t>
    </r>
    <r>
      <rPr>
        <sz val="9"/>
        <color rgb="FFFF0000"/>
        <rFont val="Arial"/>
        <family val="2"/>
      </rPr>
      <t>Fill in the column “SPECIFICATION 2” indicating exactly the materials (brand, model, technical characteristics, overall dimensions (for technical units), country of origin, etc.</t>
    </r>
    <r>
      <rPr>
        <sz val="9"/>
        <color rgb="FF000000"/>
        <rFont val="Arial"/>
        <family val="2"/>
      </rPr>
      <t xml:space="preserve"> Copy the description of the materials if your offer matches the request, but make sure that the phrase “or analog” is not included. There is no need to describe the work, but you can make your comments, clarifications regarding special technologies, technical solutions.</t>
    </r>
  </si>
  <si>
    <t>Всі необхідні для виконання робіт матеріали, обладнання та вироби постачаються Підрядником. Учасник тендеру може запропонувати власні матеріали, обладнання та вироби, аналогічні до зазначених у тендерному запиті.</t>
  </si>
  <si>
    <t>All materials, equipment and products necessary for the performance of the work shall be supplied by the Contractor. The Tenderer may offer its own materials, equipment and products similar to those specified in the tender request.</t>
  </si>
  <si>
    <t xml:space="preserve">Якість та безпека використовуваних матеріалів, обладнання та виробів повинна бути підтверджена відповідними сертифікатами якості/відповідності, деклараціями відповідності, висновками Державної санітарно-епідеміологічної експертизи, протоколами випробувань. </t>
  </si>
  <si>
    <t>The quality and safety of the materials, equipment and products used must be confirmed by the relevant quality/conformity certificates, declarations of conformity, conclusions of the State Sanitary and Epidemiological Expertise, and test reports.</t>
  </si>
  <si>
    <t>Підрядник забезпечує наявність на місці виконання робіт засобів індивідуального захисту для працівників, необхідних попереджувальних знаків, огороджень та інших необхідних засобів безпеки.</t>
  </si>
  <si>
    <t>The contractor ensures the availability of personal protective equipment for workers, necessary warning signs, fences and other necessary safety equipment at the work site.</t>
  </si>
  <si>
    <t>Всі роботи повинні виконуватись згідно вимог Державних будівельних норм, Державних стандартів, іншої державної нормативно-технічної документації, що діє в Україні.</t>
  </si>
  <si>
    <t>All works shall be performed in accordance with the requirements of the State Construction Norms, State Standards, and other state regulatory and technical documentation in force in Ukraine.</t>
  </si>
  <si>
    <t>Підрядник зобов'язаний вивезти всі будівельні відходи, залишки матеріалів та інші відходи, що утворюються при виконанні робіт, до спеціально призначених для цього місць.</t>
  </si>
  <si>
    <t>The contractor is obliged to remove all construction waste, leftover materials and other waste generated during the execution of works to places specially designated for this purpose.</t>
  </si>
  <si>
    <t>Ціни мають включати всі витрати пов'язані з реалізацією цього проекту (транспортування, навантаження, монтаж, пуско-налагоджувальні роботи (якщо передбачається), проживання своїх робітників, оренду інструментів/техніки/обладнання, поводження з будівельними відходами, тощо) разом із податками, митами, витратами на проходження державної експертизи, акцизами та іншими витратами й зборами, що передбачені чинним законодавствовм та будівельними нормами.</t>
  </si>
  <si>
    <t>Prices shall include all costs associated with the implementation of this project (transportation, loading, installation, commissioning (if applicable), accommodation of their workers, rental of tools/equipment, construction waste management, etc.) together with taxes, duties, state examination costs, excise duties and other costs and fees required by applicable laws and building codes.</t>
  </si>
  <si>
    <t>#</t>
  </si>
  <si>
    <r>
      <rPr>
        <b/>
        <u/>
        <sz val="9"/>
        <color rgb="FF000000"/>
        <rFont val="Arila"/>
      </rPr>
      <t xml:space="preserve">СПЕЦИФІКАЦІЯ 1 / </t>
    </r>
    <r>
      <rPr>
        <u/>
        <sz val="9"/>
        <color rgb="FF000000"/>
        <rFont val="Arila"/>
      </rPr>
      <t>SPECIFICATION 1</t>
    </r>
    <r>
      <rPr>
        <b/>
        <sz val="9"/>
        <color rgb="FF000000"/>
        <rFont val="Arila"/>
      </rPr>
      <t xml:space="preserve">
Опис матеріалі, робіт та обладнання, які запитуються Замовником та їх технічних характеристик (</t>
    </r>
    <r>
      <rPr>
        <b/>
        <i/>
        <sz val="9"/>
        <color rgb="FF000000"/>
        <rFont val="Arila"/>
      </rPr>
      <t>бренди вказані для прикладу і можуть відрізнятись</t>
    </r>
    <r>
      <rPr>
        <b/>
        <sz val="9"/>
        <color rgb="FF000000"/>
        <rFont val="Arila"/>
      </rPr>
      <t xml:space="preserve">) / 
</t>
    </r>
    <r>
      <rPr>
        <sz val="9"/>
        <color rgb="FF000000"/>
        <rFont val="Arila"/>
      </rPr>
      <t>Description of the materials, works and equipment requested by the Customer and their technical characteristics (</t>
    </r>
    <r>
      <rPr>
        <i/>
        <sz val="9"/>
        <color rgb="FF000000"/>
        <rFont val="Arila"/>
      </rPr>
      <t>brands are for example and may differ</t>
    </r>
    <r>
      <rPr>
        <sz val="9"/>
        <color rgb="FF000000"/>
        <rFont val="Arila"/>
      </rPr>
      <t>)</t>
    </r>
  </si>
  <si>
    <r>
      <t xml:space="preserve">Коди Проекту /  Донора / Бюджетної лінії
</t>
    </r>
    <r>
      <rPr>
        <sz val="9"/>
        <color rgb="FF000000"/>
        <rFont val="Arila"/>
      </rPr>
      <t>Project / Donor / Budget codes</t>
    </r>
  </si>
  <si>
    <r>
      <rPr>
        <b/>
        <u/>
        <sz val="9"/>
        <color rgb="FF000000"/>
        <rFont val="Arila"/>
      </rPr>
      <t xml:space="preserve">СПЕЦИФІКАЦІЯ 2 / </t>
    </r>
    <r>
      <rPr>
        <u/>
        <sz val="9"/>
        <color rgb="FF000000"/>
        <rFont val="Arila"/>
      </rPr>
      <t>SPECIFICATION 2</t>
    </r>
    <r>
      <rPr>
        <b/>
        <sz val="9"/>
        <color rgb="FF000000"/>
        <rFont val="Arila"/>
      </rPr>
      <t xml:space="preserve">
Опис матеріалів, робіт та обладнання, які пропонуються Підрядником та їх технічних характеристик (Українською) / </t>
    </r>
    <r>
      <rPr>
        <sz val="9"/>
        <color rgb="FF000000"/>
        <rFont val="Arila"/>
      </rPr>
      <t>Description of the materials, works and equipmentoffered by the Contractor and their technical characteristics (in Ukrainian)</t>
    </r>
  </si>
  <si>
    <r>
      <rPr>
        <b/>
        <u/>
        <sz val="9"/>
        <color rgb="FF000000"/>
        <rFont val="Arila"/>
      </rPr>
      <t xml:space="preserve">СПЕЦИФІКАЦІЯ 2 / </t>
    </r>
    <r>
      <rPr>
        <u/>
        <sz val="9"/>
        <color rgb="FF000000"/>
        <rFont val="Arila"/>
      </rPr>
      <t>SPECIFICATION 2</t>
    </r>
    <r>
      <rPr>
        <b/>
        <sz val="9"/>
        <color rgb="FF000000"/>
        <rFont val="Arila"/>
      </rPr>
      <t xml:space="preserve">
Опис матеріалів, які пропонуються Підрядником та їх технічних характеристик (Англійською) / </t>
    </r>
    <r>
      <rPr>
        <sz val="9"/>
        <color rgb="FF000000"/>
        <rFont val="Arila"/>
      </rPr>
      <t>Description of the materials offered by the Contractor and their technical characteristics (in English)</t>
    </r>
  </si>
  <si>
    <r>
      <t xml:space="preserve">Одиниця виміру
</t>
    </r>
    <r>
      <rPr>
        <sz val="9"/>
        <color rgb="FF000000"/>
        <rFont val="Arila"/>
      </rPr>
      <t>Unit</t>
    </r>
  </si>
  <si>
    <r>
      <t xml:space="preserve">Кількість
</t>
    </r>
    <r>
      <rPr>
        <sz val="9"/>
        <color rgb="FF000000"/>
        <rFont val="Arila"/>
      </rPr>
      <t>Quantity</t>
    </r>
  </si>
  <si>
    <r>
      <t xml:space="preserve">Ціна за одиницю  (грн) 
</t>
    </r>
    <r>
      <rPr>
        <sz val="9"/>
        <color rgb="FF000000"/>
        <rFont val="Arila"/>
      </rPr>
      <t>Unit Price (UAH)</t>
    </r>
  </si>
  <si>
    <r>
      <t xml:space="preserve">Загальна сума (грн) 
</t>
    </r>
    <r>
      <rPr>
        <sz val="9"/>
        <color rgb="FF000000"/>
        <rFont val="Arila"/>
      </rPr>
      <t>Total amount  (UAH)</t>
    </r>
  </si>
  <si>
    <t>Розробка ґрунту на траншеї екскаватором з доробкою вручну на глибину 1400 міліметрів.</t>
  </si>
  <si>
    <t xml:space="preserve"> Excavation of soil in a trench using an excavator with manual finishing to a depth of 1400 millimetres.</t>
  </si>
  <si>
    <t>64FPU / ZL6 / SAW</t>
  </si>
  <si>
    <t>Будь-ласка, введіть тут опис роботи, якщо він відрізняєтся від запиту.</t>
  </si>
  <si>
    <t xml:space="preserve"> метрів кубічних / sq.metres    </t>
  </si>
  <si>
    <t xml:space="preserve">Улаштування піщаного ґрунту ( пісок рядовий змішаний з відсіяною землею) товщиною 100 міліметрів над  трубою, на всю довжину   укладання мережі водопостачання. </t>
  </si>
  <si>
    <t xml:space="preserve"> Laying of sandy soil (ordinary sand mixed with sifted earth) 100 millimetres thick above the pipe, along the entire length of the water supply network.</t>
  </si>
  <si>
    <t xml:space="preserve">метрів кубічних / sq.metres    </t>
  </si>
  <si>
    <t>Укладання труби  РЕ 100 SDR 17 Dn75 в траншею на глибину 1400 мм. Муфтове з'єднання труб.</t>
  </si>
  <si>
    <t xml:space="preserve"> Laying of PE 100 SDR 17 Dn75 pipe in a trench to a depth of 1400 mm. Pipe coupling.  </t>
  </si>
  <si>
    <t xml:space="preserve"> Метрів / metres   </t>
  </si>
  <si>
    <t xml:space="preserve">Встановлення чавунної засувки діаметром 200 мм  </t>
  </si>
  <si>
    <t>Installation of a cast iron gate valve with a diameter of 200 mm.</t>
  </si>
  <si>
    <t>Штук / pcs.</t>
  </si>
  <si>
    <t xml:space="preserve">Встановлення засувки діаметром 65 мм </t>
  </si>
  <si>
    <t xml:space="preserve"> Installation of a gate valve with a diameter of 65 mm.</t>
  </si>
  <si>
    <t xml:space="preserve">Встановлення поліетиленових фасонних частин: відводів, колін, патрубків, переходів діаметром до 75 мм </t>
  </si>
  <si>
    <t xml:space="preserve"> Installation of polyethylene fittings: elbows, bends, pipes, transitions with a diameter of up to 75 mm.</t>
  </si>
  <si>
    <t xml:space="preserve">Нанесення на трубу сигнальної стрічки на всю довжину закладання. </t>
  </si>
  <si>
    <t>/ Applying signal tape to the pipe along its entire length.</t>
  </si>
  <si>
    <t xml:space="preserve"> Метрів / metres</t>
  </si>
  <si>
    <t>Підключення прокладеної труби до існуючої системи водопостачання.</t>
  </si>
  <si>
    <t xml:space="preserve"> Connecting the laid pipe to the existing water supply system.  </t>
  </si>
  <si>
    <t xml:space="preserve"> Штук / pcs.</t>
  </si>
  <si>
    <t xml:space="preserve">Розробка ґрунту на місцях монтування розподільчих колодязів екскаватором з доробкою  вручну. </t>
  </si>
  <si>
    <t xml:space="preserve"> Excavating the soil at the installation sites of distribution wells with an excavator and finishing  by hand.</t>
  </si>
  <si>
    <t xml:space="preserve">метрів кубічних / sq.metres  </t>
  </si>
  <si>
    <t xml:space="preserve">Улаштування колодязів круглих залізобетонних (плита днища, кільця, плита перекриття, люк каналізаційний (полімерний посилений) з  нанесенням гідроізоляційного слою на залізобетонні конструкції (2 шари). </t>
  </si>
  <si>
    <t>Installation of round reinforced concrete wells (bottom slab, rings, cover slab, sewer manhole (reinforced polymer) with  application of a waterproofing layer to reinforced concrete structures (2 layers).</t>
  </si>
  <si>
    <t>Засипання вручну пазух,  ям, приямків.</t>
  </si>
  <si>
    <t xml:space="preserve"> Manual backfilling of cavities, pits and trenches.</t>
  </si>
  <si>
    <t xml:space="preserve">метрів кубічних/ sq.metres </t>
  </si>
  <si>
    <t xml:space="preserve">Засипання екскаватором траншей, ям, приямків. </t>
  </si>
  <si>
    <t xml:space="preserve"> Backfilling of trenches, pits and trenches with an excavator.</t>
  </si>
  <si>
    <t xml:space="preserve">Проведення випробувань системи на щільність та роботу під тиском. </t>
  </si>
  <si>
    <t>Testing the system for tightness and operation under pressure.</t>
  </si>
  <si>
    <t xml:space="preserve"> Послуга / service</t>
  </si>
  <si>
    <t xml:space="preserve">Горизонтальне буріння (продавлювання) без розробки ґрунту [прокол] на довжину до 30 м труб, діаметром 180 мм з протягуванням труб Д160 мм на всю довжину буріння. </t>
  </si>
  <si>
    <t>Horizontal drilling (piercing) without soil development [puncture] for pipes up to 30 m long, with a diameter of 180 mm, with D160 mm pipes pulled through the entire length of the drilling.</t>
  </si>
  <si>
    <t>м / m</t>
  </si>
  <si>
    <t>Муфта редукційна DN75 х 63, PN16 (компресійна)</t>
  </si>
  <si>
    <t xml:space="preserve"> Reduction coupling DN75 x 63, PN16 (compression)</t>
  </si>
  <si>
    <t>Будь-ласка, зазначте тут: Назву товару, яка буде прописана в Договорі й Ваших Видаткових накладних.</t>
  </si>
  <si>
    <t>одиниць/ pcs.</t>
  </si>
  <si>
    <t xml:space="preserve">Засувка Ду200, Ру16 чавунна, з обгумованим клином. </t>
  </si>
  <si>
    <t>Gate valve DN200, PN16 cast iron, with rubberised wedge.</t>
  </si>
  <si>
    <t xml:space="preserve">Трійник терморезисторний сідлової врізки  PE 100, 225/75мм  </t>
  </si>
  <si>
    <t xml:space="preserve"> Thermistor tee for saddle connection PE 100, 225/75 mm</t>
  </si>
  <si>
    <t xml:space="preserve">Засувка Ду65, Ру16 чавунна, з обгумованим клином. </t>
  </si>
  <si>
    <t>Du65, Ru16 cast iron gate valve with rubberised wedge.</t>
  </si>
  <si>
    <t>Труба PE 100, DN 75, SDR 17 / PE 100 pipe, DN 75, SDR 17</t>
  </si>
  <si>
    <t>Труба PE 100, DN 75, SDR 17 / PE 100 труба, DN 75, SDR 17</t>
  </si>
  <si>
    <t>м</t>
  </si>
  <si>
    <t>Трійник компресійний PE 100, DN75/75/75</t>
  </si>
  <si>
    <t>Compression tee PE 100, DN75/75/75</t>
  </si>
  <si>
    <t xml:space="preserve">Муфта з'єднувальна PE 100, DN 75 (компресійна)  </t>
  </si>
  <si>
    <t>Connecting coupling PE 100, DN 75 (compression)</t>
  </si>
  <si>
    <t xml:space="preserve">Труба РР двошарова, гофра, з розтрубом, SN8, D160, L6м </t>
  </si>
  <si>
    <t>RR double-layer corrugated pipe with socket, SN8, D160, L6m</t>
  </si>
  <si>
    <t xml:space="preserve">Сальникове ущільнення (каболка для чеканки труб) </t>
  </si>
  <si>
    <t>Gland seal (pipe stamping tool)</t>
  </si>
  <si>
    <t>кг</t>
  </si>
  <si>
    <t>З'єднання PE 100, (для фланця 65 мм) з переходом на ПНД Ду 75 (компресійна)</t>
  </si>
  <si>
    <t xml:space="preserve"> PE 100 connection (for 65 mm flange) with transition to HDPE DN 75 (compression)</t>
  </si>
  <si>
    <t xml:space="preserve">Втулка під фланець лита PE 100 SDR 11 L= 113 мм Д 75 </t>
  </si>
  <si>
    <t>Cast PE 100 SDR 11 L= 113 mm D 75 flange sleeve</t>
  </si>
  <si>
    <t>Фланець під буртову втулку, стальний Ду65 (75) Ру16</t>
  </si>
  <si>
    <t xml:space="preserve"> Flange for collar sleeve, steel DN65 (75) Ru16</t>
  </si>
  <si>
    <t>Одиниць / pcs.</t>
  </si>
  <si>
    <t xml:space="preserve">Втулка під фланець, лита PE 100 SDR 17, Д 225 </t>
  </si>
  <si>
    <t>Flange sleeve, cast PE 100 SDR 17, D 225</t>
  </si>
  <si>
    <t xml:space="preserve">Фланець під буртову втулку, стальний Ду200 (225) Ру16 </t>
  </si>
  <si>
    <t xml:space="preserve"> Flange for collar sleeve, steel DN200 (225) Ru16</t>
  </si>
  <si>
    <t xml:space="preserve">Муфта терморезисторна Д225 мм ПЕ100 SDR11 </t>
  </si>
  <si>
    <t>Thermistor coupling D225 mm PE100 SDR11</t>
  </si>
  <si>
    <t xml:space="preserve">Кільця КС 20.9 залізобетонні </t>
  </si>
  <si>
    <t xml:space="preserve"> KS 20.9 reinforced concrete rings  </t>
  </si>
  <si>
    <t xml:space="preserve">Плита днища ПН20 залізобетонна </t>
  </si>
  <si>
    <t>PN20 reinforced concrete bottom slab</t>
  </si>
  <si>
    <t>Плита покриття 1ПП20-1 залізобетонна</t>
  </si>
  <si>
    <t>1PP20-1 reinforced concrete cover slab</t>
  </si>
  <si>
    <t xml:space="preserve">Люк для колодязів Д600 мм </t>
  </si>
  <si>
    <t>D600 mm manhole cover</t>
  </si>
  <si>
    <t xml:space="preserve">Бітумна мастика </t>
  </si>
  <si>
    <t>Bitumen mastic</t>
  </si>
  <si>
    <t>Кг / kg</t>
  </si>
  <si>
    <t>Пісок рядовий</t>
  </si>
  <si>
    <t xml:space="preserve"> Ordinary sand</t>
  </si>
  <si>
    <t>т/t</t>
  </si>
  <si>
    <t>Стрічка сигнальна "Увага водопровід"</t>
  </si>
  <si>
    <t xml:space="preserve"> Caution: water pipe' warning tape</t>
  </si>
  <si>
    <t>м/m</t>
  </si>
  <si>
    <r>
      <t xml:space="preserve">ЗАГАЛЬНА СУМА З УСІМА ВИТРАТАМИ ТА ПОДАТКАМИ ВКЛЮЧНО (ГРН): / </t>
    </r>
    <r>
      <rPr>
        <sz val="11"/>
        <rFont val="Arial"/>
        <family val="2"/>
      </rPr>
      <t>GRAND TOTAL AMOUNT WITH ALL EXPENSES AND TAXES INCLUDED (UAH):</t>
    </r>
  </si>
  <si>
    <t>Підрядник повинен виконанти Роботи в повному обсязі за наведеним нижче графіком.</t>
  </si>
  <si>
    <t>The Supplier must provide the Services in full according to the following schedule.</t>
  </si>
  <si>
    <t>Загальний термін виконання робіт передбачається - 15 календарних днів з моменту отримання авансу. Орієнтовно договір має бути підписано до 15.01.2026. Але просимо зазначити реалістичні терміни виконання робіт.</t>
  </si>
  <si>
    <r>
      <t xml:space="preserve">Календарний графік виконання робіт / 
</t>
    </r>
    <r>
      <rPr>
        <sz val="11"/>
        <color theme="1"/>
        <rFont val="Arial"/>
        <family val="2"/>
      </rPr>
      <t>Calendar schedule of works</t>
    </r>
  </si>
  <si>
    <t>Кіл.Днів</t>
  </si>
  <si>
    <r>
      <t xml:space="preserve">Очікуваний початок робіт / </t>
    </r>
    <r>
      <rPr>
        <sz val="9"/>
        <color indexed="8"/>
        <rFont val="Arial"/>
        <family val="2"/>
      </rPr>
      <t>Expected beginning of the Works</t>
    </r>
  </si>
  <si>
    <r>
      <t xml:space="preserve">Очікуваний кінець робіт /
</t>
    </r>
    <r>
      <rPr>
        <sz val="9"/>
        <color indexed="8"/>
        <rFont val="Arial"/>
        <family val="2"/>
      </rPr>
      <t>Expected deadline for Works</t>
    </r>
  </si>
  <si>
    <t># of Days</t>
  </si>
  <si>
    <t>Розробка, улаштування грунту / Soil development</t>
  </si>
  <si>
    <t>Укладання труби  / Pipe laying</t>
  </si>
  <si>
    <t>Улаштування колодязів / Construction of wells</t>
  </si>
  <si>
    <t>Підключення, випробування системи / Connection, system testing</t>
  </si>
  <si>
    <t>Засипання траншей, вирівнювання , прибирання території / Filling trenches, levelling, cleaning the area</t>
  </si>
  <si>
    <t>СПЕЦІАЛЬНІ УМОВИ ТА ВИМОГИ</t>
  </si>
  <si>
    <t>SPECIAL CONDITIONS AND REQUIREMENTS</t>
  </si>
  <si>
    <r>
      <t>КОМЕНТАРІ / ПРОПОЗИЦІЇ УЧАСНИКА (</t>
    </r>
    <r>
      <rPr>
        <b/>
        <i/>
        <sz val="9"/>
        <color theme="1"/>
        <rFont val="Arial"/>
        <family val="2"/>
      </rPr>
      <t>зазначте ваші умови</t>
    </r>
    <r>
      <rPr>
        <b/>
        <sz val="9"/>
        <color theme="1"/>
        <rFont val="Arial"/>
        <family val="2"/>
      </rPr>
      <t>) /</t>
    </r>
    <r>
      <rPr>
        <sz val="9"/>
        <color theme="1"/>
        <rFont val="Arial"/>
        <family val="2"/>
      </rPr>
      <t xml:space="preserve">
BIDDER'S COMMENTS / PROPOSALS (specify your conditions)</t>
    </r>
  </si>
  <si>
    <t xml:space="preserve">Роботи  по прокладанню системи трубопроводів водопостачання у відкритий спосіб, горизонтальне буріння (прокол), монтуванню розподільчого колодязя, врізання нового трубопровода в загальну мережу водопостачання, встановлення запірної арматури у колодязі. </t>
  </si>
  <si>
    <t>Учасник повинен вивчити і прийняти характеристику місцевих умов майданчика  будівництва (див. Додаток 1), а також підтвердити наявність (надати копії документів та інформаційні довідки):</t>
  </si>
  <si>
    <t xml:space="preserve">·       Наявність чинного дозволу/ декларації або ліцензії на виконання відповідних предмету закупівлі робіт підвищеної небезпеки. </t>
  </si>
  <si>
    <t>·       Наявність Декларації відповідності матеріально-технічної бази. Документально підтверджена наявність кваліфікованого персоналу для виконання робіт, пов’язаних з предметом закупівлі.</t>
  </si>
  <si>
    <t xml:space="preserve">·       Інформаційна довідка про матеріально-технічну базу.  </t>
  </si>
  <si>
    <t>·       Наявність власної або орендованої техніки та обладнання для виконання відповідних робіт.</t>
  </si>
  <si>
    <t xml:space="preserve">·       Досвід в області виконання заявлених робіт не менше 5 років. </t>
  </si>
  <si>
    <t>·       Інформаційна довідка про компанію, документальне підтвердження досвіду виконання аналогічних робіт за останні 3 роки (відгуки, рекомендації).</t>
  </si>
  <si>
    <t>·       Документальне підтвердження досвіду роботи з неурядовими та благодійними організаціями за наявності (відгуки, рекомендації).</t>
  </si>
  <si>
    <t>Спосіб прокладання інженерних мереж та монтування комплектуючих частин може частково  змінюватися в залежності від ситуації на будівельному майданчику. Всі зміни до Технічного завдання погоджуються з Замовником та Платником шляхом укладання Додаткової угоди.   Робочі креслення трубопровода наведено в Додатку №1.</t>
  </si>
  <si>
    <t>ВИКОРИСТАННЯ МІСЦЕВИХ ТРУДОВИХ РЕСУРСІВ ТА МАТЕРІАЛІВ</t>
  </si>
  <si>
    <t xml:space="preserve"> Підрядник повинен продемонструвати наявність у нього мінімального необхідного для  виконання Контракту Ключових працівників із належною кваліфікацією (та в достатній кількості) відповідно:</t>
  </si>
  <si>
    <t xml:space="preserve">Виконроб </t>
  </si>
  <si>
    <t xml:space="preserve">Будівельник </t>
  </si>
  <si>
    <t>Електрик</t>
  </si>
  <si>
    <t xml:space="preserve">Спеціаліст з монтажу гідравлічних вузлів. </t>
  </si>
  <si>
    <t xml:space="preserve">Підсобний працівник </t>
  </si>
  <si>
    <t>Зварювальник</t>
  </si>
  <si>
    <t xml:space="preserve">Бетоняр </t>
  </si>
  <si>
    <t>Водій вантажного автомобіля</t>
  </si>
  <si>
    <t xml:space="preserve">Водій, оператор  екскаватора </t>
  </si>
  <si>
    <t>Водій, оператор  автокрану</t>
  </si>
  <si>
    <t xml:space="preserve">Спеціаліст з горизонтального буріння </t>
  </si>
  <si>
    <t>Вивчити і прийняти характеристику місцевих умов майданчика будівництва, а також підтвердити наявність (надати копії документів та інформаційні довідки):</t>
  </si>
  <si>
    <t xml:space="preserve">•	Наявність власної або орендованої техніки та обладнання для виконання відповідних робіт. </t>
  </si>
  <si>
    <t xml:space="preserve">•	Інформаційна довідка про компанію, документальне підтвердження досвіду виконання аналогічних робіт за останні 3 роки. </t>
  </si>
  <si>
    <t xml:space="preserve">ОГЛЯДИ ТА ПЕРЕВІРКИ </t>
  </si>
  <si>
    <t xml:space="preserve">Всі роботи, що підлягають виконанню, повинні бути виконані та здані в експлуатацію  відповідно до стандартів та вимог Державного будівельного кодексу України та чинного  законодавства. </t>
  </si>
  <si>
    <t>На час виконання робіт на будівельному майданчику підрядник несе повну відповідальність за:
- дотримання Правил Техніки Безпеки та Охорони Праці
- відсутність сторонніх осіб на місці виконання робіт
- збереження обладнання та матеріалів.</t>
  </si>
  <si>
    <t>Підрядник зобов'язаний вести виконавчу документацію відповідно до ДБН А.3.1-5:2016 "Організація будівельного виробництва"  та надати її замовнику перед підписанням актів приймання передачі виконаних робіт.</t>
  </si>
  <si>
    <t>Матеріали та товари</t>
  </si>
  <si>
    <t xml:space="preserve">Всі матеріали та обладнання для виконання робіт надає Підрядник
Всі матеріали та вироби, які будуть використовуватись при виконанні робіт, повинні мати сертифікати якості/відповідності, та за необхідності паспорти, інструкції, висновки Державної Санітарної експертизи. </t>
  </si>
  <si>
    <t xml:space="preserve">ВАНТАЖІВКИ ТА ІНШІ ТРАНСПОРТНІ ЗАСОБИ Надаються Підрядником </t>
  </si>
  <si>
    <t xml:space="preserve">Автомобіль для перевезення персоналу та інструменту. </t>
  </si>
  <si>
    <t xml:space="preserve">Колісна техніка для виконання земельних робіт  </t>
  </si>
  <si>
    <t xml:space="preserve">Автокран в/п 10т  </t>
  </si>
  <si>
    <t xml:space="preserve">ОБЛАДНАННЯ </t>
  </si>
  <si>
    <t xml:space="preserve">Підрядник повинен продемонструвати, що у нього є доступ до основного обладнання,  перерахованого нижче </t>
  </si>
  <si>
    <t>Бетонозмішувач - 1</t>
  </si>
  <si>
    <t>Апарат для зварювання полімерних труб</t>
  </si>
  <si>
    <t>Перфоратор</t>
  </si>
  <si>
    <t xml:space="preserve">Шліфувальна кутова машина  </t>
  </si>
  <si>
    <t>Устаткування для горизонтального буріння</t>
  </si>
  <si>
    <t xml:space="preserve">Інший інструмент для виконання  будівельних, земляних та електромонтажних робіт  </t>
  </si>
  <si>
    <r>
      <t xml:space="preserve">ЗАГАЛЬНІ УМОВИ РЕКОМЕНДОВАНІ ОРГАНІЗАЦІЄЮ
</t>
    </r>
    <r>
      <rPr>
        <sz val="9"/>
        <color theme="1"/>
        <rFont val="Arial"/>
        <family val="2"/>
      </rPr>
      <t>GENERAL CONDITIONS RECOMMEND</t>
    </r>
  </si>
  <si>
    <r>
      <t>ПРОПОЗИЦІЯ УЧАСНИКА (</t>
    </r>
    <r>
      <rPr>
        <b/>
        <i/>
        <sz val="9"/>
        <color theme="1"/>
        <rFont val="Arial"/>
        <family val="2"/>
      </rPr>
      <t>зазначте ваші умови</t>
    </r>
    <r>
      <rPr>
        <b/>
        <sz val="9"/>
        <color theme="1"/>
        <rFont val="Arial"/>
        <family val="2"/>
      </rPr>
      <t>) /</t>
    </r>
    <r>
      <rPr>
        <sz val="9"/>
        <color theme="1"/>
        <rFont val="Arial"/>
        <family val="2"/>
      </rPr>
      <t xml:space="preserve">
BIDDER'S PROPOSAL (specify your conditions)</t>
    </r>
  </si>
  <si>
    <r>
      <t xml:space="preserve">ТЕРМІН ДІЇ ПРОПОЗИЦІЇ
</t>
    </r>
    <r>
      <rPr>
        <sz val="9"/>
        <color theme="1"/>
        <rFont val="Arial"/>
        <family val="2"/>
      </rPr>
      <t>VALIDITY OF THE OFFER</t>
    </r>
  </si>
  <si>
    <r>
      <rPr>
        <b/>
        <sz val="9"/>
        <color theme="1"/>
        <rFont val="Arial"/>
        <family val="2"/>
      </rPr>
      <t>Пропозиція повинна бути дійсною не менше 3 місяців</t>
    </r>
    <r>
      <rPr>
        <sz val="9"/>
        <color theme="1"/>
        <rFont val="Arial"/>
        <family val="2"/>
      </rPr>
      <t xml:space="preserve">
Bids must be valid for at least 3 months</t>
    </r>
  </si>
  <si>
    <r>
      <t xml:space="preserve">ГАРАНТІЙНИЙ ТЕРМІН
</t>
    </r>
    <r>
      <rPr>
        <sz val="9"/>
        <color theme="1"/>
        <rFont val="Arial"/>
        <family val="2"/>
      </rPr>
      <t>WARRANTY PERIOD</t>
    </r>
  </si>
  <si>
    <r>
      <rPr>
        <b/>
        <sz val="9"/>
        <color theme="1"/>
        <rFont val="Arial"/>
        <family val="2"/>
      </rPr>
      <t xml:space="preserve">Пропозиції з гарантією на виконані роботи, використані матеріали, обладнання та вироби терміном менше одного року з моменту завершення робіт відхилятимуться / </t>
    </r>
    <r>
      <rPr>
        <sz val="9"/>
        <color theme="1"/>
        <rFont val="Arial"/>
        <family val="2"/>
      </rPr>
      <t>Proposals with a guarantee for the work performed, materials, equipment and products used for a period of less than one year from the date of completion of the work will be rejected</t>
    </r>
  </si>
  <si>
    <r>
      <t xml:space="preserve">ПРОФЕСІОНАЛІЗМ, НАДІЙНІСТЬ, НАЯВНІСТЬ ТЕХНІКИ, ІНСТРУМЕНТІВ,  КВАЛІФІКОВАНОГО ПЕРСОНАЛУ, ТОЩО
</t>
    </r>
    <r>
      <rPr>
        <sz val="9"/>
        <color theme="1"/>
        <rFont val="Arial"/>
        <family val="2"/>
      </rPr>
      <t>PROFESSIONALISM, RELIABILITY, AVAILABILITY OF EQUIPMENT, TOOLS, QUALIFIED STAFF, ETC.</t>
    </r>
  </si>
  <si>
    <r>
      <rPr>
        <b/>
        <sz val="9"/>
        <color theme="1"/>
        <rFont val="Arial"/>
        <family val="2"/>
      </rPr>
      <t xml:space="preserve">НАДАТИ ІНФОРМАІЮ ТА ЗА МОЖЛИВОСТІ ДОКУМЕНТИ, ЩО ПІДТВЕРДЖУЮТЬ НАЯВНІСТЬ ОФІСУ, СКЛАДУ, ІНШИХ ПРИМІЩЕНЬ
</t>
    </r>
    <r>
      <rPr>
        <sz val="9"/>
        <color theme="1"/>
        <rFont val="Arial"/>
        <family val="2"/>
      </rPr>
      <t>PROVIDE INFORMATION AND, IF POSSIBLE, DOCUMENTS CONFIRMING THE EXISTENCE OF AN OFFICE, WAREHOUSE, OR OTHER PREMISES</t>
    </r>
  </si>
  <si>
    <r>
      <rPr>
        <b/>
        <sz val="9"/>
        <color theme="1"/>
        <rFont val="Arial"/>
        <family val="2"/>
      </rPr>
      <t xml:space="preserve">НАДАТИ ІНФОРМАІЮ ТА ЗА МОЖЛИВОСТІ ДОКУМЕНТИ (сертифікат про екологічність постачання, зелені ініціативи, поводження з відходами або аналогічну систему, акредитовану в Україні).
</t>
    </r>
    <r>
      <rPr>
        <sz val="9"/>
        <color theme="1"/>
        <rFont val="Arial"/>
        <family val="2"/>
      </rPr>
      <t>PROVIDE INFORMATION AND, IF POSSIBLE, DOCUMENTS (certificate of environmental friendliness of supplies, green initiatives, waste management or a similar system accredited in Ukraine).</t>
    </r>
  </si>
  <si>
    <r>
      <rPr>
        <b/>
        <sz val="9"/>
        <color theme="1"/>
        <rFont val="Arial"/>
        <family val="2"/>
      </rPr>
      <t xml:space="preserve">НАДАТИ ІНФОРМАІЮ ТА ЗА МОЖЛИВОСТІ ДОКУМЕНТИ, ЩО ПІДТВЕРДЖУЮТЬ НАЯВНІСТЬ КВАЛІФІКОВАНОГО ПЕРСОНАЛУ
</t>
    </r>
    <r>
      <rPr>
        <sz val="9"/>
        <color theme="1"/>
        <rFont val="Arial"/>
        <family val="2"/>
      </rPr>
      <t>PROVIDE INFORMATION AND, IF POSSIBLE, DOCUMENTS CONFIRMING THE AVAILABILITY OF QUALIFIED PERSONNEL</t>
    </r>
  </si>
  <si>
    <r>
      <t xml:space="preserve">УМОВИ ОПЛАТИ
</t>
    </r>
    <r>
      <rPr>
        <sz val="9"/>
        <color theme="1"/>
        <rFont val="Arial"/>
        <family val="2"/>
      </rPr>
      <t>TERMS OF PAYMENT</t>
    </r>
  </si>
  <si>
    <r>
      <rPr>
        <b/>
        <sz val="9"/>
        <color theme="1"/>
        <rFont val="Arial"/>
        <family val="2"/>
      </rPr>
      <t xml:space="preserve">100% після виконання замовлення, або оплата не більше, ніж трьома частинами та не більше 60% до завершення робіт / </t>
    </r>
    <r>
      <rPr>
        <sz val="9"/>
        <color theme="1"/>
        <rFont val="Arial"/>
        <family val="2"/>
      </rPr>
      <t>100% upon fulfillment of the order, or payment in no more than three installments and no more than 60% before completion of the work</t>
    </r>
  </si>
  <si>
    <r>
      <t>Дата підписання /</t>
    </r>
    <r>
      <rPr>
        <sz val="9"/>
        <color theme="1"/>
        <rFont val="Arial"/>
        <family val="2"/>
      </rPr>
      <t xml:space="preserve"> Date of signing:</t>
    </r>
  </si>
  <si>
    <r>
      <t xml:space="preserve">Ім’я уповноваженого представника Учасника /
</t>
    </r>
    <r>
      <rPr>
        <sz val="9"/>
        <color theme="1"/>
        <rFont val="Arial"/>
        <family val="2"/>
      </rPr>
      <t xml:space="preserve">Name of Bidder’s Authorized Representative: </t>
    </r>
  </si>
  <si>
    <r>
      <t xml:space="preserve">Підпис та печатка:
</t>
    </r>
    <r>
      <rPr>
        <sz val="9"/>
        <color theme="1"/>
        <rFont val="Arial"/>
        <family val="2"/>
      </rPr>
      <t xml:space="preserve">Authorized signature and stamp: </t>
    </r>
  </si>
  <si>
    <t>ФОРМА ПРОПОЗИЦІЇ PRO-06 ACTED Україна для підтримки ГО "Південна стратегія розвитку"</t>
  </si>
  <si>
    <t>PRO-06 OFFER FORM ACTED UKRAINE supporting NGO "Southern Development Strategy"</t>
  </si>
  <si>
    <t>OF / 64FPU / ZL6 / SAW / Partnership / Southern Development Strategy / Donetsk / LP009 / 04-12-2025</t>
  </si>
  <si>
    <t>Work on connecting new wells to the general water supply network of the village of Oleksandrivka, Oleksandrivka territorial community, Kramatorsk district, Donetsk region.</t>
  </si>
  <si>
    <t>At: The exact delivery address will be provided at the stage of signing the agreement.</t>
  </si>
  <si>
    <t>Please enter a job description here if it differs from the request.</t>
  </si>
  <si>
    <t>Please indicate here: the name of the goods, which will be spelled out in the Contract and your Invoices.</t>
  </si>
  <si>
    <t>The total term of work is expected to be 15 calendar days from the date of receipt of the advance. Approximately, the contract must be signed by 15.01.2026. But we ask you to indicate the realistic deadlines for the execution of work.</t>
  </si>
  <si>
    <t>Works on laying a water supply pipeline system in an open way, horizontal drilling (puncture), installation of a distribution well, insertion of a new pipeline into the general water supply network, installation of shut-off valves in the well.</t>
  </si>
  <si>
    <t>The participant must study and accept the characteristics of the local conditions of the construction site (see Annex 1), as well as confirm the availability (provide copies of documents and information certificates):</t>
  </si>
  <si>
    <t>·       Availability of a valid permit/declaration or license for the performance of high-risk works corresponding to the subject of procurement.</t>
  </si>
  <si>
    <t>·       Availability of the Declaration of Conformity of the material and technical base. The availability of qualified personnel to perform work related to the subject of procurement is documented.</t>
  </si>
  <si>
    <t>·       Information information about the material and technical base.</t>
  </si>
  <si>
    <t>·       Availability of own or rented machinery and equipment to perform the relevant work.</t>
  </si>
  <si>
    <t>·       Experience in the field of performing the declared work for at least 5 years.</t>
  </si>
  <si>
    <t>·       Information about the company, documentary evidence of experience in performing similar work over the past 3 years (reviews, recommendations).</t>
  </si>
  <si>
    <t>·       Documentary evidence of experience working with non-governmental and charitable organizations, if available (reviews, recommendations).</t>
  </si>
  <si>
    <t>The method of laying engineering networks and mounting components may partially change depending on the situation on the construction site. All changes to the Terms of Reference are agreed with the Customer and the Payer by concluding an Additional Agreement.   Working drawings of the pipeline are given in Appendix No. 1.</t>
  </si>
  <si>
    <t>USE OF LOCAL LABOR RESOURCES AND MATERIALS</t>
  </si>
  <si>
    <t>The Contractor must demonstrate that it has the minimum required Key Employees with proper qualifications (and in sufficient numbers) for the performance of the Contract, respectively:</t>
  </si>
  <si>
    <t>Foreman</t>
  </si>
  <si>
    <t>Builder</t>
  </si>
  <si>
    <t>Electrician</t>
  </si>
  <si>
    <t>Specialist in the installation of hydraulic units.</t>
  </si>
  <si>
    <t>Auxiliary worker</t>
  </si>
  <si>
    <t>Welder</t>
  </si>
  <si>
    <t>Betonyar</t>
  </si>
  <si>
    <t>Truck driver</t>
  </si>
  <si>
    <t>Driver, excavator operator</t>
  </si>
  <si>
    <t>Driver, truck crane operator</t>
  </si>
  <si>
    <t>Horizontal Drilling Specialist</t>
  </si>
  <si>
    <t>Study and accept the characteristics of the local conditions of the construction site, as well as confirm the availability (provide copies of documents and information certificates):</t>
  </si>
  <si>
    <t>• Availability of own or rented machinery and equipment to perform the relevant work.</t>
  </si>
  <si>
    <t>• Information about the company, documentary evidence of experience in performing similar work over the past 3 years.</t>
  </si>
  <si>
    <t>REVIEWS AND CHECKS</t>
  </si>
  <si>
    <t>All works to be performed must be performed and put into operation in accordance with the standards and requirements of the State Construction Code of Ukraine and current legislation.</t>
  </si>
  <si>
    <t>For the duration of work on the construction site, the contractor is fully responsible for:
- compliance with the Occupational Safety and Health Rules
- absence of unauthorized persons at the place of work
- preservation of equipment and materials.</t>
  </si>
  <si>
    <t>The contractor is obliged to maintain as-built documentation in accordance with DBN A.3.1-5:2016 "Organization of construction production" and provide it to the customer before signing the acts of acceptance of the transfer of the work performed.</t>
  </si>
  <si>
    <t>Materials and products</t>
  </si>
  <si>
    <t>All materials and equipment for the performance of work are provided by the Contractor
All materials and products that will be used in the performance of work must have certificates of quality/conformity, and, if necessary, passports, instructions, conclusions of the State Sanitary Examination.</t>
  </si>
  <si>
    <t>TRUCKS AND OTHER VEHICLES provided by the contractor</t>
  </si>
  <si>
    <t>Vehicle for transporting personnel and tools.</t>
  </si>
  <si>
    <t>Wheeled machinery for earthworks</t>
  </si>
  <si>
    <t>Truck crane lifting capacity 10t</t>
  </si>
  <si>
    <t>EQUIPMENT</t>
  </si>
  <si>
    <t>The contractor must demonstrate that they have access to the essential equipment listed below</t>
  </si>
  <si>
    <t>Concrete mixer - 1</t>
  </si>
  <si>
    <t>Polymer pipe welding machine</t>
  </si>
  <si>
    <t>Hammer drill</t>
  </si>
  <si>
    <t>Grinding angle machine</t>
  </si>
  <si>
    <t>Horizontal drilling equipment</t>
  </si>
  <si>
    <t>Other tool for construction, earthmoving and electrical work</t>
  </si>
  <si>
    <r>
      <t>Номер Внутрішнього Замовлення  /</t>
    </r>
    <r>
      <rPr>
        <sz val="10"/>
        <color theme="1"/>
        <rFont val="Arial"/>
        <family val="2"/>
      </rPr>
      <t xml:space="preserve">  internal Order ID:</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</si>
</sst>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000"/>
    <numFmt numFmtId="165" formatCode="d&quot;-&quot;mmm"/>
    <numFmt numFmtId="166" formatCode="dd\.mm\.yyyy;@"/>
  </numFmts>
  <fonts count="43">
    <font>
      <sz val="10"/>
      <name val="Arial"/>
      <family val="2"/>
    </font>
    <font>
      <sz val="10"/>
      <name val="Arial Cyr"/>
      <charset val="204"/>
    </font>
    <font>
      <sz val="9"/>
      <color rgb="FF0070C0"/>
      <name val="Arial"/>
      <family val="2"/>
    </font>
    <font>
      <b/>
      <sz val="9"/>
      <color rgb="FF0070C0"/>
      <name val="Arial"/>
      <family val="2"/>
    </font>
    <font>
      <sz val="9"/>
      <name val="Arial"/>
      <family val="2"/>
    </font>
    <font>
      <b/>
      <sz val="11"/>
      <color theme="1"/>
      <name val="Arial"/>
      <family val="2"/>
    </font>
    <font>
      <sz val="11"/>
      <color theme="1"/>
      <name val="Arial"/>
      <family val="2"/>
    </font>
    <font>
      <b/>
      <sz val="10"/>
      <color rgb="FF000000"/>
      <name val="Arial"/>
      <family val="2"/>
    </font>
    <font>
      <sz val="10"/>
      <color rgb="FF000000"/>
      <name val="Arial"/>
      <family val="2"/>
    </font>
    <font>
      <sz val="10"/>
      <name val="Arial"/>
      <family val="2"/>
    </font>
    <font>
      <b/>
      <sz val="10"/>
      <color theme="1"/>
      <name val="Arial"/>
      <family val="2"/>
    </font>
    <font>
      <sz val="10"/>
      <color theme="1"/>
      <name val="Arial"/>
      <family val="2"/>
    </font>
    <font>
      <b/>
      <u/>
      <sz val="10"/>
      <color theme="1"/>
      <name val="Arial"/>
      <family val="2"/>
    </font>
    <font>
      <u/>
      <sz val="10"/>
      <color theme="1"/>
      <name val="Arial"/>
      <family val="2"/>
    </font>
    <font>
      <b/>
      <sz val="9"/>
      <color rgb="FF000000"/>
      <name val="Arial"/>
      <family val="2"/>
    </font>
    <font>
      <sz val="9"/>
      <color rgb="FF000000"/>
      <name val="Arial"/>
      <family val="2"/>
    </font>
    <font>
      <b/>
      <sz val="11"/>
      <color rgb="FF000000"/>
      <name val="Arial"/>
      <family val="2"/>
    </font>
    <font>
      <b/>
      <sz val="9"/>
      <color theme="1"/>
      <name val="Arial"/>
      <family val="2"/>
    </font>
    <font>
      <sz val="9"/>
      <color theme="1"/>
      <name val="Arial"/>
      <family val="2"/>
    </font>
    <font>
      <b/>
      <sz val="9"/>
      <name val="Arial"/>
      <family val="2"/>
    </font>
    <font>
      <u/>
      <sz val="10"/>
      <color theme="10"/>
      <name val="Arial Cyr"/>
      <charset val="204"/>
    </font>
    <font>
      <b/>
      <u/>
      <sz val="10"/>
      <color theme="10"/>
      <name val="Arial Cyr"/>
      <charset val="204"/>
    </font>
    <font>
      <b/>
      <sz val="9"/>
      <color rgb="FFFF0000"/>
      <name val="Arial"/>
      <family val="2"/>
    </font>
    <font>
      <sz val="9"/>
      <color rgb="FFFF0000"/>
      <name val="Arial"/>
      <family val="2"/>
    </font>
    <font>
      <sz val="8"/>
      <name val="Arial"/>
      <family val="2"/>
    </font>
    <font>
      <sz val="9"/>
      <color rgb="FF000000"/>
      <name val="Arila"/>
    </font>
    <font>
      <b/>
      <sz val="9"/>
      <color rgb="FF000000"/>
      <name val="Arila"/>
    </font>
    <font>
      <b/>
      <u/>
      <sz val="9"/>
      <color rgb="FF000000"/>
      <name val="Arila"/>
    </font>
    <font>
      <u/>
      <sz val="9"/>
      <color rgb="FF000000"/>
      <name val="Arila"/>
    </font>
    <font>
      <b/>
      <i/>
      <sz val="9"/>
      <color rgb="FF000000"/>
      <name val="Arila"/>
    </font>
    <font>
      <i/>
      <sz val="9"/>
      <color rgb="FF000000"/>
      <name val="Arila"/>
    </font>
    <font>
      <b/>
      <sz val="9"/>
      <color indexed="8"/>
      <name val="Arial"/>
      <family val="2"/>
    </font>
    <font>
      <sz val="9"/>
      <color indexed="8"/>
      <name val="Arial"/>
      <family val="2"/>
    </font>
    <font>
      <sz val="9"/>
      <name val="Calibri"/>
      <family val="2"/>
      <scheme val="minor"/>
    </font>
    <font>
      <b/>
      <sz val="11"/>
      <name val="Arial"/>
      <family val="2"/>
    </font>
    <font>
      <sz val="11"/>
      <name val="Arial"/>
      <family val="2"/>
    </font>
    <font>
      <sz val="9"/>
      <color theme="0"/>
      <name val="Calibri"/>
      <family val="2"/>
      <scheme val="minor"/>
    </font>
    <font>
      <b/>
      <sz val="7"/>
      <name val="Arial"/>
      <family val="2"/>
    </font>
    <font>
      <sz val="6"/>
      <color rgb="FF434343"/>
      <name val="Arial"/>
      <family val="2"/>
    </font>
    <font>
      <sz val="10"/>
      <color indexed="8"/>
      <name val="Arial Cyr"/>
    </font>
    <font>
      <b/>
      <i/>
      <sz val="9"/>
      <color theme="1"/>
      <name val="Arial"/>
      <family val="2"/>
    </font>
    <font>
      <sz val="8"/>
      <color indexed="8"/>
      <name val="Arial Cyr"/>
    </font>
    <font>
      <b/>
      <sz val="12.5"/>
      <color rgb="FF000000"/>
      <name val="Times New Roman"/>
      <family val="1"/>
      <charset val="204"/>
    </font>
  </fonts>
  <fills count="5">
    <fill>
      <patternFill patternType="none"/>
    </fill>
    <fill>
      <patternFill patternType="gray125"/>
    </fill>
    <fill>
      <patternFill patternType="solid">
        <fgColor theme="6" tint="0.79998168889431442"/>
        <bgColor indexed="64"/>
      </patternFill>
    </fill>
    <fill>
      <patternFill patternType="solid">
        <fgColor theme="0" tint="-0.249977111117893"/>
        <bgColor indexed="64"/>
      </patternFill>
    </fill>
    <fill>
      <patternFill patternType="solid">
        <fgColor theme="0"/>
        <bgColor indexed="64"/>
      </patternFill>
    </fill>
  </fills>
  <borders count="53">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thin">
        <color indexed="64"/>
      </right>
      <top/>
      <bottom/>
      <diagonal/>
    </border>
    <border>
      <left style="thin">
        <color indexed="64"/>
      </left>
      <right/>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style="thin">
        <color indexed="64"/>
      </top>
      <bottom style="thin">
        <color indexed="64"/>
      </bottom>
      <diagonal/>
    </border>
    <border>
      <left style="medium">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right style="thin">
        <color indexed="64"/>
      </right>
      <top/>
      <bottom style="thin">
        <color indexed="64"/>
      </bottom>
      <diagonal/>
    </border>
    <border>
      <left style="thin">
        <color indexed="64"/>
      </left>
      <right/>
      <top/>
      <bottom style="thin">
        <color indexed="64"/>
      </bottom>
      <diagonal/>
    </border>
    <border>
      <left/>
      <right style="medium">
        <color indexed="64"/>
      </right>
      <top style="thin">
        <color indexed="64"/>
      </top>
      <bottom style="medium">
        <color indexed="64"/>
      </bottom>
      <diagonal/>
    </border>
  </borders>
  <cellStyleXfs count="4">
    <xf numFmtId="0" fontId="0" fillId="0" borderId="0"/>
    <xf numFmtId="0" fontId="1" fillId="0" borderId="0"/>
    <xf numFmtId="0" fontId="20" fillId="0" borderId="0" applyNumberFormat="0" applyFill="0" applyBorder="0" applyAlignment="0" applyProtection="0"/>
    <xf numFmtId="0" fontId="9" fillId="0" borderId="0"/>
  </cellStyleXfs>
  <cellXfs count="227">
    <xf numFmtId="0" fontId="0" fillId="0" borderId="0" xfId="0"/>
    <xf numFmtId="0" fontId="4" fillId="0" borderId="0" xfId="1" applyFont="1"/>
    <xf numFmtId="0" fontId="4" fillId="0" borderId="0" xfId="1" applyFont="1" applyAlignment="1">
      <alignment horizontal="left"/>
    </xf>
    <xf numFmtId="0" fontId="4" fillId="0" borderId="0" xfId="1" applyFont="1" applyAlignment="1">
      <alignment horizontal="left" wrapText="1"/>
    </xf>
    <xf numFmtId="0" fontId="14" fillId="0" borderId="0" xfId="1" applyFont="1" applyAlignment="1">
      <alignment vertical="top" wrapText="1"/>
    </xf>
    <xf numFmtId="0" fontId="4" fillId="0" borderId="0" xfId="1" applyFont="1" applyAlignment="1">
      <alignment vertical="top"/>
    </xf>
    <xf numFmtId="0" fontId="4" fillId="0" borderId="0" xfId="1" applyFont="1" applyAlignment="1">
      <alignment horizontal="left" vertical="top"/>
    </xf>
    <xf numFmtId="0" fontId="4" fillId="0" borderId="0" xfId="1" applyFont="1" applyAlignment="1">
      <alignment horizontal="left" vertical="top" wrapText="1"/>
    </xf>
    <xf numFmtId="0" fontId="25" fillId="3" borderId="31" xfId="1" applyFont="1" applyFill="1" applyBorder="1" applyAlignment="1">
      <alignment horizontal="center" vertical="center" wrapText="1"/>
    </xf>
    <xf numFmtId="0" fontId="26" fillId="3" borderId="34" xfId="1" applyFont="1" applyFill="1" applyBorder="1" applyAlignment="1">
      <alignment horizontal="center" vertical="center" wrapText="1"/>
    </xf>
    <xf numFmtId="0" fontId="26" fillId="3" borderId="35" xfId="1" applyFont="1" applyFill="1" applyBorder="1" applyAlignment="1">
      <alignment horizontal="center" vertical="center" wrapText="1"/>
    </xf>
    <xf numFmtId="0" fontId="4" fillId="0" borderId="0" xfId="1" applyFont="1" applyAlignment="1">
      <alignment vertical="center"/>
    </xf>
    <xf numFmtId="0" fontId="31" fillId="0" borderId="27" xfId="0" applyFont="1" applyBorder="1" applyAlignment="1">
      <alignment horizontal="right" vertical="top" wrapText="1"/>
    </xf>
    <xf numFmtId="0" fontId="31" fillId="0" borderId="28" xfId="0" applyFont="1" applyBorder="1" applyAlignment="1">
      <alignment vertical="top" wrapText="1"/>
    </xf>
    <xf numFmtId="0" fontId="32" fillId="0" borderId="28" xfId="0" applyFont="1" applyBorder="1" applyAlignment="1">
      <alignment horizontal="left" vertical="top" wrapText="1"/>
    </xf>
    <xf numFmtId="0" fontId="32" fillId="0" borderId="28" xfId="0" applyFont="1" applyBorder="1" applyAlignment="1">
      <alignment horizontal="center" vertical="center" wrapText="1"/>
    </xf>
    <xf numFmtId="0" fontId="31" fillId="0" borderId="36" xfId="0" applyFont="1" applyBorder="1" applyAlignment="1" applyProtection="1">
      <alignment vertical="top" wrapText="1"/>
      <protection locked="0"/>
    </xf>
    <xf numFmtId="164" fontId="32" fillId="0" borderId="28" xfId="0" applyNumberFormat="1" applyFont="1" applyBorder="1" applyAlignment="1">
      <alignment horizontal="center" vertical="center" wrapText="1"/>
    </xf>
    <xf numFmtId="4" fontId="31" fillId="0" borderId="28" xfId="0" applyNumberFormat="1" applyFont="1" applyBorder="1" applyAlignment="1">
      <alignment horizontal="center" vertical="center" wrapText="1"/>
    </xf>
    <xf numFmtId="4" fontId="32" fillId="0" borderId="30" xfId="0" applyNumberFormat="1" applyFont="1" applyBorder="1" applyAlignment="1">
      <alignment horizontal="center" vertical="center" wrapText="1"/>
    </xf>
    <xf numFmtId="0" fontId="32" fillId="0" borderId="27" xfId="0" applyFont="1" applyBorder="1" applyAlignment="1">
      <alignment horizontal="right" vertical="top" wrapText="1"/>
    </xf>
    <xf numFmtId="0" fontId="33" fillId="0" borderId="0" xfId="1" applyFont="1" applyAlignment="1">
      <alignment vertical="top"/>
    </xf>
    <xf numFmtId="0" fontId="31" fillId="0" borderId="28" xfId="0" applyFont="1" applyBorder="1" applyAlignment="1" applyProtection="1">
      <alignment horizontal="left" vertical="top" wrapText="1"/>
      <protection locked="0"/>
    </xf>
    <xf numFmtId="0" fontId="33" fillId="0" borderId="0" xfId="1" applyFont="1"/>
    <xf numFmtId="0" fontId="33" fillId="0" borderId="0" xfId="1" applyFont="1" applyAlignment="1">
      <alignment horizontal="left"/>
    </xf>
    <xf numFmtId="0" fontId="33" fillId="0" borderId="0" xfId="1" applyFont="1" applyAlignment="1">
      <alignment horizontal="left" wrapText="1"/>
    </xf>
    <xf numFmtId="14" fontId="36" fillId="0" borderId="0" xfId="1" applyNumberFormat="1" applyFont="1"/>
    <xf numFmtId="0" fontId="36" fillId="0" borderId="0" xfId="1" applyFont="1"/>
    <xf numFmtId="0" fontId="36" fillId="0" borderId="0" xfId="1" applyFont="1" applyAlignment="1">
      <alignment horizontal="left"/>
    </xf>
    <xf numFmtId="0" fontId="36" fillId="0" borderId="0" xfId="1" applyFont="1" applyAlignment="1">
      <alignment horizontal="left" wrapText="1"/>
    </xf>
    <xf numFmtId="0" fontId="5" fillId="3" borderId="41" xfId="1" applyFont="1" applyFill="1" applyBorder="1" applyAlignment="1">
      <alignment horizontal="center" wrapText="1"/>
    </xf>
    <xf numFmtId="165" fontId="37" fillId="0" borderId="31" xfId="3" applyNumberFormat="1" applyFont="1" applyBorder="1" applyAlignment="1">
      <alignment horizontal="center" vertical="center" textRotation="90"/>
    </xf>
    <xf numFmtId="165" fontId="37" fillId="0" borderId="34" xfId="3" applyNumberFormat="1" applyFont="1" applyBorder="1" applyAlignment="1">
      <alignment horizontal="center" vertical="center" textRotation="90"/>
    </xf>
    <xf numFmtId="165" fontId="37" fillId="0" borderId="34" xfId="3" applyNumberFormat="1" applyFont="1" applyBorder="1" applyAlignment="1">
      <alignment horizontal="left" vertical="center" textRotation="90"/>
    </xf>
    <xf numFmtId="165" fontId="37" fillId="0" borderId="34" xfId="3" applyNumberFormat="1" applyFont="1" applyBorder="1" applyAlignment="1">
      <alignment horizontal="left" vertical="center" textRotation="90" wrapText="1"/>
    </xf>
    <xf numFmtId="0" fontId="18" fillId="3" borderId="43" xfId="1" applyFont="1" applyFill="1" applyBorder="1" applyAlignment="1">
      <alignment horizontal="center" vertical="top" wrapText="1"/>
    </xf>
    <xf numFmtId="0" fontId="38" fillId="0" borderId="27" xfId="3" applyFont="1" applyBorder="1" applyAlignment="1">
      <alignment horizontal="center" vertical="top" textRotation="255" wrapText="1"/>
    </xf>
    <xf numFmtId="0" fontId="38" fillId="0" borderId="28" xfId="3" applyFont="1" applyBorder="1" applyAlignment="1">
      <alignment horizontal="center" vertical="top" textRotation="255" wrapText="1"/>
    </xf>
    <xf numFmtId="0" fontId="38" fillId="0" borderId="28" xfId="3" applyFont="1" applyBorder="1" applyAlignment="1">
      <alignment horizontal="left" vertical="top" textRotation="255" wrapText="1"/>
    </xf>
    <xf numFmtId="0" fontId="18" fillId="0" borderId="24" xfId="1" applyFont="1" applyBorder="1" applyAlignment="1">
      <alignment horizontal="center" vertical="center"/>
    </xf>
    <xf numFmtId="0" fontId="39" fillId="0" borderId="43" xfId="1" applyFont="1" applyBorder="1" applyAlignment="1">
      <alignment horizontal="center" vertical="top" wrapText="1"/>
    </xf>
    <xf numFmtId="0" fontId="11" fillId="3" borderId="24" xfId="3" applyFont="1" applyFill="1" applyBorder="1"/>
    <xf numFmtId="0" fontId="11" fillId="3" borderId="29" xfId="3" applyFont="1" applyFill="1" applyBorder="1"/>
    <xf numFmtId="0" fontId="11" fillId="3" borderId="29" xfId="3" applyFont="1" applyFill="1" applyBorder="1" applyAlignment="1">
      <alignment horizontal="left"/>
    </xf>
    <xf numFmtId="0" fontId="11" fillId="3" borderId="29" xfId="3" applyFont="1" applyFill="1" applyBorder="1" applyAlignment="1">
      <alignment horizontal="left" wrapText="1"/>
    </xf>
    <xf numFmtId="0" fontId="11" fillId="0" borderId="24" xfId="3" applyFont="1" applyBorder="1"/>
    <xf numFmtId="0" fontId="11" fillId="0" borderId="29" xfId="3" applyFont="1" applyBorder="1"/>
    <xf numFmtId="0" fontId="11" fillId="0" borderId="29" xfId="3" applyFont="1" applyBorder="1" applyAlignment="1">
      <alignment horizontal="left"/>
    </xf>
    <xf numFmtId="0" fontId="11" fillId="0" borderId="29" xfId="3" applyFont="1" applyBorder="1" applyAlignment="1">
      <alignment horizontal="left" wrapText="1"/>
    </xf>
    <xf numFmtId="0" fontId="17" fillId="3" borderId="47" xfId="1" applyFont="1" applyFill="1" applyBorder="1" applyAlignment="1">
      <alignment horizontal="center" vertical="center" wrapText="1"/>
    </xf>
    <xf numFmtId="0" fontId="17" fillId="3" borderId="14" xfId="1" applyFont="1" applyFill="1" applyBorder="1" applyAlignment="1">
      <alignment horizontal="center" vertical="center" wrapText="1"/>
    </xf>
    <xf numFmtId="0" fontId="18" fillId="3" borderId="27" xfId="1" applyFont="1" applyFill="1" applyBorder="1" applyAlignment="1">
      <alignment horizontal="center" vertical="center"/>
    </xf>
    <xf numFmtId="0" fontId="39" fillId="0" borderId="28" xfId="1" applyFont="1" applyBorder="1" applyAlignment="1">
      <alignment horizontal="center" vertical="top" wrapText="1"/>
    </xf>
    <xf numFmtId="0" fontId="18" fillId="0" borderId="27" xfId="1" applyFont="1" applyBorder="1" applyAlignment="1">
      <alignment horizontal="center" vertical="center"/>
    </xf>
    <xf numFmtId="0" fontId="31" fillId="0" borderId="28" xfId="1" applyFont="1" applyBorder="1" applyAlignment="1">
      <alignment horizontal="left" vertical="top" wrapText="1"/>
    </xf>
    <xf numFmtId="0" fontId="31" fillId="0" borderId="28" xfId="1" applyFont="1" applyBorder="1" applyAlignment="1">
      <alignment horizontal="center" vertical="center" wrapText="1"/>
    </xf>
    <xf numFmtId="0" fontId="17" fillId="3" borderId="27" xfId="1" applyFont="1" applyFill="1" applyBorder="1" applyAlignment="1">
      <alignment horizontal="center" vertical="center"/>
    </xf>
    <xf numFmtId="0" fontId="18" fillId="4" borderId="27" xfId="1" applyFont="1" applyFill="1" applyBorder="1" applyAlignment="1">
      <alignment horizontal="center" vertical="center"/>
    </xf>
    <xf numFmtId="0" fontId="17" fillId="3" borderId="11" xfId="1" applyFont="1" applyFill="1" applyBorder="1" applyAlignment="1">
      <alignment horizontal="center" vertical="center" wrapText="1"/>
    </xf>
    <xf numFmtId="0" fontId="18" fillId="0" borderId="25" xfId="1" applyFont="1" applyBorder="1" applyAlignment="1">
      <alignment horizontal="right" vertical="center" wrapText="1"/>
    </xf>
    <xf numFmtId="0" fontId="18" fillId="0" borderId="10" xfId="1" applyFont="1" applyBorder="1" applyAlignment="1">
      <alignment horizontal="right" vertical="center" wrapText="1"/>
    </xf>
    <xf numFmtId="0" fontId="17" fillId="0" borderId="7" xfId="1" applyFont="1" applyBorder="1" applyAlignment="1">
      <alignment horizontal="right" vertical="center" wrapText="1" indent="1"/>
    </xf>
    <xf numFmtId="0" fontId="17" fillId="0" borderId="37" xfId="1" applyFont="1" applyBorder="1" applyAlignment="1">
      <alignment horizontal="right" vertical="center" wrapText="1"/>
    </xf>
    <xf numFmtId="0" fontId="17" fillId="0" borderId="10" xfId="1" applyFont="1" applyBorder="1" applyAlignment="1">
      <alignment horizontal="right" vertical="center" wrapText="1"/>
    </xf>
    <xf numFmtId="0" fontId="4" fillId="0" borderId="0" xfId="1" applyFont="1" applyAlignment="1">
      <alignment horizontal="right" vertical="top"/>
    </xf>
    <xf numFmtId="0" fontId="4" fillId="0" borderId="0" xfId="1" applyFont="1" applyAlignment="1">
      <alignment horizontal="center" vertical="top" wrapText="1"/>
    </xf>
    <xf numFmtId="4" fontId="4" fillId="0" borderId="0" xfId="1" applyNumberFormat="1" applyFont="1" applyAlignment="1">
      <alignment vertical="top"/>
    </xf>
    <xf numFmtId="4" fontId="42" fillId="0" borderId="0" xfId="1" applyNumberFormat="1" applyFont="1"/>
    <xf numFmtId="0" fontId="2" fillId="0" borderId="1" xfId="1" applyFont="1" applyBorder="1" applyAlignment="1">
      <alignment horizontal="right" vertical="center" wrapText="1"/>
    </xf>
    <xf numFmtId="0" fontId="2" fillId="0" borderId="2" xfId="1" applyFont="1" applyBorder="1" applyAlignment="1">
      <alignment horizontal="right" vertical="center" wrapText="1"/>
    </xf>
    <xf numFmtId="0" fontId="2" fillId="0" borderId="2" xfId="1" applyFont="1" applyBorder="1" applyAlignment="1">
      <alignment horizontal="center" vertical="center" wrapText="1"/>
    </xf>
    <xf numFmtId="0" fontId="4" fillId="2" borderId="2" xfId="1" applyFont="1" applyFill="1" applyBorder="1" applyAlignment="1">
      <alignment horizontal="center" vertical="center"/>
    </xf>
    <xf numFmtId="0" fontId="4" fillId="2" borderId="3" xfId="1" applyFont="1" applyFill="1" applyBorder="1" applyAlignment="1">
      <alignment horizontal="center" vertical="center"/>
    </xf>
    <xf numFmtId="0" fontId="5" fillId="3" borderId="4" xfId="1" applyFont="1" applyFill="1" applyBorder="1" applyAlignment="1">
      <alignment horizontal="center" vertical="center" wrapText="1"/>
    </xf>
    <xf numFmtId="0" fontId="5" fillId="3" borderId="0" xfId="1" applyFont="1" applyFill="1" applyAlignment="1">
      <alignment horizontal="center" vertical="center"/>
    </xf>
    <xf numFmtId="0" fontId="5" fillId="3" borderId="5" xfId="1" applyFont="1" applyFill="1" applyBorder="1" applyAlignment="1">
      <alignment horizontal="center" vertical="center"/>
    </xf>
    <xf numFmtId="0" fontId="6" fillId="3" borderId="4" xfId="1" applyFont="1" applyFill="1" applyBorder="1" applyAlignment="1">
      <alignment horizontal="center" vertical="center" wrapText="1"/>
    </xf>
    <xf numFmtId="0" fontId="6" fillId="3" borderId="0" xfId="1" applyFont="1" applyFill="1" applyAlignment="1">
      <alignment horizontal="center" vertical="center"/>
    </xf>
    <xf numFmtId="0" fontId="6" fillId="3" borderId="5" xfId="1" applyFont="1" applyFill="1" applyBorder="1" applyAlignment="1">
      <alignment horizontal="center" vertical="center"/>
    </xf>
    <xf numFmtId="0" fontId="7" fillId="0" borderId="6" xfId="1" applyFont="1" applyBorder="1" applyAlignment="1">
      <alignment horizontal="right" vertical="center"/>
    </xf>
    <xf numFmtId="0" fontId="7" fillId="0" borderId="7" xfId="1" applyFont="1" applyBorder="1" applyAlignment="1">
      <alignment horizontal="right" vertical="center"/>
    </xf>
    <xf numFmtId="0" fontId="9" fillId="0" borderId="7" xfId="1" applyFont="1" applyBorder="1" applyAlignment="1">
      <alignment horizontal="left" vertical="center"/>
    </xf>
    <xf numFmtId="0" fontId="9" fillId="0" borderId="8" xfId="1" applyFont="1" applyBorder="1" applyAlignment="1">
      <alignment horizontal="left" vertical="center"/>
    </xf>
    <xf numFmtId="0" fontId="15" fillId="0" borderId="4" xfId="1" applyFont="1" applyBorder="1" applyAlignment="1">
      <alignment horizontal="center" wrapText="1"/>
    </xf>
    <xf numFmtId="0" fontId="15" fillId="0" borderId="0" xfId="1" applyFont="1" applyAlignment="1">
      <alignment horizontal="center" wrapText="1"/>
    </xf>
    <xf numFmtId="0" fontId="15" fillId="0" borderId="16" xfId="1" applyFont="1" applyBorder="1" applyAlignment="1">
      <alignment horizontal="center" wrapText="1"/>
    </xf>
    <xf numFmtId="4" fontId="16" fillId="0" borderId="17" xfId="1" applyNumberFormat="1" applyFont="1" applyBorder="1" applyAlignment="1">
      <alignment horizontal="center" vertical="top" wrapText="1"/>
    </xf>
    <xf numFmtId="4" fontId="16" fillId="0" borderId="5" xfId="1" applyNumberFormat="1" applyFont="1" applyBorder="1" applyAlignment="1">
      <alignment horizontal="center" vertical="top" wrapText="1"/>
    </xf>
    <xf numFmtId="4" fontId="16" fillId="0" borderId="21" xfId="1" applyNumberFormat="1" applyFont="1" applyBorder="1" applyAlignment="1">
      <alignment horizontal="center" vertical="top" wrapText="1"/>
    </xf>
    <xf numFmtId="4" fontId="16" fillId="0" borderId="22" xfId="1" applyNumberFormat="1" applyFont="1" applyBorder="1" applyAlignment="1">
      <alignment horizontal="center" vertical="top" wrapText="1"/>
    </xf>
    <xf numFmtId="0" fontId="15" fillId="0" borderId="18" xfId="1" applyFont="1" applyBorder="1" applyAlignment="1">
      <alignment horizontal="center" vertical="top" wrapText="1"/>
    </xf>
    <xf numFmtId="0" fontId="15" fillId="0" borderId="19" xfId="1" applyFont="1" applyBorder="1" applyAlignment="1">
      <alignment horizontal="center" vertical="top" wrapText="1"/>
    </xf>
    <xf numFmtId="0" fontId="15" fillId="0" borderId="20" xfId="1" applyFont="1" applyBorder="1" applyAlignment="1">
      <alignment horizontal="center" vertical="top" wrapText="1"/>
    </xf>
    <xf numFmtId="0" fontId="17" fillId="0" borderId="23" xfId="1" applyFont="1" applyBorder="1" applyAlignment="1">
      <alignment horizontal="right" vertical="top" wrapText="1"/>
    </xf>
    <xf numFmtId="0" fontId="17" fillId="0" borderId="11" xfId="1" applyFont="1" applyBorder="1" applyAlignment="1">
      <alignment horizontal="right" vertical="top" wrapText="1"/>
    </xf>
    <xf numFmtId="0" fontId="19" fillId="0" borderId="11" xfId="1" applyFont="1" applyBorder="1" applyAlignment="1">
      <alignment horizontal="center" vertical="top" wrapText="1"/>
    </xf>
    <xf numFmtId="0" fontId="19" fillId="0" borderId="12" xfId="1" applyFont="1" applyBorder="1" applyAlignment="1">
      <alignment horizontal="center" vertical="top" wrapText="1"/>
    </xf>
    <xf numFmtId="0" fontId="17" fillId="0" borderId="24" xfId="1" applyFont="1" applyBorder="1" applyAlignment="1">
      <alignment horizontal="right" vertical="top" wrapText="1"/>
    </xf>
    <xf numFmtId="0" fontId="17" fillId="0" borderId="25" xfId="1" applyFont="1" applyBorder="1" applyAlignment="1">
      <alignment horizontal="right" vertical="top" wrapText="1"/>
    </xf>
    <xf numFmtId="0" fontId="19" fillId="0" borderId="25" xfId="1" applyFont="1" applyBorder="1" applyAlignment="1">
      <alignment horizontal="center" vertical="top" wrapText="1"/>
    </xf>
    <xf numFmtId="0" fontId="19" fillId="0" borderId="26" xfId="1" applyFont="1" applyBorder="1" applyAlignment="1">
      <alignment horizontal="center" vertical="top" wrapText="1"/>
    </xf>
    <xf numFmtId="0" fontId="10" fillId="0" borderId="9" xfId="1" applyFont="1" applyBorder="1" applyAlignment="1">
      <alignment horizontal="right" vertical="center" wrapText="1"/>
    </xf>
    <xf numFmtId="0" fontId="10" fillId="0" borderId="10" xfId="1" applyFont="1" applyBorder="1" applyAlignment="1">
      <alignment horizontal="right" vertical="center" wrapText="1"/>
    </xf>
    <xf numFmtId="0" fontId="9" fillId="0" borderId="11" xfId="1" applyFont="1" applyBorder="1" applyAlignment="1">
      <alignment horizontal="left" vertical="center"/>
    </xf>
    <xf numFmtId="0" fontId="9" fillId="0" borderId="12" xfId="1" applyFont="1" applyBorder="1" applyAlignment="1">
      <alignment horizontal="left" vertical="center"/>
    </xf>
    <xf numFmtId="0" fontId="12" fillId="3" borderId="13" xfId="1" applyFont="1" applyFill="1" applyBorder="1" applyAlignment="1">
      <alignment horizontal="center" vertical="center" wrapText="1"/>
    </xf>
    <xf numFmtId="0" fontId="12" fillId="3" borderId="14" xfId="1" applyFont="1" applyFill="1" applyBorder="1" applyAlignment="1">
      <alignment horizontal="center" vertical="center" wrapText="1"/>
    </xf>
    <xf numFmtId="0" fontId="12" fillId="3" borderId="15" xfId="1" applyFont="1" applyFill="1" applyBorder="1" applyAlignment="1">
      <alignment horizontal="center" vertical="center" wrapText="1"/>
    </xf>
    <xf numFmtId="0" fontId="14" fillId="0" borderId="4" xfId="1" applyFont="1" applyBorder="1" applyAlignment="1">
      <alignment horizontal="center" wrapText="1"/>
    </xf>
    <xf numFmtId="0" fontId="14" fillId="0" borderId="0" xfId="1" applyFont="1" applyAlignment="1">
      <alignment horizontal="center" wrapText="1"/>
    </xf>
    <xf numFmtId="0" fontId="14" fillId="0" borderId="16" xfId="1" applyFont="1" applyBorder="1" applyAlignment="1">
      <alignment horizontal="center" wrapText="1"/>
    </xf>
    <xf numFmtId="0" fontId="7" fillId="0" borderId="17" xfId="1" applyFont="1" applyBorder="1" applyAlignment="1">
      <alignment horizontal="center" wrapText="1"/>
    </xf>
    <xf numFmtId="0" fontId="7" fillId="0" borderId="5" xfId="1" applyFont="1" applyBorder="1" applyAlignment="1">
      <alignment horizontal="center" wrapText="1"/>
    </xf>
    <xf numFmtId="0" fontId="14" fillId="0" borderId="4" xfId="1" applyFont="1" applyBorder="1" applyAlignment="1">
      <alignment horizontal="center" vertical="top" wrapText="1"/>
    </xf>
    <xf numFmtId="0" fontId="14" fillId="0" borderId="0" xfId="1" applyFont="1" applyAlignment="1">
      <alignment horizontal="center" vertical="top" wrapText="1"/>
    </xf>
    <xf numFmtId="0" fontId="14" fillId="0" borderId="16" xfId="1" applyFont="1" applyBorder="1" applyAlignment="1">
      <alignment horizontal="center" vertical="top" wrapText="1"/>
    </xf>
    <xf numFmtId="0" fontId="21" fillId="0" borderId="25" xfId="2" applyFont="1" applyBorder="1" applyAlignment="1">
      <alignment horizontal="center" vertical="top" wrapText="1"/>
    </xf>
    <xf numFmtId="0" fontId="18" fillId="0" borderId="9" xfId="1" applyFont="1" applyBorder="1" applyAlignment="1">
      <alignment horizontal="right" vertical="top" wrapText="1"/>
    </xf>
    <xf numFmtId="0" fontId="18" fillId="0" borderId="10" xfId="1" applyFont="1" applyBorder="1" applyAlignment="1">
      <alignment horizontal="right" vertical="top" wrapText="1"/>
    </xf>
    <xf numFmtId="0" fontId="14" fillId="0" borderId="6" xfId="1" applyFont="1" applyBorder="1" applyAlignment="1">
      <alignment horizontal="right" vertical="center" wrapText="1" indent="1"/>
    </xf>
    <xf numFmtId="0" fontId="14" fillId="0" borderId="7" xfId="1" applyFont="1" applyBorder="1" applyAlignment="1">
      <alignment horizontal="right" vertical="center" wrapText="1" indent="1"/>
    </xf>
    <xf numFmtId="0" fontId="15" fillId="0" borderId="7" xfId="1" applyFont="1" applyBorder="1" applyAlignment="1">
      <alignment horizontal="left" vertical="center" wrapText="1" indent="1"/>
    </xf>
    <xf numFmtId="0" fontId="15" fillId="0" borderId="8" xfId="1" applyFont="1" applyBorder="1" applyAlignment="1">
      <alignment horizontal="left" vertical="center" wrapText="1" indent="1"/>
    </xf>
    <xf numFmtId="0" fontId="18" fillId="0" borderId="24" xfId="1" applyFont="1" applyBorder="1" applyAlignment="1">
      <alignment horizontal="right" vertical="top" wrapText="1"/>
    </xf>
    <xf numFmtId="0" fontId="18" fillId="0" borderId="25" xfId="1" applyFont="1" applyBorder="1" applyAlignment="1">
      <alignment horizontal="right" vertical="top" wrapText="1"/>
    </xf>
    <xf numFmtId="49" fontId="19" fillId="0" borderId="25" xfId="1" applyNumberFormat="1" applyFont="1" applyBorder="1" applyAlignment="1">
      <alignment horizontal="center" vertical="top" wrapText="1"/>
    </xf>
    <xf numFmtId="49" fontId="19" fillId="0" borderId="26" xfId="1" applyNumberFormat="1" applyFont="1" applyBorder="1" applyAlignment="1">
      <alignment horizontal="center" vertical="top" wrapText="1"/>
    </xf>
    <xf numFmtId="0" fontId="18" fillId="0" borderId="27" xfId="1" applyFont="1" applyBorder="1" applyAlignment="1">
      <alignment horizontal="right" vertical="top" wrapText="1" indent="15"/>
    </xf>
    <xf numFmtId="0" fontId="18" fillId="0" borderId="28" xfId="1" applyFont="1" applyBorder="1" applyAlignment="1">
      <alignment horizontal="right" vertical="top" wrapText="1" indent="15"/>
    </xf>
    <xf numFmtId="0" fontId="18" fillId="0" borderId="29" xfId="1" applyFont="1" applyBorder="1" applyAlignment="1">
      <alignment horizontal="right" vertical="top" wrapText="1" indent="15"/>
    </xf>
    <xf numFmtId="0" fontId="18" fillId="0" borderId="30" xfId="1" applyFont="1" applyBorder="1" applyAlignment="1">
      <alignment horizontal="right" vertical="top" wrapText="1" indent="15"/>
    </xf>
    <xf numFmtId="0" fontId="19" fillId="0" borderId="24" xfId="0" applyFont="1" applyBorder="1" applyAlignment="1">
      <alignment horizontal="right" vertical="center" wrapText="1" indent="1"/>
    </xf>
    <xf numFmtId="0" fontId="19" fillId="0" borderId="25" xfId="0" applyFont="1" applyBorder="1" applyAlignment="1">
      <alignment horizontal="right" vertical="center" wrapText="1" indent="1"/>
    </xf>
    <xf numFmtId="0" fontId="24" fillId="0" borderId="25" xfId="0" applyFont="1" applyBorder="1" applyAlignment="1">
      <alignment horizontal="left" vertical="center" wrapText="1" indent="1"/>
    </xf>
    <xf numFmtId="0" fontId="24" fillId="0" borderId="26" xfId="0" applyFont="1" applyBorder="1" applyAlignment="1">
      <alignment horizontal="left" vertical="center" wrapText="1" indent="1"/>
    </xf>
    <xf numFmtId="0" fontId="14" fillId="0" borderId="23" xfId="1" applyFont="1" applyBorder="1" applyAlignment="1">
      <alignment horizontal="right" vertical="center" wrapText="1" indent="1"/>
    </xf>
    <xf numFmtId="0" fontId="14" fillId="0" borderId="11" xfId="1" applyFont="1" applyBorder="1" applyAlignment="1">
      <alignment horizontal="right" vertical="center" wrapText="1" indent="1"/>
    </xf>
    <xf numFmtId="0" fontId="15" fillId="0" borderId="11" xfId="1" applyFont="1" applyBorder="1" applyAlignment="1">
      <alignment horizontal="left" vertical="center" wrapText="1" indent="1"/>
    </xf>
    <xf numFmtId="0" fontId="15" fillId="0" borderId="12" xfId="1" applyFont="1" applyBorder="1" applyAlignment="1">
      <alignment horizontal="left" vertical="center" wrapText="1" indent="1"/>
    </xf>
    <xf numFmtId="0" fontId="17" fillId="0" borderId="4" xfId="1" applyFont="1" applyBorder="1" applyAlignment="1">
      <alignment horizontal="right" vertical="center" wrapText="1"/>
    </xf>
    <xf numFmtId="0" fontId="17" fillId="0" borderId="0" xfId="1" applyFont="1" applyAlignment="1">
      <alignment horizontal="right" vertical="center" wrapText="1"/>
    </xf>
    <xf numFmtId="0" fontId="4" fillId="0" borderId="0" xfId="1" applyFont="1" applyAlignment="1">
      <alignment horizontal="left" vertical="center" wrapText="1"/>
    </xf>
    <xf numFmtId="0" fontId="4" fillId="0" borderId="5" xfId="1" applyFont="1" applyBorder="1" applyAlignment="1">
      <alignment horizontal="left" vertical="center" wrapText="1"/>
    </xf>
    <xf numFmtId="0" fontId="5" fillId="3" borderId="40" xfId="1" applyFont="1" applyFill="1" applyBorder="1" applyAlignment="1">
      <alignment horizontal="center" vertical="center" wrapText="1"/>
    </xf>
    <xf numFmtId="0" fontId="5" fillId="3" borderId="41" xfId="1" applyFont="1" applyFill="1" applyBorder="1" applyAlignment="1">
      <alignment horizontal="center" vertical="center" wrapText="1"/>
    </xf>
    <xf numFmtId="0" fontId="17" fillId="3" borderId="41" xfId="1" applyFont="1" applyFill="1" applyBorder="1" applyAlignment="1">
      <alignment horizontal="center" vertical="center" wrapText="1"/>
    </xf>
    <xf numFmtId="0" fontId="17" fillId="3" borderId="42" xfId="1" applyFont="1" applyFill="1" applyBorder="1" applyAlignment="1">
      <alignment horizontal="center" vertical="center" wrapText="1"/>
    </xf>
    <xf numFmtId="0" fontId="17" fillId="3" borderId="24" xfId="1" applyFont="1" applyFill="1" applyBorder="1" applyAlignment="1">
      <alignment horizontal="right" vertical="center" wrapText="1"/>
    </xf>
    <xf numFmtId="0" fontId="17" fillId="3" borderId="25" xfId="1" applyFont="1" applyFill="1" applyBorder="1" applyAlignment="1">
      <alignment horizontal="right" vertical="center" wrapText="1"/>
    </xf>
    <xf numFmtId="0" fontId="17" fillId="3" borderId="43" xfId="1" applyFont="1" applyFill="1" applyBorder="1" applyAlignment="1">
      <alignment horizontal="right" vertical="center" wrapText="1"/>
    </xf>
    <xf numFmtId="166" fontId="17" fillId="3" borderId="28" xfId="1" applyNumberFormat="1" applyFont="1" applyFill="1" applyBorder="1" applyAlignment="1">
      <alignment horizontal="center" vertical="center" wrapText="1"/>
    </xf>
    <xf numFmtId="166" fontId="17" fillId="3" borderId="30" xfId="1" applyNumberFormat="1" applyFont="1" applyFill="1" applyBorder="1" applyAlignment="1">
      <alignment horizontal="center" vertical="center" wrapText="1"/>
    </xf>
    <xf numFmtId="0" fontId="14" fillId="0" borderId="18" xfId="1" applyFont="1" applyBorder="1" applyAlignment="1">
      <alignment horizontal="right" vertical="center" wrapText="1" indent="1"/>
    </xf>
    <xf numFmtId="0" fontId="14" fillId="0" borderId="19" xfId="1" applyFont="1" applyBorder="1" applyAlignment="1">
      <alignment horizontal="right" vertical="center" wrapText="1" indent="1"/>
    </xf>
    <xf numFmtId="0" fontId="15" fillId="0" borderId="19" xfId="1" applyFont="1" applyBorder="1" applyAlignment="1">
      <alignment horizontal="left" vertical="center" wrapText="1" indent="1"/>
    </xf>
    <xf numFmtId="0" fontId="15" fillId="0" borderId="22" xfId="1" applyFont="1" applyBorder="1" applyAlignment="1">
      <alignment horizontal="left" vertical="center" wrapText="1" indent="1"/>
    </xf>
    <xf numFmtId="0" fontId="26" fillId="3" borderId="32" xfId="1" applyFont="1" applyFill="1" applyBorder="1" applyAlignment="1">
      <alignment horizontal="center" vertical="center" wrapText="1"/>
    </xf>
    <xf numFmtId="0" fontId="26" fillId="3" borderId="33" xfId="1" applyFont="1" applyFill="1" applyBorder="1" applyAlignment="1">
      <alignment horizontal="center" vertical="center" wrapText="1"/>
    </xf>
    <xf numFmtId="0" fontId="34" fillId="0" borderId="9" xfId="1" applyFont="1" applyBorder="1" applyAlignment="1">
      <alignment horizontal="right" vertical="center" wrapText="1"/>
    </xf>
    <xf numFmtId="0" fontId="34" fillId="0" borderId="10" xfId="1" applyFont="1" applyBorder="1" applyAlignment="1">
      <alignment horizontal="right" vertical="center" wrapText="1"/>
    </xf>
    <xf numFmtId="0" fontId="34" fillId="0" borderId="37" xfId="1" applyFont="1" applyBorder="1" applyAlignment="1">
      <alignment horizontal="right" vertical="center" wrapText="1"/>
    </xf>
    <xf numFmtId="4" fontId="34" fillId="0" borderId="38" xfId="1" applyNumberFormat="1" applyFont="1" applyBorder="1" applyAlignment="1">
      <alignment horizontal="center" vertical="center" wrapText="1"/>
    </xf>
    <xf numFmtId="4" fontId="34" fillId="0" borderId="39" xfId="1" applyNumberFormat="1" applyFont="1" applyBorder="1" applyAlignment="1">
      <alignment horizontal="center" vertical="center" wrapText="1"/>
    </xf>
    <xf numFmtId="0" fontId="17" fillId="0" borderId="13" xfId="1" applyFont="1" applyBorder="1" applyAlignment="1">
      <alignment horizontal="right" vertical="center" wrapText="1"/>
    </xf>
    <xf numFmtId="0" fontId="17" fillId="0" borderId="14" xfId="1" applyFont="1" applyBorder="1" applyAlignment="1">
      <alignment horizontal="right" vertical="center" wrapText="1"/>
    </xf>
    <xf numFmtId="0" fontId="4" fillId="0" borderId="14" xfId="1" applyFont="1" applyBorder="1" applyAlignment="1">
      <alignment horizontal="left" vertical="center" wrapText="1"/>
    </xf>
    <xf numFmtId="0" fontId="4" fillId="0" borderId="15" xfId="1" applyFont="1" applyBorder="1" applyAlignment="1">
      <alignment horizontal="left" vertical="center" wrapText="1"/>
    </xf>
    <xf numFmtId="0" fontId="39" fillId="4" borderId="28" xfId="1" applyFont="1" applyFill="1" applyBorder="1" applyAlignment="1">
      <alignment horizontal="left" vertical="top" wrapText="1"/>
    </xf>
    <xf numFmtId="166" fontId="18" fillId="0" borderId="43" xfId="1" applyNumberFormat="1" applyFont="1" applyBorder="1" applyAlignment="1" applyProtection="1">
      <alignment horizontal="center" vertical="center"/>
      <protection locked="0"/>
    </xf>
    <xf numFmtId="166" fontId="18" fillId="0" borderId="28" xfId="1" applyNumberFormat="1" applyFont="1" applyBorder="1" applyAlignment="1" applyProtection="1">
      <alignment horizontal="center" vertical="center"/>
      <protection locked="0"/>
    </xf>
    <xf numFmtId="166" fontId="18" fillId="0" borderId="30" xfId="1" applyNumberFormat="1" applyFont="1" applyBorder="1" applyAlignment="1" applyProtection="1">
      <alignment horizontal="center" vertical="center"/>
      <protection locked="0"/>
    </xf>
    <xf numFmtId="0" fontId="17" fillId="3" borderId="48" xfId="1" applyFont="1" applyFill="1" applyBorder="1" applyAlignment="1">
      <alignment horizontal="center" vertical="center" wrapText="1"/>
    </xf>
    <xf numFmtId="0" fontId="17" fillId="3" borderId="49" xfId="1" applyFont="1" applyFill="1" applyBorder="1" applyAlignment="1">
      <alignment horizontal="center" vertical="center" wrapText="1"/>
    </xf>
    <xf numFmtId="0" fontId="18" fillId="3" borderId="14" xfId="1" applyFont="1" applyFill="1" applyBorder="1" applyAlignment="1">
      <alignment horizontal="center" vertical="center" wrapText="1"/>
    </xf>
    <xf numFmtId="0" fontId="18" fillId="3" borderId="49" xfId="1" applyFont="1" applyFill="1" applyBorder="1" applyAlignment="1">
      <alignment horizontal="center" vertical="center" wrapText="1"/>
    </xf>
    <xf numFmtId="0" fontId="17" fillId="3" borderId="14" xfId="1" applyFont="1" applyFill="1" applyBorder="1" applyAlignment="1">
      <alignment horizontal="center" vertical="center" wrapText="1"/>
    </xf>
    <xf numFmtId="0" fontId="17" fillId="3" borderId="15" xfId="1" applyFont="1" applyFill="1" applyBorder="1" applyAlignment="1">
      <alignment horizontal="center" vertical="center" wrapText="1"/>
    </xf>
    <xf numFmtId="0" fontId="31" fillId="3" borderId="28" xfId="1" applyFont="1" applyFill="1" applyBorder="1" applyAlignment="1">
      <alignment horizontal="left" vertical="top" wrapText="1"/>
    </xf>
    <xf numFmtId="0" fontId="41" fillId="3" borderId="28" xfId="1" applyFont="1" applyFill="1" applyBorder="1" applyAlignment="1">
      <alignment horizontal="left" vertical="top" wrapText="1"/>
    </xf>
    <xf numFmtId="0" fontId="4" fillId="0" borderId="28" xfId="1" applyFont="1" applyBorder="1" applyAlignment="1" applyProtection="1">
      <alignment horizontal="center" vertical="center" wrapText="1"/>
      <protection locked="0"/>
    </xf>
    <xf numFmtId="0" fontId="4" fillId="0" borderId="30" xfId="1" applyFont="1" applyBorder="1" applyAlignment="1" applyProtection="1">
      <alignment horizontal="center" vertical="center" wrapText="1"/>
      <protection locked="0"/>
    </xf>
    <xf numFmtId="0" fontId="31" fillId="0" borderId="28" xfId="1" applyFont="1" applyBorder="1" applyAlignment="1">
      <alignment horizontal="left" vertical="top" wrapText="1"/>
    </xf>
    <xf numFmtId="0" fontId="41" fillId="0" borderId="28" xfId="1" applyFont="1" applyBorder="1" applyAlignment="1">
      <alignment horizontal="left" vertical="top" wrapText="1"/>
    </xf>
    <xf numFmtId="0" fontId="31" fillId="3" borderId="29" xfId="1" applyFont="1" applyFill="1" applyBorder="1" applyAlignment="1">
      <alignment horizontal="left" vertical="top" wrapText="1"/>
    </xf>
    <xf numFmtId="0" fontId="31" fillId="3" borderId="43" xfId="1" applyFont="1" applyFill="1" applyBorder="1" applyAlignment="1">
      <alignment horizontal="left" vertical="top" wrapText="1"/>
    </xf>
    <xf numFmtId="0" fontId="31" fillId="0" borderId="29" xfId="1" applyFont="1" applyBorder="1" applyAlignment="1">
      <alignment horizontal="left" vertical="top" wrapText="1"/>
    </xf>
    <xf numFmtId="0" fontId="31" fillId="0" borderId="43" xfId="1" applyFont="1" applyBorder="1" applyAlignment="1">
      <alignment horizontal="left" vertical="top" wrapText="1"/>
    </xf>
    <xf numFmtId="0" fontId="17" fillId="3" borderId="23" xfId="1" applyFont="1" applyFill="1" applyBorder="1" applyAlignment="1">
      <alignment horizontal="center" vertical="center" wrapText="1"/>
    </xf>
    <xf numFmtId="0" fontId="17" fillId="3" borderId="11" xfId="1" applyFont="1" applyFill="1" applyBorder="1" applyAlignment="1">
      <alignment horizontal="center" vertical="center" wrapText="1"/>
    </xf>
    <xf numFmtId="0" fontId="17" fillId="3" borderId="50" xfId="1" applyFont="1" applyFill="1" applyBorder="1" applyAlignment="1">
      <alignment horizontal="center" vertical="center" wrapText="1"/>
    </xf>
    <xf numFmtId="0" fontId="17" fillId="3" borderId="51" xfId="1" applyFont="1" applyFill="1" applyBorder="1" applyAlignment="1">
      <alignment horizontal="center" vertical="center" wrapText="1"/>
    </xf>
    <xf numFmtId="0" fontId="17" fillId="3" borderId="12" xfId="1" applyFont="1" applyFill="1" applyBorder="1" applyAlignment="1">
      <alignment horizontal="center" vertical="center" wrapText="1"/>
    </xf>
    <xf numFmtId="0" fontId="17" fillId="0" borderId="24" xfId="1" applyFont="1" applyBorder="1" applyAlignment="1">
      <alignment horizontal="center" vertical="center" wrapText="1"/>
    </xf>
    <xf numFmtId="0" fontId="17" fillId="0" borderId="43" xfId="1" applyFont="1" applyBorder="1" applyAlignment="1">
      <alignment horizontal="center" vertical="center" wrapText="1"/>
    </xf>
    <xf numFmtId="0" fontId="18" fillId="0" borderId="29" xfId="1" applyFont="1" applyBorder="1" applyAlignment="1">
      <alignment horizontal="right" vertical="center" wrapText="1"/>
    </xf>
    <xf numFmtId="0" fontId="18" fillId="0" borderId="25" xfId="1" applyFont="1" applyBorder="1" applyAlignment="1">
      <alignment horizontal="right" vertical="center" wrapText="1"/>
    </xf>
    <xf numFmtId="0" fontId="18" fillId="0" borderId="43" xfId="1" applyFont="1" applyBorder="1" applyAlignment="1">
      <alignment horizontal="right" vertical="center" wrapText="1"/>
    </xf>
    <xf numFmtId="0" fontId="4" fillId="0" borderId="29" xfId="1" applyFont="1" applyBorder="1" applyAlignment="1" applyProtection="1">
      <alignment horizontal="center" vertical="center" wrapText="1"/>
      <protection locked="0"/>
    </xf>
    <xf numFmtId="0" fontId="4" fillId="0" borderId="25" xfId="1" applyFont="1" applyBorder="1" applyAlignment="1" applyProtection="1">
      <alignment horizontal="center" vertical="center" wrapText="1"/>
      <protection locked="0"/>
    </xf>
    <xf numFmtId="0" fontId="4" fillId="0" borderId="26" xfId="1" applyFont="1" applyBorder="1" applyAlignment="1" applyProtection="1">
      <alignment horizontal="center" vertical="center" wrapText="1"/>
      <protection locked="0"/>
    </xf>
    <xf numFmtId="0" fontId="17" fillId="0" borderId="9" xfId="1" applyFont="1" applyBorder="1" applyAlignment="1">
      <alignment horizontal="center" vertical="center" wrapText="1"/>
    </xf>
    <xf numFmtId="0" fontId="17" fillId="0" borderId="37" xfId="1" applyFont="1" applyBorder="1" applyAlignment="1">
      <alignment horizontal="center" vertical="center" wrapText="1"/>
    </xf>
    <xf numFmtId="0" fontId="18" fillId="0" borderId="46" xfId="1" applyFont="1" applyBorder="1" applyAlignment="1">
      <alignment horizontal="right" vertical="center" wrapText="1"/>
    </xf>
    <xf numFmtId="0" fontId="18" fillId="0" borderId="10" xfId="1" applyFont="1" applyBorder="1" applyAlignment="1">
      <alignment horizontal="right" vertical="center" wrapText="1"/>
    </xf>
    <xf numFmtId="0" fontId="18" fillId="0" borderId="37" xfId="1" applyFont="1" applyBorder="1" applyAlignment="1">
      <alignment horizontal="right" vertical="center" wrapText="1"/>
    </xf>
    <xf numFmtId="0" fontId="4" fillId="0" borderId="46" xfId="1" applyFont="1" applyBorder="1" applyAlignment="1" applyProtection="1">
      <alignment horizontal="center" vertical="center" wrapText="1"/>
      <protection locked="0"/>
    </xf>
    <xf numFmtId="0" fontId="4" fillId="0" borderId="10" xfId="1" applyFont="1" applyBorder="1" applyAlignment="1" applyProtection="1">
      <alignment horizontal="center" vertical="center" wrapText="1"/>
      <protection locked="0"/>
    </xf>
    <xf numFmtId="0" fontId="4" fillId="0" borderId="52" xfId="1" applyFont="1" applyBorder="1" applyAlignment="1" applyProtection="1">
      <alignment horizontal="center" vertical="center" wrapText="1"/>
      <protection locked="0"/>
    </xf>
    <xf numFmtId="0" fontId="17" fillId="0" borderId="6" xfId="1" applyFont="1" applyBorder="1" applyAlignment="1">
      <alignment horizontal="right" vertical="center" wrapText="1" indent="1"/>
    </xf>
    <xf numFmtId="0" fontId="17" fillId="0" borderId="7" xfId="1" applyFont="1" applyBorder="1" applyAlignment="1">
      <alignment horizontal="right" vertical="center" wrapText="1" indent="1"/>
    </xf>
    <xf numFmtId="0" fontId="17" fillId="0" borderId="33" xfId="1" applyFont="1" applyBorder="1" applyAlignment="1">
      <alignment horizontal="right" vertical="center" wrapText="1" indent="1"/>
    </xf>
    <xf numFmtId="49" fontId="4" fillId="0" borderId="32" xfId="1" applyNumberFormat="1" applyFont="1" applyBorder="1" applyAlignment="1" applyProtection="1">
      <alignment horizontal="center" vertical="center" wrapText="1"/>
      <protection locked="0"/>
    </xf>
    <xf numFmtId="49" fontId="4" fillId="0" borderId="7" xfId="1" applyNumberFormat="1" applyFont="1" applyBorder="1" applyAlignment="1" applyProtection="1">
      <alignment horizontal="center" vertical="center" wrapText="1"/>
      <protection locked="0"/>
    </xf>
    <xf numFmtId="49" fontId="4" fillId="0" borderId="8" xfId="1" applyNumberFormat="1" applyFont="1" applyBorder="1" applyAlignment="1" applyProtection="1">
      <alignment horizontal="center" vertical="center" wrapText="1"/>
      <protection locked="0"/>
    </xf>
    <xf numFmtId="0" fontId="17" fillId="0" borderId="9" xfId="1" applyFont="1" applyBorder="1" applyAlignment="1">
      <alignment horizontal="right" vertical="center" wrapText="1"/>
    </xf>
    <xf numFmtId="0" fontId="17" fillId="0" borderId="37" xfId="1" applyFont="1" applyBorder="1" applyAlignment="1">
      <alignment horizontal="right" vertical="center" wrapText="1"/>
    </xf>
    <xf numFmtId="166" fontId="4" fillId="0" borderId="46" xfId="1" applyNumberFormat="1" applyFont="1" applyBorder="1" applyAlignment="1" applyProtection="1">
      <alignment horizontal="center" vertical="center" wrapText="1"/>
      <protection locked="0"/>
    </xf>
    <xf numFmtId="166" fontId="4" fillId="0" borderId="37" xfId="1" applyNumberFormat="1" applyFont="1" applyBorder="1" applyAlignment="1" applyProtection="1">
      <alignment horizontal="center" vertical="center" wrapText="1"/>
      <protection locked="0"/>
    </xf>
    <xf numFmtId="49" fontId="4" fillId="0" borderId="46" xfId="1" applyNumberFormat="1" applyFont="1" applyBorder="1" applyAlignment="1" applyProtection="1">
      <alignment horizontal="center" vertical="center" wrapText="1"/>
      <protection locked="0"/>
    </xf>
    <xf numFmtId="49" fontId="4" fillId="0" borderId="10" xfId="1" applyNumberFormat="1" applyFont="1" applyBorder="1" applyAlignment="1" applyProtection="1">
      <alignment horizontal="center" vertical="center" wrapText="1"/>
      <protection locked="0"/>
    </xf>
    <xf numFmtId="49" fontId="4" fillId="0" borderId="52" xfId="1" applyNumberFormat="1" applyFont="1" applyBorder="1" applyAlignment="1" applyProtection="1">
      <alignment horizontal="center" vertical="center" wrapText="1"/>
      <protection locked="0"/>
    </xf>
    <xf numFmtId="0" fontId="17" fillId="0" borderId="44" xfId="1" applyFont="1" applyBorder="1" applyAlignment="1">
      <alignment horizontal="center" vertical="center" wrapText="1"/>
    </xf>
    <xf numFmtId="0" fontId="17" fillId="0" borderId="45" xfId="1" applyFont="1" applyBorder="1" applyAlignment="1">
      <alignment horizontal="center" vertical="center" wrapText="1"/>
    </xf>
    <xf numFmtId="0" fontId="17" fillId="0" borderId="4" xfId="1" applyFont="1" applyBorder="1" applyAlignment="1">
      <alignment horizontal="center" vertical="center" wrapText="1"/>
    </xf>
    <xf numFmtId="0" fontId="17" fillId="0" borderId="16" xfId="1" applyFont="1" applyBorder="1" applyAlignment="1">
      <alignment horizontal="center" vertical="center" wrapText="1"/>
    </xf>
    <xf numFmtId="0" fontId="17" fillId="0" borderId="23" xfId="1" applyFont="1" applyBorder="1" applyAlignment="1">
      <alignment horizontal="center" vertical="center" wrapText="1"/>
    </xf>
    <xf numFmtId="0" fontId="17" fillId="0" borderId="50" xfId="1" applyFont="1" applyBorder="1" applyAlignment="1">
      <alignment horizontal="center" vertical="center" wrapText="1"/>
    </xf>
  </cellXfs>
  <cellStyles count="4">
    <cellStyle name="Hyperlink" xfId="2" xr:uid="{296F55D2-8198-44DF-B8A4-494C6E8714BF}"/>
    <cellStyle name="Normal 3" xfId="3" xr:uid="{99D5CFE3-2487-4BA6-99E1-F58CDC3EB484}"/>
    <cellStyle name="Normal 6" xfId="1" xr:uid="{71CA4B8C-BED8-427B-971D-24B9F41F6426}"/>
    <cellStyle name="Обычный" xfId="0" builtinId="0"/>
  </cellStyles>
  <dxfs count="24">
    <dxf>
      <fill>
        <patternFill>
          <bgColor rgb="FF92D050"/>
        </patternFill>
      </fill>
    </dxf>
    <dxf>
      <fill>
        <patternFill>
          <bgColor theme="5" tint="0.59996337778862885"/>
        </patternFill>
      </fill>
    </dxf>
    <dxf>
      <fill>
        <patternFill>
          <bgColor rgb="FFFFFF00"/>
        </patternFill>
      </fill>
    </dxf>
    <dxf>
      <fill>
        <patternFill patternType="solid">
          <fgColor rgb="FF999999"/>
          <bgColor rgb="FF999999"/>
        </patternFill>
      </fill>
    </dxf>
    <dxf>
      <fill>
        <patternFill patternType="solid">
          <fgColor theme="8"/>
          <bgColor theme="8"/>
        </patternFill>
      </fill>
    </dxf>
    <dxf>
      <fill>
        <patternFill>
          <bgColor theme="0" tint="-0.24994659260841701"/>
        </patternFill>
      </fill>
    </dxf>
    <dxf>
      <fill>
        <patternFill>
          <bgColor theme="6" tint="0.79998168889431442"/>
        </patternFill>
      </fill>
    </dxf>
    <dxf>
      <fill>
        <patternFill>
          <bgColor theme="0" tint="-0.24994659260841701"/>
        </patternFill>
      </fill>
    </dxf>
    <dxf>
      <fill>
        <patternFill>
          <bgColor rgb="FFFFFF00"/>
        </patternFill>
      </fill>
    </dxf>
    <dxf>
      <fill>
        <patternFill>
          <bgColor theme="0" tint="-0.24994659260841701"/>
        </patternFill>
      </fill>
    </dxf>
    <dxf>
      <fill>
        <patternFill>
          <bgColor theme="6" tint="0.79998168889431442"/>
        </patternFill>
      </fill>
    </dxf>
    <dxf>
      <fill>
        <patternFill>
          <bgColor theme="6" tint="0.79998168889431442"/>
        </patternFill>
      </fill>
    </dxf>
    <dxf>
      <fill>
        <patternFill>
          <bgColor theme="0" tint="-0.24994659260841701"/>
        </patternFill>
      </fill>
    </dxf>
    <dxf>
      <fill>
        <patternFill>
          <bgColor theme="6" tint="0.79998168889431442"/>
        </patternFill>
      </fill>
    </dxf>
    <dxf>
      <fill>
        <patternFill>
          <bgColor theme="6" tint="0.79998168889431442"/>
        </patternFill>
      </fill>
    </dxf>
    <dxf>
      <fill>
        <patternFill>
          <bgColor theme="0" tint="-0.24994659260841701"/>
        </patternFill>
      </fill>
    </dxf>
    <dxf>
      <fill>
        <patternFill>
          <bgColor theme="6" tint="0.79998168889431442"/>
        </patternFill>
      </fill>
    </dxf>
    <dxf>
      <fill>
        <patternFill>
          <bgColor theme="6" tint="0.79998168889431442"/>
        </patternFill>
      </fill>
    </dxf>
    <dxf>
      <fill>
        <patternFill>
          <bgColor theme="0" tint="-0.24994659260841701"/>
        </patternFill>
      </fill>
    </dxf>
    <dxf>
      <fill>
        <patternFill>
          <bgColor theme="6" tint="0.79998168889431442"/>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868177-B7E6-4FFF-A395-030ABFEF2B9B}">
  <sheetPr>
    <tabColor theme="1"/>
    <outlinePr summaryBelow="0" summaryRight="0"/>
    <pageSetUpPr autoPageBreaks="0" fitToPage="1"/>
  </sheetPr>
  <dimension ref="A1:HT140"/>
  <sheetViews>
    <sheetView showGridLines="0" tabSelected="1" view="pageBreakPreview" topLeftCell="A52" zoomScaleNormal="98" zoomScaleSheetLayoutView="100" workbookViewId="0">
      <selection activeCell="H34" sqref="H34"/>
    </sheetView>
  </sheetViews>
  <sheetFormatPr defaultColWidth="8.85546875" defaultRowHeight="12" outlineLevelCol="1"/>
  <cols>
    <col min="1" max="1" width="7.140625" style="64" customWidth="1"/>
    <col min="2" max="3" width="36.28515625" style="7" customWidth="1"/>
    <col min="4" max="4" width="13.7109375" style="7" customWidth="1" outlineLevel="1"/>
    <col min="5" max="5" width="36.28515625" style="7" customWidth="1" collapsed="1"/>
    <col min="6" max="6" width="36.28515625" style="7" hidden="1" customWidth="1" outlineLevel="1"/>
    <col min="7" max="8" width="13.5703125" style="65" customWidth="1"/>
    <col min="9" max="10" width="13.5703125" style="5" customWidth="1"/>
    <col min="11" max="12" width="2.28515625" style="1" customWidth="1"/>
    <col min="13" max="13" width="2.28515625" style="2" customWidth="1"/>
    <col min="14" max="14" width="3.5703125" style="3" bestFit="1" customWidth="1"/>
    <col min="15" max="228" width="2.28515625" style="1" customWidth="1"/>
    <col min="229" max="16384" width="8.85546875" style="1"/>
  </cols>
  <sheetData>
    <row r="1" spans="1:11" ht="27.6" customHeight="1" thickBot="1">
      <c r="A1" s="68" t="s">
        <v>0</v>
      </c>
      <c r="B1" s="69"/>
      <c r="C1" s="69"/>
      <c r="D1" s="69"/>
      <c r="E1" s="69"/>
      <c r="F1" s="69"/>
      <c r="G1" s="70"/>
      <c r="H1" s="70"/>
      <c r="I1" s="71"/>
      <c r="J1" s="72"/>
    </row>
    <row r="2" spans="1:11" ht="15">
      <c r="A2" s="73" t="s">
        <v>209</v>
      </c>
      <c r="B2" s="74"/>
      <c r="C2" s="74"/>
      <c r="D2" s="74"/>
      <c r="E2" s="74"/>
      <c r="F2" s="74"/>
      <c r="G2" s="74"/>
      <c r="H2" s="74"/>
      <c r="I2" s="74"/>
      <c r="J2" s="75"/>
    </row>
    <row r="3" spans="1:11" ht="15" thickBot="1">
      <c r="A3" s="76" t="s">
        <v>210</v>
      </c>
      <c r="B3" s="77"/>
      <c r="C3" s="77"/>
      <c r="D3" s="77"/>
      <c r="E3" s="77"/>
      <c r="F3" s="77"/>
      <c r="G3" s="77"/>
      <c r="H3" s="77"/>
      <c r="I3" s="77"/>
      <c r="J3" s="78"/>
    </row>
    <row r="4" spans="1:11" ht="12.75">
      <c r="A4" s="79" t="s">
        <v>1</v>
      </c>
      <c r="B4" s="80"/>
      <c r="C4" s="80"/>
      <c r="D4" s="81" t="s">
        <v>2</v>
      </c>
      <c r="E4" s="81"/>
      <c r="F4" s="81"/>
      <c r="G4" s="81"/>
      <c r="H4" s="81"/>
      <c r="I4" s="81"/>
      <c r="J4" s="82"/>
    </row>
    <row r="5" spans="1:11" ht="13.15" customHeight="1" thickBot="1">
      <c r="A5" s="101" t="s">
        <v>261</v>
      </c>
      <c r="B5" s="102"/>
      <c r="C5" s="102"/>
      <c r="D5" s="103" t="s">
        <v>211</v>
      </c>
      <c r="E5" s="103"/>
      <c r="F5" s="103"/>
      <c r="G5" s="103"/>
      <c r="H5" s="103"/>
      <c r="I5" s="103"/>
      <c r="J5" s="104"/>
    </row>
    <row r="6" spans="1:11" ht="20.45" customHeight="1">
      <c r="A6" s="105" t="s">
        <v>3</v>
      </c>
      <c r="B6" s="106"/>
      <c r="C6" s="106"/>
      <c r="D6" s="106"/>
      <c r="E6" s="106"/>
      <c r="F6" s="106"/>
      <c r="G6" s="106"/>
      <c r="H6" s="106"/>
      <c r="I6" s="106"/>
      <c r="J6" s="107"/>
    </row>
    <row r="7" spans="1:11">
      <c r="A7" s="108" t="s">
        <v>4</v>
      </c>
      <c r="B7" s="109"/>
      <c r="C7" s="109"/>
      <c r="D7" s="109"/>
      <c r="E7" s="109"/>
      <c r="F7" s="109"/>
      <c r="G7" s="109"/>
      <c r="H7" s="110"/>
      <c r="I7" s="111" t="s">
        <v>5</v>
      </c>
      <c r="J7" s="112"/>
    </row>
    <row r="8" spans="1:11" ht="12" customHeight="1">
      <c r="A8" s="113" t="s">
        <v>6</v>
      </c>
      <c r="B8" s="114"/>
      <c r="C8" s="114"/>
      <c r="D8" s="114"/>
      <c r="E8" s="114"/>
      <c r="F8" s="114"/>
      <c r="G8" s="114"/>
      <c r="H8" s="115"/>
      <c r="I8" s="111"/>
      <c r="J8" s="112"/>
      <c r="K8" s="4"/>
    </row>
    <row r="9" spans="1:11">
      <c r="A9" s="83" t="s">
        <v>212</v>
      </c>
      <c r="B9" s="84"/>
      <c r="C9" s="84"/>
      <c r="D9" s="84"/>
      <c r="E9" s="84"/>
      <c r="F9" s="84"/>
      <c r="G9" s="84"/>
      <c r="H9" s="85"/>
      <c r="I9" s="86" t="s">
        <v>7</v>
      </c>
      <c r="J9" s="87"/>
    </row>
    <row r="10" spans="1:11" ht="12.75" thickBot="1">
      <c r="A10" s="90" t="s">
        <v>213</v>
      </c>
      <c r="B10" s="91"/>
      <c r="C10" s="91"/>
      <c r="D10" s="91"/>
      <c r="E10" s="91"/>
      <c r="F10" s="91"/>
      <c r="G10" s="91"/>
      <c r="H10" s="92"/>
      <c r="I10" s="88"/>
      <c r="J10" s="89"/>
    </row>
    <row r="11" spans="1:11" ht="28.5" customHeight="1">
      <c r="A11" s="93" t="s">
        <v>8</v>
      </c>
      <c r="B11" s="94"/>
      <c r="C11" s="94"/>
      <c r="D11" s="94"/>
      <c r="E11" s="95"/>
      <c r="F11" s="95"/>
      <c r="G11" s="95"/>
      <c r="H11" s="95"/>
      <c r="I11" s="95"/>
      <c r="J11" s="96"/>
    </row>
    <row r="12" spans="1:11" ht="41.25" customHeight="1">
      <c r="A12" s="97" t="s">
        <v>9</v>
      </c>
      <c r="B12" s="98"/>
      <c r="C12" s="98"/>
      <c r="D12" s="98"/>
      <c r="E12" s="99"/>
      <c r="F12" s="99"/>
      <c r="G12" s="99"/>
      <c r="H12" s="99"/>
      <c r="I12" s="99"/>
      <c r="J12" s="100"/>
    </row>
    <row r="13" spans="1:11">
      <c r="A13" s="123" t="s">
        <v>10</v>
      </c>
      <c r="B13" s="124"/>
      <c r="C13" s="124"/>
      <c r="D13" s="124"/>
      <c r="E13" s="125"/>
      <c r="F13" s="125"/>
      <c r="G13" s="125"/>
      <c r="H13" s="125"/>
      <c r="I13" s="125"/>
      <c r="J13" s="126"/>
    </row>
    <row r="14" spans="1:11">
      <c r="A14" s="127" t="s">
        <v>11</v>
      </c>
      <c r="B14" s="128"/>
      <c r="C14" s="128"/>
      <c r="D14" s="128"/>
      <c r="E14" s="128"/>
      <c r="F14" s="128"/>
      <c r="G14" s="128"/>
      <c r="H14" s="128"/>
      <c r="I14" s="129"/>
      <c r="J14" s="130"/>
    </row>
    <row r="15" spans="1:11" ht="29.25" customHeight="1">
      <c r="A15" s="123" t="s">
        <v>12</v>
      </c>
      <c r="B15" s="124"/>
      <c r="C15" s="124"/>
      <c r="D15" s="124"/>
      <c r="E15" s="99"/>
      <c r="F15" s="99"/>
      <c r="G15" s="99"/>
      <c r="H15" s="99"/>
      <c r="I15" s="99"/>
      <c r="J15" s="100"/>
    </row>
    <row r="16" spans="1:11">
      <c r="A16" s="97" t="s">
        <v>13</v>
      </c>
      <c r="B16" s="98"/>
      <c r="C16" s="98"/>
      <c r="D16" s="98"/>
      <c r="E16" s="125"/>
      <c r="F16" s="125"/>
      <c r="G16" s="125"/>
      <c r="H16" s="125"/>
      <c r="I16" s="125"/>
      <c r="J16" s="126"/>
    </row>
    <row r="17" spans="1:26" ht="12.75">
      <c r="A17" s="97" t="s">
        <v>14</v>
      </c>
      <c r="B17" s="98"/>
      <c r="C17" s="98"/>
      <c r="D17" s="98"/>
      <c r="E17" s="116"/>
      <c r="F17" s="116"/>
      <c r="G17" s="99"/>
      <c r="H17" s="99"/>
      <c r="I17" s="99"/>
      <c r="J17" s="100"/>
    </row>
    <row r="18" spans="1:26" ht="22.5" customHeight="1" thickBot="1">
      <c r="A18" s="117" t="s">
        <v>15</v>
      </c>
      <c r="B18" s="118"/>
      <c r="C18" s="118"/>
      <c r="D18" s="118"/>
      <c r="E18" s="99"/>
      <c r="F18" s="99"/>
      <c r="G18" s="99"/>
      <c r="H18" s="99"/>
      <c r="I18" s="99"/>
      <c r="J18" s="100"/>
    </row>
    <row r="19" spans="1:26" ht="60" customHeight="1">
      <c r="A19" s="119" t="s">
        <v>16</v>
      </c>
      <c r="B19" s="120"/>
      <c r="C19" s="120"/>
      <c r="D19" s="120"/>
      <c r="E19" s="121" t="s">
        <v>17</v>
      </c>
      <c r="F19" s="121"/>
      <c r="G19" s="121"/>
      <c r="H19" s="121"/>
      <c r="I19" s="121"/>
      <c r="J19" s="122"/>
    </row>
    <row r="20" spans="1:26" ht="164.45" customHeight="1">
      <c r="A20" s="135" t="s">
        <v>18</v>
      </c>
      <c r="B20" s="136"/>
      <c r="C20" s="136"/>
      <c r="D20" s="136"/>
      <c r="E20" s="137" t="s">
        <v>19</v>
      </c>
      <c r="F20" s="137"/>
      <c r="G20" s="137"/>
      <c r="H20" s="137"/>
      <c r="I20" s="137"/>
      <c r="J20" s="138"/>
    </row>
    <row r="21" spans="1:26" ht="42.6" customHeight="1">
      <c r="A21" s="135" t="s">
        <v>20</v>
      </c>
      <c r="B21" s="136"/>
      <c r="C21" s="136"/>
      <c r="D21" s="136"/>
      <c r="E21" s="137" t="s">
        <v>21</v>
      </c>
      <c r="F21" s="137"/>
      <c r="G21" s="137"/>
      <c r="H21" s="137"/>
      <c r="I21" s="137"/>
      <c r="J21" s="138"/>
      <c r="L21" s="5"/>
      <c r="M21" s="6"/>
      <c r="N21" s="7"/>
      <c r="O21" s="5"/>
      <c r="P21" s="5"/>
      <c r="Q21" s="5"/>
      <c r="R21" s="5"/>
      <c r="S21" s="5"/>
      <c r="T21" s="5"/>
      <c r="U21" s="5"/>
      <c r="V21" s="5"/>
      <c r="W21" s="5"/>
      <c r="X21" s="5"/>
      <c r="Y21" s="5"/>
      <c r="Z21" s="5"/>
    </row>
    <row r="22" spans="1:26" ht="42.6" customHeight="1">
      <c r="A22" s="135" t="s">
        <v>22</v>
      </c>
      <c r="B22" s="136"/>
      <c r="C22" s="136"/>
      <c r="D22" s="136"/>
      <c r="E22" s="137" t="s">
        <v>23</v>
      </c>
      <c r="F22" s="137"/>
      <c r="G22" s="137"/>
      <c r="H22" s="137"/>
      <c r="I22" s="137"/>
      <c r="J22" s="138"/>
      <c r="L22" s="5"/>
      <c r="M22" s="6"/>
      <c r="N22" s="7"/>
      <c r="O22" s="5"/>
      <c r="P22" s="5"/>
      <c r="Q22" s="5"/>
      <c r="R22" s="5"/>
      <c r="S22" s="5"/>
      <c r="T22" s="5"/>
      <c r="U22" s="5"/>
      <c r="V22" s="5"/>
      <c r="W22" s="5"/>
      <c r="X22" s="5"/>
      <c r="Y22" s="5"/>
      <c r="Z22" s="5"/>
    </row>
    <row r="23" spans="1:26" ht="30.6" customHeight="1">
      <c r="A23" s="131" t="s">
        <v>24</v>
      </c>
      <c r="B23" s="132"/>
      <c r="C23" s="132"/>
      <c r="D23" s="132"/>
      <c r="E23" s="133" t="s">
        <v>25</v>
      </c>
      <c r="F23" s="133"/>
      <c r="G23" s="133"/>
      <c r="H23" s="133"/>
      <c r="I23" s="133"/>
      <c r="J23" s="134"/>
      <c r="L23" s="5"/>
      <c r="M23" s="6"/>
      <c r="N23" s="7"/>
      <c r="O23" s="5"/>
      <c r="P23" s="5"/>
      <c r="Q23" s="5"/>
      <c r="R23" s="5"/>
      <c r="S23" s="5"/>
      <c r="T23" s="5"/>
      <c r="U23" s="5"/>
      <c r="V23" s="5"/>
      <c r="W23" s="5"/>
      <c r="X23" s="5"/>
      <c r="Y23" s="5"/>
      <c r="Z23" s="5"/>
    </row>
    <row r="24" spans="1:26" ht="28.15" customHeight="1">
      <c r="A24" s="131" t="s">
        <v>26</v>
      </c>
      <c r="B24" s="132"/>
      <c r="C24" s="132"/>
      <c r="D24" s="132"/>
      <c r="E24" s="133" t="s">
        <v>27</v>
      </c>
      <c r="F24" s="133"/>
      <c r="G24" s="133"/>
      <c r="H24" s="133"/>
      <c r="I24" s="133"/>
      <c r="J24" s="134"/>
      <c r="L24" s="5"/>
      <c r="M24" s="6"/>
      <c r="N24" s="7"/>
      <c r="O24" s="5"/>
      <c r="P24" s="5"/>
      <c r="Q24" s="5"/>
      <c r="R24" s="5"/>
      <c r="S24" s="5"/>
      <c r="T24" s="5"/>
      <c r="U24" s="5"/>
      <c r="V24" s="5"/>
      <c r="W24" s="5"/>
      <c r="X24" s="5"/>
      <c r="Y24" s="5"/>
      <c r="Z24" s="5"/>
    </row>
    <row r="25" spans="1:26" ht="28.9" customHeight="1">
      <c r="A25" s="131" t="s">
        <v>28</v>
      </c>
      <c r="B25" s="132"/>
      <c r="C25" s="132"/>
      <c r="D25" s="132"/>
      <c r="E25" s="133" t="s">
        <v>29</v>
      </c>
      <c r="F25" s="133"/>
      <c r="G25" s="133"/>
      <c r="H25" s="133"/>
      <c r="I25" s="133"/>
      <c r="J25" s="134"/>
      <c r="L25" s="5"/>
      <c r="M25" s="6"/>
      <c r="N25" s="7"/>
      <c r="O25" s="5"/>
      <c r="P25" s="5"/>
      <c r="Q25" s="5"/>
      <c r="R25" s="5"/>
      <c r="S25" s="5"/>
      <c r="T25" s="5"/>
      <c r="U25" s="5"/>
      <c r="V25" s="5"/>
      <c r="W25" s="5"/>
      <c r="X25" s="5"/>
      <c r="Y25" s="5"/>
      <c r="Z25" s="5"/>
    </row>
    <row r="26" spans="1:26" ht="75" customHeight="1" thickBot="1">
      <c r="A26" s="152" t="s">
        <v>30</v>
      </c>
      <c r="B26" s="153"/>
      <c r="C26" s="153"/>
      <c r="D26" s="153"/>
      <c r="E26" s="154" t="s">
        <v>31</v>
      </c>
      <c r="F26" s="154"/>
      <c r="G26" s="154"/>
      <c r="H26" s="154"/>
      <c r="I26" s="154"/>
      <c r="J26" s="155"/>
      <c r="L26" s="5"/>
      <c r="M26" s="6"/>
      <c r="N26" s="7"/>
      <c r="O26" s="5"/>
      <c r="P26" s="5"/>
      <c r="Q26" s="5"/>
      <c r="R26" s="5"/>
      <c r="S26" s="5"/>
      <c r="T26" s="5"/>
      <c r="U26" s="5"/>
      <c r="V26" s="5"/>
      <c r="W26" s="5"/>
      <c r="X26" s="5"/>
      <c r="Y26" s="5"/>
      <c r="Z26" s="5"/>
    </row>
    <row r="27" spans="1:26" s="11" customFormat="1" ht="103.15" customHeight="1">
      <c r="A27" s="8" t="s">
        <v>32</v>
      </c>
      <c r="B27" s="156" t="s">
        <v>33</v>
      </c>
      <c r="C27" s="157"/>
      <c r="D27" s="9" t="s">
        <v>34</v>
      </c>
      <c r="E27" s="9" t="s">
        <v>35</v>
      </c>
      <c r="F27" s="9" t="s">
        <v>36</v>
      </c>
      <c r="G27" s="9" t="s">
        <v>37</v>
      </c>
      <c r="H27" s="9" t="s">
        <v>38</v>
      </c>
      <c r="I27" s="9" t="s">
        <v>39</v>
      </c>
      <c r="J27" s="10" t="s">
        <v>40</v>
      </c>
      <c r="L27" s="5"/>
      <c r="M27" s="6"/>
      <c r="N27" s="7"/>
      <c r="O27" s="5"/>
      <c r="P27" s="5"/>
      <c r="Q27" s="5"/>
      <c r="R27" s="5"/>
      <c r="S27" s="5"/>
      <c r="T27" s="5"/>
      <c r="U27" s="5"/>
      <c r="V27" s="5"/>
      <c r="W27" s="5"/>
      <c r="X27" s="5"/>
      <c r="Y27" s="5"/>
      <c r="Z27" s="5"/>
    </row>
    <row r="28" spans="1:26" s="5" customFormat="1" ht="36">
      <c r="A28" s="12">
        <v>1</v>
      </c>
      <c r="B28" s="13" t="s">
        <v>41</v>
      </c>
      <c r="C28" s="14" t="s">
        <v>42</v>
      </c>
      <c r="D28" s="15" t="s">
        <v>43</v>
      </c>
      <c r="E28" s="16" t="s">
        <v>44</v>
      </c>
      <c r="F28" s="14" t="s">
        <v>214</v>
      </c>
      <c r="G28" s="15" t="s">
        <v>45</v>
      </c>
      <c r="H28" s="17">
        <v>126</v>
      </c>
      <c r="I28" s="18"/>
      <c r="J28" s="19">
        <f>IFERROR(IF(H28="","",I28*H28),0)</f>
        <v>0</v>
      </c>
      <c r="M28" s="6"/>
      <c r="N28" s="7"/>
    </row>
    <row r="29" spans="1:26" s="5" customFormat="1" ht="60">
      <c r="A29" s="20">
        <v>2</v>
      </c>
      <c r="B29" s="13" t="s">
        <v>46</v>
      </c>
      <c r="C29" s="14" t="s">
        <v>47</v>
      </c>
      <c r="D29" s="15" t="s">
        <v>43</v>
      </c>
      <c r="E29" s="16" t="s">
        <v>44</v>
      </c>
      <c r="F29" s="14" t="s">
        <v>214</v>
      </c>
      <c r="G29" s="15" t="s">
        <v>48</v>
      </c>
      <c r="H29" s="17">
        <v>24</v>
      </c>
      <c r="I29" s="18"/>
      <c r="J29" s="19">
        <f t="shared" ref="J29:J63" si="0">IFERROR(IF(H29="","",I29*H29),0)</f>
        <v>0</v>
      </c>
      <c r="M29" s="6"/>
      <c r="N29" s="7"/>
    </row>
    <row r="30" spans="1:26" s="5" customFormat="1" ht="36">
      <c r="A30" s="20">
        <v>3</v>
      </c>
      <c r="B30" s="13" t="s">
        <v>49</v>
      </c>
      <c r="C30" s="14" t="s">
        <v>50</v>
      </c>
      <c r="D30" s="15" t="s">
        <v>43</v>
      </c>
      <c r="E30" s="16" t="s">
        <v>44</v>
      </c>
      <c r="F30" s="14" t="s">
        <v>214</v>
      </c>
      <c r="G30" s="15" t="s">
        <v>51</v>
      </c>
      <c r="H30" s="17">
        <v>272</v>
      </c>
      <c r="I30" s="18"/>
      <c r="J30" s="19">
        <f t="shared" si="0"/>
        <v>0</v>
      </c>
      <c r="M30" s="6"/>
      <c r="N30" s="7"/>
    </row>
    <row r="31" spans="1:26" s="5" customFormat="1" ht="24">
      <c r="A31" s="20">
        <v>4</v>
      </c>
      <c r="B31" s="13" t="s">
        <v>52</v>
      </c>
      <c r="C31" s="14" t="s">
        <v>53</v>
      </c>
      <c r="D31" s="15" t="s">
        <v>43</v>
      </c>
      <c r="E31" s="16" t="s">
        <v>44</v>
      </c>
      <c r="F31" s="14" t="s">
        <v>214</v>
      </c>
      <c r="G31" s="15" t="s">
        <v>54</v>
      </c>
      <c r="H31" s="17">
        <v>1</v>
      </c>
      <c r="I31" s="18"/>
      <c r="J31" s="19">
        <f t="shared" si="0"/>
        <v>0</v>
      </c>
      <c r="M31" s="6"/>
      <c r="N31" s="7"/>
    </row>
    <row r="32" spans="1:26" s="5" customFormat="1" ht="24">
      <c r="A32" s="20">
        <v>5</v>
      </c>
      <c r="B32" s="13" t="s">
        <v>55</v>
      </c>
      <c r="C32" s="14" t="s">
        <v>56</v>
      </c>
      <c r="D32" s="15" t="s">
        <v>43</v>
      </c>
      <c r="E32" s="16" t="s">
        <v>44</v>
      </c>
      <c r="F32" s="14" t="s">
        <v>214</v>
      </c>
      <c r="G32" s="15" t="s">
        <v>54</v>
      </c>
      <c r="H32" s="17">
        <v>1</v>
      </c>
      <c r="I32" s="18"/>
      <c r="J32" s="19">
        <f t="shared" si="0"/>
        <v>0</v>
      </c>
      <c r="M32" s="6"/>
      <c r="N32" s="7"/>
    </row>
    <row r="33" spans="1:26" s="21" customFormat="1" ht="36">
      <c r="A33" s="20">
        <v>6</v>
      </c>
      <c r="B33" s="13" t="s">
        <v>57</v>
      </c>
      <c r="C33" s="14" t="s">
        <v>58</v>
      </c>
      <c r="D33" s="15" t="s">
        <v>43</v>
      </c>
      <c r="E33" s="16" t="s">
        <v>44</v>
      </c>
      <c r="F33" s="14" t="s">
        <v>214</v>
      </c>
      <c r="G33" s="15" t="s">
        <v>54</v>
      </c>
      <c r="H33" s="17">
        <v>7</v>
      </c>
      <c r="I33" s="18"/>
      <c r="J33" s="19">
        <f t="shared" si="0"/>
        <v>0</v>
      </c>
      <c r="L33" s="5"/>
      <c r="M33" s="6"/>
      <c r="N33" s="7"/>
      <c r="O33" s="5"/>
      <c r="P33" s="5"/>
      <c r="Q33" s="5"/>
      <c r="R33" s="5"/>
      <c r="S33" s="5"/>
      <c r="T33" s="5"/>
      <c r="U33" s="5"/>
      <c r="V33" s="5"/>
      <c r="W33" s="5"/>
      <c r="X33" s="5"/>
      <c r="Y33" s="5"/>
      <c r="Z33" s="5"/>
    </row>
    <row r="34" spans="1:26" s="5" customFormat="1" ht="24">
      <c r="A34" s="20">
        <v>7</v>
      </c>
      <c r="B34" s="13" t="s">
        <v>59</v>
      </c>
      <c r="C34" s="14" t="s">
        <v>60</v>
      </c>
      <c r="D34" s="15" t="s">
        <v>43</v>
      </c>
      <c r="E34" s="16" t="s">
        <v>44</v>
      </c>
      <c r="F34" s="14" t="s">
        <v>214</v>
      </c>
      <c r="G34" s="15" t="s">
        <v>61</v>
      </c>
      <c r="H34" s="17">
        <v>272</v>
      </c>
      <c r="I34" s="18"/>
      <c r="J34" s="19">
        <f t="shared" si="0"/>
        <v>0</v>
      </c>
      <c r="M34" s="6"/>
      <c r="N34" s="7"/>
    </row>
    <row r="35" spans="1:26" s="5" customFormat="1" ht="24">
      <c r="A35" s="20">
        <v>8</v>
      </c>
      <c r="B35" s="13" t="s">
        <v>62</v>
      </c>
      <c r="C35" s="14" t="s">
        <v>63</v>
      </c>
      <c r="D35" s="15" t="s">
        <v>43</v>
      </c>
      <c r="E35" s="16" t="s">
        <v>44</v>
      </c>
      <c r="F35" s="14" t="s">
        <v>214</v>
      </c>
      <c r="G35" s="15" t="s">
        <v>64</v>
      </c>
      <c r="H35" s="17">
        <v>3</v>
      </c>
      <c r="I35" s="18"/>
      <c r="J35" s="19">
        <f t="shared" si="0"/>
        <v>0</v>
      </c>
      <c r="M35" s="6"/>
      <c r="N35" s="7"/>
    </row>
    <row r="36" spans="1:26" s="5" customFormat="1" ht="36">
      <c r="A36" s="20">
        <v>9</v>
      </c>
      <c r="B36" s="13" t="s">
        <v>65</v>
      </c>
      <c r="C36" s="14" t="s">
        <v>66</v>
      </c>
      <c r="D36" s="15" t="s">
        <v>43</v>
      </c>
      <c r="E36" s="16" t="s">
        <v>44</v>
      </c>
      <c r="F36" s="14" t="s">
        <v>214</v>
      </c>
      <c r="G36" s="15" t="s">
        <v>67</v>
      </c>
      <c r="H36" s="17">
        <v>50</v>
      </c>
      <c r="I36" s="18"/>
      <c r="J36" s="19">
        <f t="shared" si="0"/>
        <v>0</v>
      </c>
      <c r="M36" s="6"/>
      <c r="N36" s="7"/>
    </row>
    <row r="37" spans="1:26" s="21" customFormat="1" ht="72">
      <c r="A37" s="20">
        <v>10</v>
      </c>
      <c r="B37" s="13" t="s">
        <v>68</v>
      </c>
      <c r="C37" s="14" t="s">
        <v>69</v>
      </c>
      <c r="D37" s="15" t="s">
        <v>43</v>
      </c>
      <c r="E37" s="16" t="s">
        <v>44</v>
      </c>
      <c r="F37" s="14" t="s">
        <v>214</v>
      </c>
      <c r="G37" s="15" t="s">
        <v>54</v>
      </c>
      <c r="H37" s="17">
        <v>1</v>
      </c>
      <c r="I37" s="18"/>
      <c r="J37" s="19">
        <f t="shared" si="0"/>
        <v>0</v>
      </c>
      <c r="L37" s="5"/>
      <c r="M37" s="6"/>
      <c r="N37" s="7"/>
      <c r="O37" s="5"/>
      <c r="P37" s="5"/>
      <c r="Q37" s="5"/>
      <c r="R37" s="5"/>
      <c r="S37" s="5"/>
      <c r="T37" s="5"/>
      <c r="U37" s="5"/>
      <c r="V37" s="5"/>
      <c r="W37" s="5"/>
      <c r="X37" s="5"/>
      <c r="Y37" s="5"/>
      <c r="Z37" s="5"/>
    </row>
    <row r="38" spans="1:26" s="5" customFormat="1" ht="36">
      <c r="A38" s="20">
        <v>11</v>
      </c>
      <c r="B38" s="13" t="s">
        <v>70</v>
      </c>
      <c r="C38" s="14" t="s">
        <v>71</v>
      </c>
      <c r="D38" s="15" t="s">
        <v>43</v>
      </c>
      <c r="E38" s="16" t="s">
        <v>44</v>
      </c>
      <c r="F38" s="14" t="s">
        <v>214</v>
      </c>
      <c r="G38" s="15" t="s">
        <v>72</v>
      </c>
      <c r="H38" s="17">
        <v>10</v>
      </c>
      <c r="I38" s="18"/>
      <c r="J38" s="19">
        <f t="shared" si="0"/>
        <v>0</v>
      </c>
      <c r="M38" s="6"/>
      <c r="N38" s="7"/>
    </row>
    <row r="39" spans="1:26" s="21" customFormat="1" ht="24">
      <c r="A39" s="20">
        <v>12</v>
      </c>
      <c r="B39" s="13" t="s">
        <v>73</v>
      </c>
      <c r="C39" s="14" t="s">
        <v>74</v>
      </c>
      <c r="D39" s="15" t="s">
        <v>43</v>
      </c>
      <c r="E39" s="16" t="s">
        <v>44</v>
      </c>
      <c r="F39" s="14" t="s">
        <v>214</v>
      </c>
      <c r="G39" s="15" t="s">
        <v>67</v>
      </c>
      <c r="H39" s="17">
        <v>116</v>
      </c>
      <c r="I39" s="18"/>
      <c r="J39" s="19">
        <f t="shared" si="0"/>
        <v>0</v>
      </c>
      <c r="L39" s="5"/>
      <c r="M39" s="6"/>
      <c r="N39" s="7"/>
      <c r="O39" s="5"/>
      <c r="P39" s="5"/>
      <c r="Q39" s="5"/>
      <c r="R39" s="5"/>
      <c r="S39" s="5"/>
      <c r="T39" s="5"/>
      <c r="U39" s="5"/>
      <c r="V39" s="5"/>
      <c r="W39" s="5"/>
      <c r="X39" s="5"/>
      <c r="Y39" s="5"/>
      <c r="Z39" s="5"/>
    </row>
    <row r="40" spans="1:26" s="5" customFormat="1" ht="24">
      <c r="A40" s="20">
        <v>13</v>
      </c>
      <c r="B40" s="13" t="s">
        <v>75</v>
      </c>
      <c r="C40" s="14" t="s">
        <v>76</v>
      </c>
      <c r="D40" s="15" t="s">
        <v>43</v>
      </c>
      <c r="E40" s="16" t="s">
        <v>44</v>
      </c>
      <c r="F40" s="14" t="s">
        <v>214</v>
      </c>
      <c r="G40" s="15" t="s">
        <v>77</v>
      </c>
      <c r="H40" s="17">
        <v>1</v>
      </c>
      <c r="I40" s="18"/>
      <c r="J40" s="19">
        <f t="shared" si="0"/>
        <v>0</v>
      </c>
      <c r="M40" s="6"/>
      <c r="N40" s="7"/>
    </row>
    <row r="41" spans="1:26" s="5" customFormat="1" ht="60">
      <c r="A41" s="20">
        <v>14</v>
      </c>
      <c r="B41" s="13" t="s">
        <v>78</v>
      </c>
      <c r="C41" s="14" t="s">
        <v>79</v>
      </c>
      <c r="D41" s="15" t="s">
        <v>43</v>
      </c>
      <c r="E41" s="16" t="s">
        <v>44</v>
      </c>
      <c r="F41" s="14" t="s">
        <v>214</v>
      </c>
      <c r="G41" s="15" t="s">
        <v>80</v>
      </c>
      <c r="H41" s="17">
        <v>24</v>
      </c>
      <c r="I41" s="18"/>
      <c r="J41" s="19">
        <f t="shared" si="0"/>
        <v>0</v>
      </c>
      <c r="M41" s="6"/>
      <c r="N41" s="7"/>
    </row>
    <row r="42" spans="1:26" s="5" customFormat="1" ht="36">
      <c r="A42" s="20">
        <v>15</v>
      </c>
      <c r="B42" s="13" t="s">
        <v>81</v>
      </c>
      <c r="C42" s="14" t="s">
        <v>82</v>
      </c>
      <c r="D42" s="15" t="s">
        <v>43</v>
      </c>
      <c r="E42" s="22" t="s">
        <v>83</v>
      </c>
      <c r="F42" s="14" t="s">
        <v>215</v>
      </c>
      <c r="G42" s="15" t="s">
        <v>84</v>
      </c>
      <c r="H42" s="17">
        <v>2</v>
      </c>
      <c r="I42" s="18"/>
      <c r="J42" s="19">
        <f t="shared" si="0"/>
        <v>0</v>
      </c>
      <c r="M42" s="6"/>
      <c r="N42" s="7"/>
    </row>
    <row r="43" spans="1:26" s="21" customFormat="1" ht="36">
      <c r="A43" s="20">
        <v>16</v>
      </c>
      <c r="B43" s="13" t="s">
        <v>85</v>
      </c>
      <c r="C43" s="14" t="s">
        <v>86</v>
      </c>
      <c r="D43" s="15" t="s">
        <v>43</v>
      </c>
      <c r="E43" s="22" t="s">
        <v>83</v>
      </c>
      <c r="F43" s="14" t="s">
        <v>215</v>
      </c>
      <c r="G43" s="15" t="s">
        <v>84</v>
      </c>
      <c r="H43" s="17">
        <v>1</v>
      </c>
      <c r="I43" s="18"/>
      <c r="J43" s="19">
        <f t="shared" si="0"/>
        <v>0</v>
      </c>
      <c r="L43" s="5"/>
      <c r="M43" s="6"/>
      <c r="N43" s="7"/>
      <c r="O43" s="5"/>
      <c r="P43" s="5"/>
      <c r="Q43" s="5"/>
      <c r="R43" s="5"/>
      <c r="S43" s="5"/>
      <c r="T43" s="5"/>
      <c r="U43" s="5"/>
      <c r="V43" s="5"/>
      <c r="W43" s="5"/>
      <c r="X43" s="5"/>
      <c r="Y43" s="5"/>
      <c r="Z43" s="5"/>
    </row>
    <row r="44" spans="1:26" s="5" customFormat="1" ht="36">
      <c r="A44" s="20">
        <v>17</v>
      </c>
      <c r="B44" s="13" t="s">
        <v>87</v>
      </c>
      <c r="C44" s="14" t="s">
        <v>88</v>
      </c>
      <c r="D44" s="15" t="s">
        <v>43</v>
      </c>
      <c r="E44" s="22" t="s">
        <v>83</v>
      </c>
      <c r="F44" s="14" t="s">
        <v>215</v>
      </c>
      <c r="G44" s="15" t="s">
        <v>84</v>
      </c>
      <c r="H44" s="17">
        <v>1</v>
      </c>
      <c r="I44" s="18"/>
      <c r="J44" s="19">
        <f t="shared" si="0"/>
        <v>0</v>
      </c>
      <c r="M44" s="6"/>
      <c r="N44" s="7"/>
    </row>
    <row r="45" spans="1:26" s="21" customFormat="1" ht="36">
      <c r="A45" s="20">
        <v>18</v>
      </c>
      <c r="B45" s="13" t="s">
        <v>89</v>
      </c>
      <c r="C45" s="14" t="s">
        <v>90</v>
      </c>
      <c r="D45" s="15" t="s">
        <v>43</v>
      </c>
      <c r="E45" s="22" t="s">
        <v>83</v>
      </c>
      <c r="F45" s="14" t="s">
        <v>215</v>
      </c>
      <c r="G45" s="15" t="s">
        <v>84</v>
      </c>
      <c r="H45" s="17">
        <v>1</v>
      </c>
      <c r="I45" s="18"/>
      <c r="J45" s="19">
        <f t="shared" si="0"/>
        <v>0</v>
      </c>
      <c r="L45" s="5"/>
      <c r="M45" s="6"/>
      <c r="N45" s="7"/>
      <c r="O45" s="5"/>
      <c r="P45" s="5"/>
      <c r="Q45" s="5"/>
      <c r="R45" s="5"/>
      <c r="S45" s="5"/>
      <c r="T45" s="5"/>
      <c r="U45" s="5"/>
      <c r="V45" s="5"/>
      <c r="W45" s="5"/>
      <c r="X45" s="5"/>
      <c r="Y45" s="5"/>
      <c r="Z45" s="5"/>
    </row>
    <row r="46" spans="1:26" s="5" customFormat="1" ht="36">
      <c r="A46" s="20">
        <v>19</v>
      </c>
      <c r="B46" s="13" t="s">
        <v>91</v>
      </c>
      <c r="C46" s="14" t="s">
        <v>92</v>
      </c>
      <c r="D46" s="15" t="s">
        <v>43</v>
      </c>
      <c r="E46" s="22" t="s">
        <v>83</v>
      </c>
      <c r="F46" s="14" t="s">
        <v>215</v>
      </c>
      <c r="G46" s="15" t="s">
        <v>93</v>
      </c>
      <c r="H46" s="17">
        <v>272</v>
      </c>
      <c r="I46" s="18"/>
      <c r="J46" s="19">
        <f t="shared" si="0"/>
        <v>0</v>
      </c>
      <c r="M46" s="6"/>
      <c r="N46" s="7"/>
    </row>
    <row r="47" spans="1:26" s="21" customFormat="1" ht="36">
      <c r="A47" s="20">
        <v>20</v>
      </c>
      <c r="B47" s="13" t="s">
        <v>94</v>
      </c>
      <c r="C47" s="14" t="s">
        <v>95</v>
      </c>
      <c r="D47" s="15" t="s">
        <v>43</v>
      </c>
      <c r="E47" s="22" t="s">
        <v>83</v>
      </c>
      <c r="F47" s="14" t="s">
        <v>215</v>
      </c>
      <c r="G47" s="15" t="s">
        <v>84</v>
      </c>
      <c r="H47" s="17">
        <v>1</v>
      </c>
      <c r="I47" s="18"/>
      <c r="J47" s="19">
        <f t="shared" si="0"/>
        <v>0</v>
      </c>
      <c r="L47" s="5"/>
      <c r="M47" s="6"/>
      <c r="N47" s="7"/>
      <c r="O47" s="5"/>
      <c r="P47" s="5"/>
      <c r="Q47" s="5"/>
      <c r="R47" s="5"/>
      <c r="S47" s="5"/>
      <c r="T47" s="5"/>
      <c r="U47" s="5"/>
      <c r="V47" s="5"/>
      <c r="W47" s="5"/>
      <c r="X47" s="5"/>
      <c r="Y47" s="5"/>
      <c r="Z47" s="5"/>
    </row>
    <row r="48" spans="1:26" s="5" customFormat="1" ht="36">
      <c r="A48" s="20">
        <v>21</v>
      </c>
      <c r="B48" s="13" t="s">
        <v>96</v>
      </c>
      <c r="C48" s="14" t="s">
        <v>97</v>
      </c>
      <c r="D48" s="15" t="s">
        <v>43</v>
      </c>
      <c r="E48" s="22" t="s">
        <v>83</v>
      </c>
      <c r="F48" s="14" t="s">
        <v>215</v>
      </c>
      <c r="G48" s="15" t="s">
        <v>84</v>
      </c>
      <c r="H48" s="17">
        <v>2</v>
      </c>
      <c r="I48" s="18"/>
      <c r="J48" s="19">
        <f t="shared" si="0"/>
        <v>0</v>
      </c>
      <c r="M48" s="6"/>
      <c r="N48" s="7"/>
    </row>
    <row r="49" spans="1:26" s="21" customFormat="1" ht="36">
      <c r="A49" s="20">
        <v>22</v>
      </c>
      <c r="B49" s="13" t="s">
        <v>98</v>
      </c>
      <c r="C49" s="14" t="s">
        <v>99</v>
      </c>
      <c r="D49" s="15" t="s">
        <v>43</v>
      </c>
      <c r="E49" s="22" t="s">
        <v>83</v>
      </c>
      <c r="F49" s="14" t="s">
        <v>215</v>
      </c>
      <c r="G49" s="15" t="s">
        <v>84</v>
      </c>
      <c r="H49" s="17">
        <v>4</v>
      </c>
      <c r="I49" s="18"/>
      <c r="J49" s="19">
        <f t="shared" si="0"/>
        <v>0</v>
      </c>
      <c r="L49" s="5"/>
      <c r="M49" s="6"/>
      <c r="N49" s="7"/>
      <c r="O49" s="5"/>
      <c r="P49" s="5"/>
      <c r="Q49" s="5"/>
      <c r="R49" s="5"/>
      <c r="S49" s="5"/>
      <c r="T49" s="5"/>
      <c r="U49" s="5"/>
      <c r="V49" s="5"/>
      <c r="W49" s="5"/>
      <c r="X49" s="5"/>
      <c r="Y49" s="5"/>
      <c r="Z49" s="5"/>
    </row>
    <row r="50" spans="1:26" s="5" customFormat="1" ht="36">
      <c r="A50" s="20">
        <v>23</v>
      </c>
      <c r="B50" s="13" t="s">
        <v>100</v>
      </c>
      <c r="C50" s="14" t="s">
        <v>101</v>
      </c>
      <c r="D50" s="15" t="s">
        <v>43</v>
      </c>
      <c r="E50" s="22" t="s">
        <v>83</v>
      </c>
      <c r="F50" s="14" t="s">
        <v>215</v>
      </c>
      <c r="G50" s="15" t="s">
        <v>102</v>
      </c>
      <c r="H50" s="17">
        <v>5</v>
      </c>
      <c r="I50" s="18"/>
      <c r="J50" s="19">
        <f t="shared" si="0"/>
        <v>0</v>
      </c>
      <c r="M50" s="6"/>
      <c r="N50" s="7"/>
    </row>
    <row r="51" spans="1:26" s="5" customFormat="1" ht="36">
      <c r="A51" s="20">
        <v>24</v>
      </c>
      <c r="B51" s="13" t="s">
        <v>103</v>
      </c>
      <c r="C51" s="14" t="s">
        <v>104</v>
      </c>
      <c r="D51" s="15" t="s">
        <v>43</v>
      </c>
      <c r="E51" s="22" t="s">
        <v>83</v>
      </c>
      <c r="F51" s="14" t="s">
        <v>215</v>
      </c>
      <c r="G51" s="15" t="s">
        <v>84</v>
      </c>
      <c r="H51" s="17">
        <v>1</v>
      </c>
      <c r="I51" s="18"/>
      <c r="J51" s="19">
        <f t="shared" si="0"/>
        <v>0</v>
      </c>
      <c r="M51" s="6"/>
      <c r="N51" s="7"/>
    </row>
    <row r="52" spans="1:26" s="5" customFormat="1" ht="36">
      <c r="A52" s="20">
        <v>25</v>
      </c>
      <c r="B52" s="13" t="s">
        <v>105</v>
      </c>
      <c r="C52" s="14" t="s">
        <v>106</v>
      </c>
      <c r="D52" s="15" t="s">
        <v>43</v>
      </c>
      <c r="E52" s="22" t="s">
        <v>83</v>
      </c>
      <c r="F52" s="14" t="s">
        <v>215</v>
      </c>
      <c r="G52" s="15" t="s">
        <v>84</v>
      </c>
      <c r="H52" s="17">
        <v>1</v>
      </c>
      <c r="I52" s="18"/>
      <c r="J52" s="19">
        <f t="shared" si="0"/>
        <v>0</v>
      </c>
      <c r="M52" s="6"/>
      <c r="N52" s="7"/>
    </row>
    <row r="53" spans="1:26" s="5" customFormat="1" ht="36">
      <c r="A53" s="20">
        <v>26</v>
      </c>
      <c r="B53" s="13" t="s">
        <v>107</v>
      </c>
      <c r="C53" s="14" t="s">
        <v>108</v>
      </c>
      <c r="D53" s="15" t="s">
        <v>43</v>
      </c>
      <c r="E53" s="22" t="s">
        <v>83</v>
      </c>
      <c r="F53" s="14" t="s">
        <v>215</v>
      </c>
      <c r="G53" s="15" t="s">
        <v>109</v>
      </c>
      <c r="H53" s="17">
        <v>1</v>
      </c>
      <c r="I53" s="18"/>
      <c r="J53" s="19">
        <f t="shared" si="0"/>
        <v>0</v>
      </c>
      <c r="M53" s="6"/>
      <c r="N53" s="7"/>
    </row>
    <row r="54" spans="1:26" s="5" customFormat="1" ht="36">
      <c r="A54" s="20">
        <v>27</v>
      </c>
      <c r="B54" s="13" t="s">
        <v>110</v>
      </c>
      <c r="C54" s="14" t="s">
        <v>111</v>
      </c>
      <c r="D54" s="15" t="s">
        <v>43</v>
      </c>
      <c r="E54" s="22" t="s">
        <v>83</v>
      </c>
      <c r="F54" s="14" t="s">
        <v>215</v>
      </c>
      <c r="G54" s="15" t="s">
        <v>109</v>
      </c>
      <c r="H54" s="17">
        <v>2</v>
      </c>
      <c r="I54" s="18"/>
      <c r="J54" s="19">
        <f t="shared" si="0"/>
        <v>0</v>
      </c>
      <c r="M54" s="6"/>
      <c r="N54" s="7"/>
    </row>
    <row r="55" spans="1:26" s="21" customFormat="1" ht="36">
      <c r="A55" s="20">
        <v>28</v>
      </c>
      <c r="B55" s="13" t="s">
        <v>112</v>
      </c>
      <c r="C55" s="14" t="s">
        <v>113</v>
      </c>
      <c r="D55" s="15" t="s">
        <v>43</v>
      </c>
      <c r="E55" s="22" t="s">
        <v>83</v>
      </c>
      <c r="F55" s="14" t="s">
        <v>215</v>
      </c>
      <c r="G55" s="15" t="s">
        <v>109</v>
      </c>
      <c r="H55" s="17">
        <v>2</v>
      </c>
      <c r="I55" s="18"/>
      <c r="J55" s="19">
        <f t="shared" si="0"/>
        <v>0</v>
      </c>
      <c r="L55" s="5"/>
      <c r="M55" s="6"/>
      <c r="N55" s="7"/>
      <c r="O55" s="5"/>
      <c r="P55" s="5"/>
      <c r="Q55" s="5"/>
      <c r="R55" s="5"/>
      <c r="S55" s="5"/>
      <c r="T55" s="5"/>
      <c r="U55" s="5"/>
      <c r="V55" s="5"/>
      <c r="W55" s="5"/>
      <c r="X55" s="5"/>
      <c r="Y55" s="5"/>
      <c r="Z55" s="5"/>
    </row>
    <row r="56" spans="1:26" s="5" customFormat="1" ht="36">
      <c r="A56" s="20">
        <v>29</v>
      </c>
      <c r="B56" s="13" t="s">
        <v>114</v>
      </c>
      <c r="C56" s="14" t="s">
        <v>115</v>
      </c>
      <c r="D56" s="15" t="s">
        <v>43</v>
      </c>
      <c r="E56" s="22" t="s">
        <v>83</v>
      </c>
      <c r="F56" s="14" t="s">
        <v>215</v>
      </c>
      <c r="G56" s="15" t="s">
        <v>109</v>
      </c>
      <c r="H56" s="17">
        <v>1</v>
      </c>
      <c r="I56" s="18"/>
      <c r="J56" s="19">
        <f t="shared" si="0"/>
        <v>0</v>
      </c>
      <c r="M56" s="6"/>
      <c r="N56" s="7"/>
    </row>
    <row r="57" spans="1:26" s="5" customFormat="1" ht="36">
      <c r="A57" s="20">
        <v>30</v>
      </c>
      <c r="B57" s="13" t="s">
        <v>116</v>
      </c>
      <c r="C57" s="14" t="s">
        <v>117</v>
      </c>
      <c r="D57" s="15" t="s">
        <v>43</v>
      </c>
      <c r="E57" s="22" t="s">
        <v>83</v>
      </c>
      <c r="F57" s="14" t="s">
        <v>215</v>
      </c>
      <c r="G57" s="15" t="s">
        <v>109</v>
      </c>
      <c r="H57" s="17">
        <v>2</v>
      </c>
      <c r="I57" s="18"/>
      <c r="J57" s="19">
        <f t="shared" si="0"/>
        <v>0</v>
      </c>
      <c r="M57" s="6"/>
      <c r="N57" s="7"/>
    </row>
    <row r="58" spans="1:26" s="5" customFormat="1" ht="36">
      <c r="A58" s="20">
        <v>31</v>
      </c>
      <c r="B58" s="13" t="s">
        <v>118</v>
      </c>
      <c r="C58" s="14" t="s">
        <v>119</v>
      </c>
      <c r="D58" s="15" t="s">
        <v>43</v>
      </c>
      <c r="E58" s="22" t="s">
        <v>83</v>
      </c>
      <c r="F58" s="14" t="s">
        <v>215</v>
      </c>
      <c r="G58" s="15" t="s">
        <v>109</v>
      </c>
      <c r="H58" s="17">
        <v>1</v>
      </c>
      <c r="I58" s="18"/>
      <c r="J58" s="19">
        <f t="shared" si="0"/>
        <v>0</v>
      </c>
      <c r="M58" s="6"/>
      <c r="N58" s="7"/>
    </row>
    <row r="59" spans="1:26" s="5" customFormat="1" ht="36">
      <c r="A59" s="20">
        <v>32</v>
      </c>
      <c r="B59" s="13" t="s">
        <v>120</v>
      </c>
      <c r="C59" s="14" t="s">
        <v>121</v>
      </c>
      <c r="D59" s="15" t="s">
        <v>43</v>
      </c>
      <c r="E59" s="22" t="s">
        <v>83</v>
      </c>
      <c r="F59" s="14" t="s">
        <v>215</v>
      </c>
      <c r="G59" s="15" t="s">
        <v>109</v>
      </c>
      <c r="H59" s="17">
        <v>1</v>
      </c>
      <c r="I59" s="18"/>
      <c r="J59" s="19">
        <f t="shared" si="0"/>
        <v>0</v>
      </c>
      <c r="M59" s="6"/>
      <c r="N59" s="7"/>
    </row>
    <row r="60" spans="1:26" s="5" customFormat="1" ht="36">
      <c r="A60" s="20">
        <v>33</v>
      </c>
      <c r="B60" s="13" t="s">
        <v>122</v>
      </c>
      <c r="C60" s="14" t="s">
        <v>123</v>
      </c>
      <c r="D60" s="15" t="s">
        <v>43</v>
      </c>
      <c r="E60" s="22" t="s">
        <v>83</v>
      </c>
      <c r="F60" s="14" t="s">
        <v>215</v>
      </c>
      <c r="G60" s="15" t="s">
        <v>84</v>
      </c>
      <c r="H60" s="17">
        <v>1</v>
      </c>
      <c r="I60" s="18"/>
      <c r="J60" s="19">
        <f t="shared" si="0"/>
        <v>0</v>
      </c>
      <c r="M60" s="6"/>
      <c r="N60" s="7"/>
    </row>
    <row r="61" spans="1:26" s="5" customFormat="1" ht="36">
      <c r="A61" s="20">
        <v>34</v>
      </c>
      <c r="B61" s="13" t="s">
        <v>124</v>
      </c>
      <c r="C61" s="14" t="s">
        <v>125</v>
      </c>
      <c r="D61" s="15" t="s">
        <v>43</v>
      </c>
      <c r="E61" s="22" t="s">
        <v>83</v>
      </c>
      <c r="F61" s="14" t="s">
        <v>215</v>
      </c>
      <c r="G61" s="15" t="s">
        <v>126</v>
      </c>
      <c r="H61" s="17">
        <v>40</v>
      </c>
      <c r="I61" s="18"/>
      <c r="J61" s="19">
        <f t="shared" si="0"/>
        <v>0</v>
      </c>
      <c r="M61" s="6"/>
      <c r="N61" s="7"/>
    </row>
    <row r="62" spans="1:26" s="5" customFormat="1" ht="36">
      <c r="A62" s="20">
        <v>35</v>
      </c>
      <c r="B62" s="13" t="s">
        <v>127</v>
      </c>
      <c r="C62" s="14" t="s">
        <v>128</v>
      </c>
      <c r="D62" s="15" t="s">
        <v>43</v>
      </c>
      <c r="E62" s="22" t="s">
        <v>83</v>
      </c>
      <c r="F62" s="14" t="s">
        <v>215</v>
      </c>
      <c r="G62" s="15" t="s">
        <v>129</v>
      </c>
      <c r="H62" s="17">
        <v>41</v>
      </c>
      <c r="I62" s="18"/>
      <c r="J62" s="19">
        <f t="shared" si="0"/>
        <v>0</v>
      </c>
      <c r="M62" s="6"/>
      <c r="N62" s="7"/>
    </row>
    <row r="63" spans="1:26" s="5" customFormat="1" ht="36">
      <c r="A63" s="20">
        <v>36</v>
      </c>
      <c r="B63" s="13" t="s">
        <v>130</v>
      </c>
      <c r="C63" s="14" t="s">
        <v>131</v>
      </c>
      <c r="D63" s="15" t="s">
        <v>43</v>
      </c>
      <c r="E63" s="22" t="s">
        <v>83</v>
      </c>
      <c r="F63" s="14" t="s">
        <v>215</v>
      </c>
      <c r="G63" s="15" t="s">
        <v>132</v>
      </c>
      <c r="H63" s="17">
        <v>248</v>
      </c>
      <c r="I63" s="18"/>
      <c r="J63" s="19">
        <f t="shared" si="0"/>
        <v>0</v>
      </c>
      <c r="M63" s="6"/>
      <c r="N63" s="7"/>
    </row>
    <row r="64" spans="1:26" s="23" customFormat="1" ht="30" customHeight="1" thickBot="1">
      <c r="A64" s="158" t="s">
        <v>133</v>
      </c>
      <c r="B64" s="159"/>
      <c r="C64" s="159"/>
      <c r="D64" s="159"/>
      <c r="E64" s="159"/>
      <c r="F64" s="159"/>
      <c r="G64" s="159"/>
      <c r="H64" s="160"/>
      <c r="I64" s="161">
        <f>SUM(J28:J63)</f>
        <v>0</v>
      </c>
      <c r="J64" s="162"/>
      <c r="L64" s="5"/>
      <c r="M64" s="6"/>
      <c r="N64" s="7"/>
      <c r="O64" s="5"/>
      <c r="P64" s="5"/>
      <c r="Q64" s="5"/>
      <c r="R64" s="5"/>
      <c r="S64" s="5"/>
      <c r="T64" s="5"/>
      <c r="U64" s="5"/>
      <c r="V64" s="5"/>
      <c r="W64" s="5"/>
      <c r="X64" s="5"/>
      <c r="Y64" s="5"/>
      <c r="Z64" s="5"/>
    </row>
    <row r="65" spans="1:228" s="23" customFormat="1" ht="12" customHeight="1">
      <c r="A65" s="163" t="s">
        <v>134</v>
      </c>
      <c r="B65" s="164"/>
      <c r="C65" s="164"/>
      <c r="D65" s="164"/>
      <c r="E65" s="165" t="s">
        <v>135</v>
      </c>
      <c r="F65" s="165"/>
      <c r="G65" s="165"/>
      <c r="H65" s="165"/>
      <c r="I65" s="165"/>
      <c r="J65" s="166"/>
      <c r="M65" s="24"/>
      <c r="N65" s="25"/>
    </row>
    <row r="66" spans="1:228" s="23" customFormat="1" ht="37.9" customHeight="1" thickBot="1">
      <c r="A66" s="139" t="s">
        <v>136</v>
      </c>
      <c r="B66" s="140"/>
      <c r="C66" s="140"/>
      <c r="D66" s="140"/>
      <c r="E66" s="141" t="s">
        <v>216</v>
      </c>
      <c r="F66" s="141"/>
      <c r="G66" s="141"/>
      <c r="H66" s="141"/>
      <c r="I66" s="141"/>
      <c r="J66" s="142"/>
      <c r="K66" s="26">
        <f>G68</f>
        <v>0</v>
      </c>
      <c r="L66" s="27">
        <v>1</v>
      </c>
      <c r="M66" s="28">
        <v>2</v>
      </c>
      <c r="N66" s="29">
        <v>3</v>
      </c>
      <c r="O66" s="27">
        <v>4</v>
      </c>
      <c r="P66" s="27">
        <v>5</v>
      </c>
      <c r="Q66" s="27">
        <v>6</v>
      </c>
      <c r="R66" s="27">
        <v>7</v>
      </c>
      <c r="S66" s="27">
        <v>8</v>
      </c>
      <c r="T66" s="27">
        <v>9</v>
      </c>
      <c r="U66" s="27">
        <v>10</v>
      </c>
      <c r="V66" s="27">
        <v>11</v>
      </c>
      <c r="W66" s="27">
        <v>12</v>
      </c>
      <c r="X66" s="27">
        <v>13</v>
      </c>
      <c r="Y66" s="27">
        <v>14</v>
      </c>
      <c r="Z66" s="27">
        <v>15</v>
      </c>
      <c r="AA66" s="27">
        <v>16</v>
      </c>
      <c r="AB66" s="27">
        <v>17</v>
      </c>
      <c r="AC66" s="27">
        <v>18</v>
      </c>
      <c r="AD66" s="27">
        <v>19</v>
      </c>
      <c r="AE66" s="27">
        <v>20</v>
      </c>
      <c r="AF66" s="27">
        <v>21</v>
      </c>
      <c r="AG66" s="27">
        <v>22</v>
      </c>
      <c r="AH66" s="27">
        <v>23</v>
      </c>
      <c r="AI66" s="27">
        <v>24</v>
      </c>
      <c r="AJ66" s="27">
        <v>25</v>
      </c>
      <c r="AK66" s="27">
        <v>26</v>
      </c>
      <c r="AL66" s="27">
        <v>27</v>
      </c>
      <c r="AM66" s="27">
        <v>28</v>
      </c>
      <c r="AN66" s="27">
        <v>29</v>
      </c>
      <c r="AO66" s="27">
        <v>30</v>
      </c>
      <c r="AP66" s="27">
        <v>31</v>
      </c>
      <c r="AQ66" s="27">
        <v>32</v>
      </c>
      <c r="AR66" s="27">
        <v>33</v>
      </c>
      <c r="AS66" s="27">
        <v>34</v>
      </c>
      <c r="AT66" s="27">
        <v>35</v>
      </c>
      <c r="AU66" s="27">
        <v>36</v>
      </c>
      <c r="AV66" s="27">
        <v>37</v>
      </c>
      <c r="AW66" s="27">
        <v>38</v>
      </c>
      <c r="AX66" s="27">
        <v>39</v>
      </c>
      <c r="AY66" s="27">
        <v>40</v>
      </c>
      <c r="AZ66" s="27">
        <v>41</v>
      </c>
      <c r="BA66" s="27">
        <v>42</v>
      </c>
      <c r="BB66" s="27">
        <v>43</v>
      </c>
      <c r="BC66" s="27">
        <v>44</v>
      </c>
      <c r="BD66" s="27">
        <v>45</v>
      </c>
      <c r="BE66" s="27">
        <v>46</v>
      </c>
      <c r="BF66" s="27">
        <v>47</v>
      </c>
      <c r="BG66" s="27">
        <v>48</v>
      </c>
      <c r="BH66" s="27">
        <v>49</v>
      </c>
      <c r="BI66" s="27">
        <v>50</v>
      </c>
      <c r="BJ66" s="27">
        <v>51</v>
      </c>
      <c r="BK66" s="27">
        <v>52</v>
      </c>
      <c r="BL66" s="27">
        <v>53</v>
      </c>
      <c r="BM66" s="27">
        <v>54</v>
      </c>
      <c r="BN66" s="27">
        <v>55</v>
      </c>
      <c r="BO66" s="27">
        <v>56</v>
      </c>
      <c r="BP66" s="27">
        <v>57</v>
      </c>
      <c r="BQ66" s="27">
        <v>58</v>
      </c>
      <c r="BR66" s="27">
        <v>59</v>
      </c>
      <c r="BS66" s="27">
        <v>60</v>
      </c>
      <c r="BT66" s="27">
        <v>61</v>
      </c>
      <c r="BU66" s="27">
        <v>62</v>
      </c>
      <c r="BV66" s="27">
        <v>63</v>
      </c>
      <c r="BW66" s="27">
        <v>64</v>
      </c>
      <c r="BX66" s="27">
        <v>65</v>
      </c>
      <c r="BY66" s="27">
        <v>66</v>
      </c>
      <c r="BZ66" s="27">
        <v>67</v>
      </c>
      <c r="CA66" s="27">
        <v>68</v>
      </c>
      <c r="CB66" s="27">
        <v>69</v>
      </c>
      <c r="CC66" s="27">
        <v>70</v>
      </c>
      <c r="CD66" s="27">
        <v>71</v>
      </c>
      <c r="CE66" s="27">
        <v>72</v>
      </c>
      <c r="CF66" s="27">
        <v>73</v>
      </c>
      <c r="CG66" s="27">
        <v>74</v>
      </c>
      <c r="CH66" s="27">
        <v>75</v>
      </c>
      <c r="CI66" s="27">
        <v>76</v>
      </c>
      <c r="CJ66" s="27">
        <v>77</v>
      </c>
      <c r="CK66" s="27">
        <v>78</v>
      </c>
      <c r="CL66" s="27">
        <v>79</v>
      </c>
      <c r="CM66" s="27">
        <v>80</v>
      </c>
      <c r="CN66" s="27">
        <v>81</v>
      </c>
      <c r="CO66" s="27">
        <v>82</v>
      </c>
      <c r="CP66" s="27">
        <v>83</v>
      </c>
      <c r="CQ66" s="27">
        <v>84</v>
      </c>
      <c r="CR66" s="27">
        <v>85</v>
      </c>
      <c r="CS66" s="27">
        <v>86</v>
      </c>
      <c r="CT66" s="27">
        <v>87</v>
      </c>
      <c r="CU66" s="27">
        <v>88</v>
      </c>
      <c r="CV66" s="27">
        <v>89</v>
      </c>
      <c r="CW66" s="27">
        <v>90</v>
      </c>
      <c r="CX66" s="27">
        <v>91</v>
      </c>
      <c r="CY66" s="27">
        <v>92</v>
      </c>
      <c r="CZ66" s="27">
        <v>93</v>
      </c>
      <c r="DA66" s="27">
        <v>94</v>
      </c>
      <c r="DB66" s="27">
        <v>95</v>
      </c>
      <c r="DC66" s="27">
        <v>96</v>
      </c>
      <c r="DD66" s="27">
        <v>97</v>
      </c>
      <c r="DE66" s="27">
        <v>98</v>
      </c>
      <c r="DF66" s="27">
        <v>99</v>
      </c>
      <c r="DG66" s="27">
        <v>100</v>
      </c>
      <c r="DH66" s="27">
        <v>101</v>
      </c>
      <c r="DI66" s="27">
        <v>102</v>
      </c>
      <c r="DJ66" s="27">
        <v>103</v>
      </c>
      <c r="DK66" s="27">
        <v>104</v>
      </c>
      <c r="DL66" s="27">
        <v>105</v>
      </c>
      <c r="DM66" s="27">
        <v>106</v>
      </c>
      <c r="DN66" s="27">
        <v>107</v>
      </c>
      <c r="DO66" s="27">
        <v>108</v>
      </c>
      <c r="DP66" s="27">
        <v>109</v>
      </c>
      <c r="DQ66" s="27">
        <v>110</v>
      </c>
      <c r="DR66" s="27">
        <v>111</v>
      </c>
      <c r="DS66" s="27">
        <v>112</v>
      </c>
      <c r="DT66" s="27">
        <v>113</v>
      </c>
      <c r="DU66" s="27">
        <v>114</v>
      </c>
      <c r="DV66" s="27">
        <v>115</v>
      </c>
      <c r="DW66" s="27">
        <v>116</v>
      </c>
      <c r="DX66" s="27">
        <v>117</v>
      </c>
      <c r="DY66" s="27">
        <v>118</v>
      </c>
      <c r="DZ66" s="27">
        <v>119</v>
      </c>
      <c r="EA66" s="27">
        <v>120</v>
      </c>
      <c r="EB66" s="27">
        <v>121</v>
      </c>
      <c r="EC66" s="27">
        <v>122</v>
      </c>
      <c r="ED66" s="27">
        <v>123</v>
      </c>
      <c r="EE66" s="27">
        <v>124</v>
      </c>
      <c r="EF66" s="27">
        <v>125</v>
      </c>
      <c r="EG66" s="27">
        <v>126</v>
      </c>
      <c r="EH66" s="27">
        <v>127</v>
      </c>
      <c r="EI66" s="27">
        <v>128</v>
      </c>
      <c r="EJ66" s="27">
        <v>129</v>
      </c>
      <c r="EK66" s="27">
        <v>130</v>
      </c>
      <c r="EL66" s="27">
        <v>131</v>
      </c>
      <c r="EM66" s="27">
        <v>132</v>
      </c>
      <c r="EN66" s="27">
        <v>133</v>
      </c>
      <c r="EO66" s="27">
        <v>134</v>
      </c>
      <c r="EP66" s="27">
        <v>135</v>
      </c>
      <c r="EQ66" s="27">
        <v>136</v>
      </c>
      <c r="ER66" s="27">
        <v>137</v>
      </c>
      <c r="ES66" s="27">
        <v>138</v>
      </c>
      <c r="ET66" s="27">
        <v>139</v>
      </c>
      <c r="EU66" s="27">
        <v>140</v>
      </c>
      <c r="EV66" s="27">
        <v>141</v>
      </c>
      <c r="EW66" s="27">
        <v>142</v>
      </c>
      <c r="EX66" s="27">
        <v>143</v>
      </c>
      <c r="EY66" s="27">
        <v>144</v>
      </c>
      <c r="EZ66" s="27">
        <v>145</v>
      </c>
      <c r="FA66" s="27">
        <v>146</v>
      </c>
      <c r="FB66" s="27">
        <v>147</v>
      </c>
      <c r="FC66" s="27">
        <v>148</v>
      </c>
      <c r="FD66" s="27">
        <v>149</v>
      </c>
      <c r="FE66" s="27">
        <v>150</v>
      </c>
      <c r="FF66" s="27">
        <v>151</v>
      </c>
      <c r="FG66" s="27">
        <v>152</v>
      </c>
      <c r="FH66" s="27">
        <v>153</v>
      </c>
      <c r="FI66" s="27">
        <v>154</v>
      </c>
      <c r="FJ66" s="27">
        <v>155</v>
      </c>
      <c r="FK66" s="27">
        <v>156</v>
      </c>
      <c r="FL66" s="27">
        <v>157</v>
      </c>
      <c r="FM66" s="27">
        <v>158</v>
      </c>
      <c r="FN66" s="27">
        <v>159</v>
      </c>
      <c r="FO66" s="27">
        <v>160</v>
      </c>
      <c r="FP66" s="27">
        <v>161</v>
      </c>
      <c r="FQ66" s="27">
        <v>162</v>
      </c>
      <c r="FR66" s="27">
        <v>163</v>
      </c>
      <c r="FS66" s="27">
        <v>164</v>
      </c>
      <c r="FT66" s="27">
        <v>165</v>
      </c>
      <c r="FU66" s="27">
        <v>166</v>
      </c>
      <c r="FV66" s="27">
        <v>167</v>
      </c>
      <c r="FW66" s="27">
        <v>168</v>
      </c>
      <c r="FX66" s="27">
        <v>169</v>
      </c>
      <c r="FY66" s="27">
        <v>170</v>
      </c>
      <c r="FZ66" s="27">
        <v>171</v>
      </c>
      <c r="GA66" s="27">
        <v>172</v>
      </c>
      <c r="GB66" s="27">
        <v>173</v>
      </c>
      <c r="GC66" s="27">
        <v>174</v>
      </c>
      <c r="GD66" s="27">
        <v>175</v>
      </c>
      <c r="GE66" s="27">
        <v>176</v>
      </c>
      <c r="GF66" s="27">
        <v>177</v>
      </c>
      <c r="GG66" s="27">
        <v>178</v>
      </c>
      <c r="GH66" s="27">
        <v>179</v>
      </c>
      <c r="GI66" s="27">
        <v>180</v>
      </c>
      <c r="GJ66" s="27">
        <v>181</v>
      </c>
      <c r="GK66" s="27">
        <v>182</v>
      </c>
      <c r="GL66" s="27">
        <v>183</v>
      </c>
      <c r="GM66" s="27">
        <v>184</v>
      </c>
      <c r="GN66" s="27">
        <v>185</v>
      </c>
      <c r="GO66" s="27">
        <v>186</v>
      </c>
      <c r="GP66" s="27">
        <v>187</v>
      </c>
      <c r="GQ66" s="27">
        <v>188</v>
      </c>
      <c r="GR66" s="27">
        <v>189</v>
      </c>
      <c r="GS66" s="27">
        <v>190</v>
      </c>
      <c r="GT66" s="27">
        <v>191</v>
      </c>
      <c r="GU66" s="27">
        <v>192</v>
      </c>
      <c r="GV66" s="27">
        <v>193</v>
      </c>
      <c r="GW66" s="27">
        <v>194</v>
      </c>
      <c r="GX66" s="27">
        <v>195</v>
      </c>
      <c r="GY66" s="27">
        <v>196</v>
      </c>
      <c r="GZ66" s="27">
        <v>197</v>
      </c>
      <c r="HA66" s="27">
        <v>198</v>
      </c>
      <c r="HB66" s="27">
        <v>199</v>
      </c>
      <c r="HC66" s="27">
        <v>200</v>
      </c>
      <c r="HD66" s="27">
        <v>201</v>
      </c>
      <c r="HE66" s="27">
        <v>202</v>
      </c>
      <c r="HF66" s="27">
        <v>203</v>
      </c>
      <c r="HG66" s="27">
        <v>204</v>
      </c>
      <c r="HH66" s="27">
        <v>205</v>
      </c>
      <c r="HI66" s="27">
        <v>206</v>
      </c>
      <c r="HJ66" s="27">
        <v>207</v>
      </c>
      <c r="HK66" s="27">
        <v>208</v>
      </c>
      <c r="HL66" s="27">
        <v>209</v>
      </c>
      <c r="HM66" s="27">
        <v>210</v>
      </c>
      <c r="HN66" s="27">
        <v>211</v>
      </c>
      <c r="HO66" s="27">
        <v>212</v>
      </c>
      <c r="HP66" s="27">
        <v>213</v>
      </c>
      <c r="HQ66" s="27">
        <v>214</v>
      </c>
      <c r="HR66" s="27">
        <v>215</v>
      </c>
      <c r="HS66" s="27">
        <v>216</v>
      </c>
      <c r="HT66" s="27">
        <v>217</v>
      </c>
    </row>
    <row r="67" spans="1:228" s="23" customFormat="1" ht="42" customHeight="1">
      <c r="A67" s="143" t="s">
        <v>137</v>
      </c>
      <c r="B67" s="144"/>
      <c r="C67" s="144"/>
      <c r="D67" s="144"/>
      <c r="E67" s="144"/>
      <c r="F67" s="30" t="s">
        <v>138</v>
      </c>
      <c r="G67" s="145" t="s">
        <v>139</v>
      </c>
      <c r="H67" s="145"/>
      <c r="I67" s="145" t="s">
        <v>140</v>
      </c>
      <c r="J67" s="146"/>
      <c r="K67" s="31">
        <f>$K$66</f>
        <v>0</v>
      </c>
      <c r="L67" s="32">
        <f t="shared" ref="L67:BW67" si="1">$K$66+L66</f>
        <v>1</v>
      </c>
      <c r="M67" s="33">
        <f t="shared" si="1"/>
        <v>2</v>
      </c>
      <c r="N67" s="34">
        <f t="shared" si="1"/>
        <v>3</v>
      </c>
      <c r="O67" s="32">
        <f t="shared" si="1"/>
        <v>4</v>
      </c>
      <c r="P67" s="32">
        <f t="shared" si="1"/>
        <v>5</v>
      </c>
      <c r="Q67" s="32">
        <f t="shared" si="1"/>
        <v>6</v>
      </c>
      <c r="R67" s="32">
        <f t="shared" si="1"/>
        <v>7</v>
      </c>
      <c r="S67" s="32">
        <f t="shared" si="1"/>
        <v>8</v>
      </c>
      <c r="T67" s="32">
        <f t="shared" si="1"/>
        <v>9</v>
      </c>
      <c r="U67" s="32">
        <f t="shared" si="1"/>
        <v>10</v>
      </c>
      <c r="V67" s="32">
        <f t="shared" si="1"/>
        <v>11</v>
      </c>
      <c r="W67" s="32">
        <f t="shared" si="1"/>
        <v>12</v>
      </c>
      <c r="X67" s="32">
        <f t="shared" si="1"/>
        <v>13</v>
      </c>
      <c r="Y67" s="32">
        <f t="shared" si="1"/>
        <v>14</v>
      </c>
      <c r="Z67" s="32">
        <f t="shared" si="1"/>
        <v>15</v>
      </c>
      <c r="AA67" s="32">
        <f t="shared" si="1"/>
        <v>16</v>
      </c>
      <c r="AB67" s="32">
        <f t="shared" si="1"/>
        <v>17</v>
      </c>
      <c r="AC67" s="32">
        <f t="shared" si="1"/>
        <v>18</v>
      </c>
      <c r="AD67" s="32">
        <f t="shared" si="1"/>
        <v>19</v>
      </c>
      <c r="AE67" s="32">
        <f t="shared" si="1"/>
        <v>20</v>
      </c>
      <c r="AF67" s="32">
        <f t="shared" si="1"/>
        <v>21</v>
      </c>
      <c r="AG67" s="32">
        <f t="shared" si="1"/>
        <v>22</v>
      </c>
      <c r="AH67" s="32">
        <f t="shared" si="1"/>
        <v>23</v>
      </c>
      <c r="AI67" s="32">
        <f t="shared" si="1"/>
        <v>24</v>
      </c>
      <c r="AJ67" s="32">
        <f t="shared" si="1"/>
        <v>25</v>
      </c>
      <c r="AK67" s="32">
        <f t="shared" si="1"/>
        <v>26</v>
      </c>
      <c r="AL67" s="32">
        <f t="shared" si="1"/>
        <v>27</v>
      </c>
      <c r="AM67" s="32">
        <f t="shared" si="1"/>
        <v>28</v>
      </c>
      <c r="AN67" s="32">
        <f t="shared" si="1"/>
        <v>29</v>
      </c>
      <c r="AO67" s="32">
        <f t="shared" si="1"/>
        <v>30</v>
      </c>
      <c r="AP67" s="32">
        <f t="shared" si="1"/>
        <v>31</v>
      </c>
      <c r="AQ67" s="32">
        <f t="shared" si="1"/>
        <v>32</v>
      </c>
      <c r="AR67" s="32">
        <f t="shared" si="1"/>
        <v>33</v>
      </c>
      <c r="AS67" s="32">
        <f t="shared" si="1"/>
        <v>34</v>
      </c>
      <c r="AT67" s="32">
        <f t="shared" si="1"/>
        <v>35</v>
      </c>
      <c r="AU67" s="32">
        <f t="shared" si="1"/>
        <v>36</v>
      </c>
      <c r="AV67" s="32">
        <f t="shared" si="1"/>
        <v>37</v>
      </c>
      <c r="AW67" s="32">
        <f t="shared" si="1"/>
        <v>38</v>
      </c>
      <c r="AX67" s="32">
        <f t="shared" si="1"/>
        <v>39</v>
      </c>
      <c r="AY67" s="32">
        <f t="shared" si="1"/>
        <v>40</v>
      </c>
      <c r="AZ67" s="32">
        <f t="shared" si="1"/>
        <v>41</v>
      </c>
      <c r="BA67" s="32">
        <f t="shared" si="1"/>
        <v>42</v>
      </c>
      <c r="BB67" s="32">
        <f t="shared" si="1"/>
        <v>43</v>
      </c>
      <c r="BC67" s="32">
        <f t="shared" si="1"/>
        <v>44</v>
      </c>
      <c r="BD67" s="32">
        <f t="shared" si="1"/>
        <v>45</v>
      </c>
      <c r="BE67" s="32">
        <f t="shared" si="1"/>
        <v>46</v>
      </c>
      <c r="BF67" s="32">
        <f t="shared" si="1"/>
        <v>47</v>
      </c>
      <c r="BG67" s="32">
        <f t="shared" si="1"/>
        <v>48</v>
      </c>
      <c r="BH67" s="32">
        <f t="shared" si="1"/>
        <v>49</v>
      </c>
      <c r="BI67" s="32">
        <f t="shared" si="1"/>
        <v>50</v>
      </c>
      <c r="BJ67" s="32">
        <f t="shared" si="1"/>
        <v>51</v>
      </c>
      <c r="BK67" s="32">
        <f t="shared" si="1"/>
        <v>52</v>
      </c>
      <c r="BL67" s="32">
        <f t="shared" si="1"/>
        <v>53</v>
      </c>
      <c r="BM67" s="32">
        <f t="shared" si="1"/>
        <v>54</v>
      </c>
      <c r="BN67" s="32">
        <f t="shared" si="1"/>
        <v>55</v>
      </c>
      <c r="BO67" s="32">
        <f t="shared" si="1"/>
        <v>56</v>
      </c>
      <c r="BP67" s="32">
        <f t="shared" si="1"/>
        <v>57</v>
      </c>
      <c r="BQ67" s="32">
        <f t="shared" si="1"/>
        <v>58</v>
      </c>
      <c r="BR67" s="32">
        <f t="shared" si="1"/>
        <v>59</v>
      </c>
      <c r="BS67" s="32">
        <f t="shared" si="1"/>
        <v>60</v>
      </c>
      <c r="BT67" s="32">
        <f t="shared" si="1"/>
        <v>61</v>
      </c>
      <c r="BU67" s="32">
        <f t="shared" si="1"/>
        <v>62</v>
      </c>
      <c r="BV67" s="32">
        <f t="shared" si="1"/>
        <v>63</v>
      </c>
      <c r="BW67" s="32">
        <f t="shared" si="1"/>
        <v>64</v>
      </c>
      <c r="BX67" s="32">
        <f t="shared" ref="BX67:EI67" si="2">$K$66+BX66</f>
        <v>65</v>
      </c>
      <c r="BY67" s="32">
        <f t="shared" si="2"/>
        <v>66</v>
      </c>
      <c r="BZ67" s="32">
        <f t="shared" si="2"/>
        <v>67</v>
      </c>
      <c r="CA67" s="32">
        <f t="shared" si="2"/>
        <v>68</v>
      </c>
      <c r="CB67" s="32">
        <f t="shared" si="2"/>
        <v>69</v>
      </c>
      <c r="CC67" s="32">
        <f t="shared" si="2"/>
        <v>70</v>
      </c>
      <c r="CD67" s="32">
        <f t="shared" si="2"/>
        <v>71</v>
      </c>
      <c r="CE67" s="32">
        <f t="shared" si="2"/>
        <v>72</v>
      </c>
      <c r="CF67" s="32">
        <f t="shared" si="2"/>
        <v>73</v>
      </c>
      <c r="CG67" s="32">
        <f t="shared" si="2"/>
        <v>74</v>
      </c>
      <c r="CH67" s="32">
        <f t="shared" si="2"/>
        <v>75</v>
      </c>
      <c r="CI67" s="32">
        <f t="shared" si="2"/>
        <v>76</v>
      </c>
      <c r="CJ67" s="32">
        <f t="shared" si="2"/>
        <v>77</v>
      </c>
      <c r="CK67" s="32">
        <f t="shared" si="2"/>
        <v>78</v>
      </c>
      <c r="CL67" s="32">
        <f t="shared" si="2"/>
        <v>79</v>
      </c>
      <c r="CM67" s="32">
        <f t="shared" si="2"/>
        <v>80</v>
      </c>
      <c r="CN67" s="32">
        <f t="shared" si="2"/>
        <v>81</v>
      </c>
      <c r="CO67" s="32">
        <f t="shared" si="2"/>
        <v>82</v>
      </c>
      <c r="CP67" s="32">
        <f t="shared" si="2"/>
        <v>83</v>
      </c>
      <c r="CQ67" s="32">
        <f t="shared" si="2"/>
        <v>84</v>
      </c>
      <c r="CR67" s="32">
        <f t="shared" si="2"/>
        <v>85</v>
      </c>
      <c r="CS67" s="32">
        <f t="shared" si="2"/>
        <v>86</v>
      </c>
      <c r="CT67" s="32">
        <f t="shared" si="2"/>
        <v>87</v>
      </c>
      <c r="CU67" s="32">
        <f t="shared" si="2"/>
        <v>88</v>
      </c>
      <c r="CV67" s="32">
        <f t="shared" si="2"/>
        <v>89</v>
      </c>
      <c r="CW67" s="32">
        <f t="shared" si="2"/>
        <v>90</v>
      </c>
      <c r="CX67" s="32">
        <f t="shared" si="2"/>
        <v>91</v>
      </c>
      <c r="CY67" s="32">
        <f t="shared" si="2"/>
        <v>92</v>
      </c>
      <c r="CZ67" s="32">
        <f t="shared" si="2"/>
        <v>93</v>
      </c>
      <c r="DA67" s="32">
        <f t="shared" si="2"/>
        <v>94</v>
      </c>
      <c r="DB67" s="32">
        <f t="shared" si="2"/>
        <v>95</v>
      </c>
      <c r="DC67" s="32">
        <f t="shared" si="2"/>
        <v>96</v>
      </c>
      <c r="DD67" s="32">
        <f t="shared" si="2"/>
        <v>97</v>
      </c>
      <c r="DE67" s="32">
        <f t="shared" si="2"/>
        <v>98</v>
      </c>
      <c r="DF67" s="32">
        <f t="shared" si="2"/>
        <v>99</v>
      </c>
      <c r="DG67" s="32">
        <f t="shared" si="2"/>
        <v>100</v>
      </c>
      <c r="DH67" s="32">
        <f t="shared" si="2"/>
        <v>101</v>
      </c>
      <c r="DI67" s="32">
        <f t="shared" si="2"/>
        <v>102</v>
      </c>
      <c r="DJ67" s="32">
        <f t="shared" si="2"/>
        <v>103</v>
      </c>
      <c r="DK67" s="32">
        <f t="shared" si="2"/>
        <v>104</v>
      </c>
      <c r="DL67" s="32">
        <f t="shared" si="2"/>
        <v>105</v>
      </c>
      <c r="DM67" s="32">
        <f t="shared" si="2"/>
        <v>106</v>
      </c>
      <c r="DN67" s="32">
        <f t="shared" si="2"/>
        <v>107</v>
      </c>
      <c r="DO67" s="32">
        <f t="shared" si="2"/>
        <v>108</v>
      </c>
      <c r="DP67" s="32">
        <f t="shared" si="2"/>
        <v>109</v>
      </c>
      <c r="DQ67" s="32">
        <f t="shared" si="2"/>
        <v>110</v>
      </c>
      <c r="DR67" s="32">
        <f t="shared" si="2"/>
        <v>111</v>
      </c>
      <c r="DS67" s="32">
        <f t="shared" si="2"/>
        <v>112</v>
      </c>
      <c r="DT67" s="32">
        <f t="shared" si="2"/>
        <v>113</v>
      </c>
      <c r="DU67" s="32">
        <f t="shared" si="2"/>
        <v>114</v>
      </c>
      <c r="DV67" s="32">
        <f t="shared" si="2"/>
        <v>115</v>
      </c>
      <c r="DW67" s="32">
        <f t="shared" si="2"/>
        <v>116</v>
      </c>
      <c r="DX67" s="32">
        <f t="shared" si="2"/>
        <v>117</v>
      </c>
      <c r="DY67" s="32">
        <f t="shared" si="2"/>
        <v>118</v>
      </c>
      <c r="DZ67" s="32">
        <f t="shared" si="2"/>
        <v>119</v>
      </c>
      <c r="EA67" s="32">
        <f t="shared" si="2"/>
        <v>120</v>
      </c>
      <c r="EB67" s="32">
        <f t="shared" si="2"/>
        <v>121</v>
      </c>
      <c r="EC67" s="32">
        <f t="shared" si="2"/>
        <v>122</v>
      </c>
      <c r="ED67" s="32">
        <f t="shared" si="2"/>
        <v>123</v>
      </c>
      <c r="EE67" s="32">
        <f t="shared" si="2"/>
        <v>124</v>
      </c>
      <c r="EF67" s="32">
        <f t="shared" si="2"/>
        <v>125</v>
      </c>
      <c r="EG67" s="32">
        <f t="shared" si="2"/>
        <v>126</v>
      </c>
      <c r="EH67" s="32">
        <f t="shared" si="2"/>
        <v>127</v>
      </c>
      <c r="EI67" s="32">
        <f t="shared" si="2"/>
        <v>128</v>
      </c>
      <c r="EJ67" s="32">
        <f t="shared" ref="EJ67:GU67" si="3">$K$66+EJ66</f>
        <v>129</v>
      </c>
      <c r="EK67" s="32">
        <f t="shared" si="3"/>
        <v>130</v>
      </c>
      <c r="EL67" s="32">
        <f t="shared" si="3"/>
        <v>131</v>
      </c>
      <c r="EM67" s="32">
        <f t="shared" si="3"/>
        <v>132</v>
      </c>
      <c r="EN67" s="32">
        <f t="shared" si="3"/>
        <v>133</v>
      </c>
      <c r="EO67" s="32">
        <f t="shared" si="3"/>
        <v>134</v>
      </c>
      <c r="EP67" s="32">
        <f t="shared" si="3"/>
        <v>135</v>
      </c>
      <c r="EQ67" s="32">
        <f t="shared" si="3"/>
        <v>136</v>
      </c>
      <c r="ER67" s="32">
        <f t="shared" si="3"/>
        <v>137</v>
      </c>
      <c r="ES67" s="32">
        <f t="shared" si="3"/>
        <v>138</v>
      </c>
      <c r="ET67" s="32">
        <f t="shared" si="3"/>
        <v>139</v>
      </c>
      <c r="EU67" s="32">
        <f t="shared" si="3"/>
        <v>140</v>
      </c>
      <c r="EV67" s="32">
        <f t="shared" si="3"/>
        <v>141</v>
      </c>
      <c r="EW67" s="32">
        <f t="shared" si="3"/>
        <v>142</v>
      </c>
      <c r="EX67" s="32">
        <f t="shared" si="3"/>
        <v>143</v>
      </c>
      <c r="EY67" s="32">
        <f t="shared" si="3"/>
        <v>144</v>
      </c>
      <c r="EZ67" s="32">
        <f t="shared" si="3"/>
        <v>145</v>
      </c>
      <c r="FA67" s="32">
        <f t="shared" si="3"/>
        <v>146</v>
      </c>
      <c r="FB67" s="32">
        <f t="shared" si="3"/>
        <v>147</v>
      </c>
      <c r="FC67" s="32">
        <f t="shared" si="3"/>
        <v>148</v>
      </c>
      <c r="FD67" s="32">
        <f t="shared" si="3"/>
        <v>149</v>
      </c>
      <c r="FE67" s="32">
        <f t="shared" si="3"/>
        <v>150</v>
      </c>
      <c r="FF67" s="32">
        <f t="shared" si="3"/>
        <v>151</v>
      </c>
      <c r="FG67" s="32">
        <f t="shared" si="3"/>
        <v>152</v>
      </c>
      <c r="FH67" s="32">
        <f t="shared" si="3"/>
        <v>153</v>
      </c>
      <c r="FI67" s="32">
        <f t="shared" si="3"/>
        <v>154</v>
      </c>
      <c r="FJ67" s="32">
        <f t="shared" si="3"/>
        <v>155</v>
      </c>
      <c r="FK67" s="32">
        <f t="shared" si="3"/>
        <v>156</v>
      </c>
      <c r="FL67" s="32">
        <f t="shared" si="3"/>
        <v>157</v>
      </c>
      <c r="FM67" s="32">
        <f t="shared" si="3"/>
        <v>158</v>
      </c>
      <c r="FN67" s="32">
        <f t="shared" si="3"/>
        <v>159</v>
      </c>
      <c r="FO67" s="32">
        <f t="shared" si="3"/>
        <v>160</v>
      </c>
      <c r="FP67" s="32">
        <f t="shared" si="3"/>
        <v>161</v>
      </c>
      <c r="FQ67" s="32">
        <f t="shared" si="3"/>
        <v>162</v>
      </c>
      <c r="FR67" s="32">
        <f t="shared" si="3"/>
        <v>163</v>
      </c>
      <c r="FS67" s="32">
        <f t="shared" si="3"/>
        <v>164</v>
      </c>
      <c r="FT67" s="32">
        <f t="shared" si="3"/>
        <v>165</v>
      </c>
      <c r="FU67" s="32">
        <f t="shared" si="3"/>
        <v>166</v>
      </c>
      <c r="FV67" s="32">
        <f t="shared" si="3"/>
        <v>167</v>
      </c>
      <c r="FW67" s="32">
        <f t="shared" si="3"/>
        <v>168</v>
      </c>
      <c r="FX67" s="32">
        <f t="shared" si="3"/>
        <v>169</v>
      </c>
      <c r="FY67" s="32">
        <f t="shared" si="3"/>
        <v>170</v>
      </c>
      <c r="FZ67" s="32">
        <f t="shared" si="3"/>
        <v>171</v>
      </c>
      <c r="GA67" s="32">
        <f t="shared" si="3"/>
        <v>172</v>
      </c>
      <c r="GB67" s="32">
        <f t="shared" si="3"/>
        <v>173</v>
      </c>
      <c r="GC67" s="32">
        <f t="shared" si="3"/>
        <v>174</v>
      </c>
      <c r="GD67" s="32">
        <f t="shared" si="3"/>
        <v>175</v>
      </c>
      <c r="GE67" s="32">
        <f t="shared" si="3"/>
        <v>176</v>
      </c>
      <c r="GF67" s="32">
        <f t="shared" si="3"/>
        <v>177</v>
      </c>
      <c r="GG67" s="32">
        <f t="shared" si="3"/>
        <v>178</v>
      </c>
      <c r="GH67" s="32">
        <f t="shared" si="3"/>
        <v>179</v>
      </c>
      <c r="GI67" s="32">
        <f t="shared" si="3"/>
        <v>180</v>
      </c>
      <c r="GJ67" s="32">
        <f t="shared" si="3"/>
        <v>181</v>
      </c>
      <c r="GK67" s="32">
        <f t="shared" si="3"/>
        <v>182</v>
      </c>
      <c r="GL67" s="32">
        <f t="shared" si="3"/>
        <v>183</v>
      </c>
      <c r="GM67" s="32">
        <f t="shared" si="3"/>
        <v>184</v>
      </c>
      <c r="GN67" s="32">
        <f t="shared" si="3"/>
        <v>185</v>
      </c>
      <c r="GO67" s="32">
        <f t="shared" si="3"/>
        <v>186</v>
      </c>
      <c r="GP67" s="32">
        <f t="shared" si="3"/>
        <v>187</v>
      </c>
      <c r="GQ67" s="32">
        <f t="shared" si="3"/>
        <v>188</v>
      </c>
      <c r="GR67" s="32">
        <f t="shared" si="3"/>
        <v>189</v>
      </c>
      <c r="GS67" s="32">
        <f t="shared" si="3"/>
        <v>190</v>
      </c>
      <c r="GT67" s="32">
        <f t="shared" si="3"/>
        <v>191</v>
      </c>
      <c r="GU67" s="32">
        <f t="shared" si="3"/>
        <v>192</v>
      </c>
      <c r="GV67" s="32">
        <f t="shared" ref="GV67:HT67" si="4">$K$66+GV66</f>
        <v>193</v>
      </c>
      <c r="GW67" s="32">
        <f t="shared" si="4"/>
        <v>194</v>
      </c>
      <c r="GX67" s="32">
        <f t="shared" si="4"/>
        <v>195</v>
      </c>
      <c r="GY67" s="32">
        <f t="shared" si="4"/>
        <v>196</v>
      </c>
      <c r="GZ67" s="32">
        <f t="shared" si="4"/>
        <v>197</v>
      </c>
      <c r="HA67" s="32">
        <f t="shared" si="4"/>
        <v>198</v>
      </c>
      <c r="HB67" s="32">
        <f t="shared" si="4"/>
        <v>199</v>
      </c>
      <c r="HC67" s="32">
        <f t="shared" si="4"/>
        <v>200</v>
      </c>
      <c r="HD67" s="32">
        <f t="shared" si="4"/>
        <v>201</v>
      </c>
      <c r="HE67" s="32">
        <f t="shared" si="4"/>
        <v>202</v>
      </c>
      <c r="HF67" s="32">
        <f t="shared" si="4"/>
        <v>203</v>
      </c>
      <c r="HG67" s="32">
        <f t="shared" si="4"/>
        <v>204</v>
      </c>
      <c r="HH67" s="32">
        <f t="shared" si="4"/>
        <v>205</v>
      </c>
      <c r="HI67" s="32">
        <f t="shared" si="4"/>
        <v>206</v>
      </c>
      <c r="HJ67" s="32">
        <f t="shared" si="4"/>
        <v>207</v>
      </c>
      <c r="HK67" s="32">
        <f t="shared" si="4"/>
        <v>208</v>
      </c>
      <c r="HL67" s="32">
        <f t="shared" si="4"/>
        <v>209</v>
      </c>
      <c r="HM67" s="32">
        <f t="shared" si="4"/>
        <v>210</v>
      </c>
      <c r="HN67" s="32">
        <f t="shared" si="4"/>
        <v>211</v>
      </c>
      <c r="HO67" s="32">
        <f t="shared" si="4"/>
        <v>212</v>
      </c>
      <c r="HP67" s="32">
        <f t="shared" si="4"/>
        <v>213</v>
      </c>
      <c r="HQ67" s="32">
        <f t="shared" si="4"/>
        <v>214</v>
      </c>
      <c r="HR67" s="32">
        <f t="shared" si="4"/>
        <v>215</v>
      </c>
      <c r="HS67" s="32">
        <f t="shared" si="4"/>
        <v>216</v>
      </c>
      <c r="HT67" s="32">
        <f t="shared" si="4"/>
        <v>217</v>
      </c>
    </row>
    <row r="68" spans="1:228" s="23" customFormat="1" ht="30" customHeight="1">
      <c r="A68" s="147" t="str">
        <f>IFERROR(CONCATENATE("Всього: ",I68-G68," календарних днів / ","Total of : ",I68-G68," calendar days"),"")</f>
        <v>Всього: 0 календарних днів / Total of : 0 calendar days</v>
      </c>
      <c r="B68" s="148"/>
      <c r="C68" s="148"/>
      <c r="D68" s="148"/>
      <c r="E68" s="149"/>
      <c r="F68" s="35" t="s">
        <v>141</v>
      </c>
      <c r="G68" s="150">
        <f>MIN(G69:H73)</f>
        <v>0</v>
      </c>
      <c r="H68" s="150"/>
      <c r="I68" s="150">
        <f>MAX(I69:J73)</f>
        <v>0</v>
      </c>
      <c r="J68" s="151"/>
      <c r="K68" s="36" t="str">
        <f t="shared" ref="K68:BV68" si="5">UPPER(TEXT(K67, "DDD"))</f>
        <v>SAT</v>
      </c>
      <c r="L68" s="37" t="str">
        <f t="shared" si="5"/>
        <v>SUN</v>
      </c>
      <c r="M68" s="38" t="str">
        <f t="shared" si="5"/>
        <v>MON</v>
      </c>
      <c r="N68" s="38" t="str">
        <f t="shared" si="5"/>
        <v>TUE</v>
      </c>
      <c r="O68" s="37" t="str">
        <f t="shared" si="5"/>
        <v>WED</v>
      </c>
      <c r="P68" s="37" t="str">
        <f t="shared" si="5"/>
        <v>THU</v>
      </c>
      <c r="Q68" s="37" t="str">
        <f t="shared" si="5"/>
        <v>FRI</v>
      </c>
      <c r="R68" s="37" t="str">
        <f t="shared" si="5"/>
        <v>SAT</v>
      </c>
      <c r="S68" s="37" t="str">
        <f t="shared" si="5"/>
        <v>SUN</v>
      </c>
      <c r="T68" s="37" t="str">
        <f t="shared" si="5"/>
        <v>MON</v>
      </c>
      <c r="U68" s="37" t="str">
        <f t="shared" si="5"/>
        <v>TUE</v>
      </c>
      <c r="V68" s="37" t="str">
        <f t="shared" si="5"/>
        <v>WED</v>
      </c>
      <c r="W68" s="37" t="str">
        <f t="shared" si="5"/>
        <v>THU</v>
      </c>
      <c r="X68" s="37" t="str">
        <f t="shared" si="5"/>
        <v>FRI</v>
      </c>
      <c r="Y68" s="37" t="str">
        <f t="shared" si="5"/>
        <v>SAT</v>
      </c>
      <c r="Z68" s="37" t="str">
        <f t="shared" si="5"/>
        <v>SUN</v>
      </c>
      <c r="AA68" s="37" t="str">
        <f t="shared" si="5"/>
        <v>MON</v>
      </c>
      <c r="AB68" s="37" t="str">
        <f t="shared" si="5"/>
        <v>TUE</v>
      </c>
      <c r="AC68" s="37" t="str">
        <f t="shared" si="5"/>
        <v>WED</v>
      </c>
      <c r="AD68" s="37" t="str">
        <f t="shared" si="5"/>
        <v>THU</v>
      </c>
      <c r="AE68" s="37" t="str">
        <f t="shared" si="5"/>
        <v>FRI</v>
      </c>
      <c r="AF68" s="37" t="str">
        <f t="shared" si="5"/>
        <v>SAT</v>
      </c>
      <c r="AG68" s="37" t="str">
        <f t="shared" si="5"/>
        <v>SUN</v>
      </c>
      <c r="AH68" s="37" t="str">
        <f t="shared" si="5"/>
        <v>MON</v>
      </c>
      <c r="AI68" s="37" t="str">
        <f t="shared" si="5"/>
        <v>TUE</v>
      </c>
      <c r="AJ68" s="37" t="str">
        <f t="shared" si="5"/>
        <v>WED</v>
      </c>
      <c r="AK68" s="37" t="str">
        <f t="shared" si="5"/>
        <v>THU</v>
      </c>
      <c r="AL68" s="37" t="str">
        <f t="shared" si="5"/>
        <v>FRI</v>
      </c>
      <c r="AM68" s="37" t="str">
        <f t="shared" si="5"/>
        <v>SAT</v>
      </c>
      <c r="AN68" s="37" t="str">
        <f t="shared" si="5"/>
        <v>SUN</v>
      </c>
      <c r="AO68" s="37" t="str">
        <f t="shared" si="5"/>
        <v>MON</v>
      </c>
      <c r="AP68" s="37" t="str">
        <f t="shared" si="5"/>
        <v>TUE</v>
      </c>
      <c r="AQ68" s="37" t="str">
        <f t="shared" si="5"/>
        <v>WED</v>
      </c>
      <c r="AR68" s="37" t="str">
        <f t="shared" si="5"/>
        <v>THU</v>
      </c>
      <c r="AS68" s="37" t="str">
        <f t="shared" si="5"/>
        <v>FRI</v>
      </c>
      <c r="AT68" s="37" t="str">
        <f t="shared" si="5"/>
        <v>SAT</v>
      </c>
      <c r="AU68" s="37" t="str">
        <f t="shared" si="5"/>
        <v>SUN</v>
      </c>
      <c r="AV68" s="37" t="str">
        <f t="shared" si="5"/>
        <v>MON</v>
      </c>
      <c r="AW68" s="37" t="str">
        <f t="shared" si="5"/>
        <v>TUE</v>
      </c>
      <c r="AX68" s="37" t="str">
        <f t="shared" si="5"/>
        <v>WED</v>
      </c>
      <c r="AY68" s="37" t="str">
        <f t="shared" si="5"/>
        <v>THU</v>
      </c>
      <c r="AZ68" s="37" t="str">
        <f t="shared" si="5"/>
        <v>FRI</v>
      </c>
      <c r="BA68" s="37" t="str">
        <f t="shared" si="5"/>
        <v>SAT</v>
      </c>
      <c r="BB68" s="37" t="str">
        <f t="shared" si="5"/>
        <v>SUN</v>
      </c>
      <c r="BC68" s="37" t="str">
        <f t="shared" si="5"/>
        <v>MON</v>
      </c>
      <c r="BD68" s="37" t="str">
        <f t="shared" si="5"/>
        <v>TUE</v>
      </c>
      <c r="BE68" s="37" t="str">
        <f t="shared" si="5"/>
        <v>WED</v>
      </c>
      <c r="BF68" s="37" t="str">
        <f t="shared" si="5"/>
        <v>THU</v>
      </c>
      <c r="BG68" s="37" t="str">
        <f t="shared" si="5"/>
        <v>FRI</v>
      </c>
      <c r="BH68" s="37" t="str">
        <f t="shared" si="5"/>
        <v>SAT</v>
      </c>
      <c r="BI68" s="37" t="str">
        <f t="shared" si="5"/>
        <v>SUN</v>
      </c>
      <c r="BJ68" s="37" t="str">
        <f t="shared" si="5"/>
        <v>MON</v>
      </c>
      <c r="BK68" s="37" t="str">
        <f t="shared" si="5"/>
        <v>TUE</v>
      </c>
      <c r="BL68" s="37" t="str">
        <f t="shared" si="5"/>
        <v>WED</v>
      </c>
      <c r="BM68" s="37" t="str">
        <f t="shared" si="5"/>
        <v>THU</v>
      </c>
      <c r="BN68" s="37" t="str">
        <f t="shared" si="5"/>
        <v>FRI</v>
      </c>
      <c r="BO68" s="37" t="str">
        <f t="shared" si="5"/>
        <v>SAT</v>
      </c>
      <c r="BP68" s="37" t="str">
        <f t="shared" si="5"/>
        <v>SUN</v>
      </c>
      <c r="BQ68" s="37" t="str">
        <f t="shared" si="5"/>
        <v>MON</v>
      </c>
      <c r="BR68" s="37" t="str">
        <f t="shared" si="5"/>
        <v>TUE</v>
      </c>
      <c r="BS68" s="37" t="str">
        <f t="shared" si="5"/>
        <v>WED</v>
      </c>
      <c r="BT68" s="37" t="str">
        <f t="shared" si="5"/>
        <v>THU</v>
      </c>
      <c r="BU68" s="37" t="str">
        <f t="shared" si="5"/>
        <v>FRI</v>
      </c>
      <c r="BV68" s="37" t="str">
        <f t="shared" si="5"/>
        <v>SAT</v>
      </c>
      <c r="BW68" s="37" t="str">
        <f t="shared" ref="BW68:EH68" si="6">UPPER(TEXT(BW67, "DDD"))</f>
        <v>SUN</v>
      </c>
      <c r="BX68" s="37" t="str">
        <f t="shared" si="6"/>
        <v>MON</v>
      </c>
      <c r="BY68" s="37" t="str">
        <f t="shared" si="6"/>
        <v>TUE</v>
      </c>
      <c r="BZ68" s="37" t="str">
        <f t="shared" si="6"/>
        <v>WED</v>
      </c>
      <c r="CA68" s="37" t="str">
        <f t="shared" si="6"/>
        <v>THU</v>
      </c>
      <c r="CB68" s="37" t="str">
        <f t="shared" si="6"/>
        <v>FRI</v>
      </c>
      <c r="CC68" s="37" t="str">
        <f t="shared" si="6"/>
        <v>SAT</v>
      </c>
      <c r="CD68" s="37" t="str">
        <f t="shared" si="6"/>
        <v>SUN</v>
      </c>
      <c r="CE68" s="37" t="str">
        <f t="shared" si="6"/>
        <v>MON</v>
      </c>
      <c r="CF68" s="37" t="str">
        <f t="shared" si="6"/>
        <v>TUE</v>
      </c>
      <c r="CG68" s="37" t="str">
        <f t="shared" si="6"/>
        <v>WED</v>
      </c>
      <c r="CH68" s="37" t="str">
        <f t="shared" si="6"/>
        <v>THU</v>
      </c>
      <c r="CI68" s="37" t="str">
        <f t="shared" si="6"/>
        <v>FRI</v>
      </c>
      <c r="CJ68" s="37" t="str">
        <f t="shared" si="6"/>
        <v>SAT</v>
      </c>
      <c r="CK68" s="37" t="str">
        <f t="shared" si="6"/>
        <v>SUN</v>
      </c>
      <c r="CL68" s="37" t="str">
        <f t="shared" si="6"/>
        <v>MON</v>
      </c>
      <c r="CM68" s="37" t="str">
        <f t="shared" si="6"/>
        <v>TUE</v>
      </c>
      <c r="CN68" s="37" t="str">
        <f t="shared" si="6"/>
        <v>WED</v>
      </c>
      <c r="CO68" s="37" t="str">
        <f t="shared" si="6"/>
        <v>THU</v>
      </c>
      <c r="CP68" s="37" t="str">
        <f t="shared" si="6"/>
        <v>FRI</v>
      </c>
      <c r="CQ68" s="37" t="str">
        <f t="shared" si="6"/>
        <v>SAT</v>
      </c>
      <c r="CR68" s="37" t="str">
        <f t="shared" si="6"/>
        <v>SUN</v>
      </c>
      <c r="CS68" s="37" t="str">
        <f t="shared" si="6"/>
        <v>MON</v>
      </c>
      <c r="CT68" s="37" t="str">
        <f t="shared" si="6"/>
        <v>TUE</v>
      </c>
      <c r="CU68" s="37" t="str">
        <f t="shared" si="6"/>
        <v>WED</v>
      </c>
      <c r="CV68" s="37" t="str">
        <f t="shared" si="6"/>
        <v>THU</v>
      </c>
      <c r="CW68" s="37" t="str">
        <f t="shared" si="6"/>
        <v>FRI</v>
      </c>
      <c r="CX68" s="37" t="str">
        <f t="shared" si="6"/>
        <v>SAT</v>
      </c>
      <c r="CY68" s="37" t="str">
        <f t="shared" si="6"/>
        <v>SUN</v>
      </c>
      <c r="CZ68" s="37" t="str">
        <f t="shared" si="6"/>
        <v>MON</v>
      </c>
      <c r="DA68" s="37" t="str">
        <f t="shared" si="6"/>
        <v>TUE</v>
      </c>
      <c r="DB68" s="37" t="str">
        <f t="shared" si="6"/>
        <v>WED</v>
      </c>
      <c r="DC68" s="37" t="str">
        <f t="shared" si="6"/>
        <v>THU</v>
      </c>
      <c r="DD68" s="37" t="str">
        <f t="shared" si="6"/>
        <v>FRI</v>
      </c>
      <c r="DE68" s="37" t="str">
        <f t="shared" si="6"/>
        <v>SAT</v>
      </c>
      <c r="DF68" s="37" t="str">
        <f t="shared" si="6"/>
        <v>SUN</v>
      </c>
      <c r="DG68" s="37" t="str">
        <f t="shared" si="6"/>
        <v>MON</v>
      </c>
      <c r="DH68" s="37" t="str">
        <f t="shared" si="6"/>
        <v>TUE</v>
      </c>
      <c r="DI68" s="37" t="str">
        <f t="shared" si="6"/>
        <v>WED</v>
      </c>
      <c r="DJ68" s="37" t="str">
        <f t="shared" si="6"/>
        <v>THU</v>
      </c>
      <c r="DK68" s="37" t="str">
        <f t="shared" si="6"/>
        <v>FRI</v>
      </c>
      <c r="DL68" s="37" t="str">
        <f t="shared" si="6"/>
        <v>SAT</v>
      </c>
      <c r="DM68" s="37" t="str">
        <f t="shared" si="6"/>
        <v>SUN</v>
      </c>
      <c r="DN68" s="37" t="str">
        <f t="shared" si="6"/>
        <v>MON</v>
      </c>
      <c r="DO68" s="37" t="str">
        <f t="shared" si="6"/>
        <v>TUE</v>
      </c>
      <c r="DP68" s="37" t="str">
        <f t="shared" si="6"/>
        <v>WED</v>
      </c>
      <c r="DQ68" s="37" t="str">
        <f t="shared" si="6"/>
        <v>THU</v>
      </c>
      <c r="DR68" s="37" t="str">
        <f t="shared" si="6"/>
        <v>FRI</v>
      </c>
      <c r="DS68" s="37" t="str">
        <f t="shared" si="6"/>
        <v>SAT</v>
      </c>
      <c r="DT68" s="37" t="str">
        <f t="shared" si="6"/>
        <v>SUN</v>
      </c>
      <c r="DU68" s="37" t="str">
        <f t="shared" si="6"/>
        <v>MON</v>
      </c>
      <c r="DV68" s="37" t="str">
        <f t="shared" si="6"/>
        <v>TUE</v>
      </c>
      <c r="DW68" s="37" t="str">
        <f t="shared" si="6"/>
        <v>WED</v>
      </c>
      <c r="DX68" s="37" t="str">
        <f t="shared" si="6"/>
        <v>THU</v>
      </c>
      <c r="DY68" s="37" t="str">
        <f t="shared" si="6"/>
        <v>FRI</v>
      </c>
      <c r="DZ68" s="37" t="str">
        <f t="shared" si="6"/>
        <v>SAT</v>
      </c>
      <c r="EA68" s="37" t="str">
        <f t="shared" si="6"/>
        <v>SUN</v>
      </c>
      <c r="EB68" s="37" t="str">
        <f t="shared" si="6"/>
        <v>MON</v>
      </c>
      <c r="EC68" s="37" t="str">
        <f t="shared" si="6"/>
        <v>TUE</v>
      </c>
      <c r="ED68" s="37" t="str">
        <f t="shared" si="6"/>
        <v>WED</v>
      </c>
      <c r="EE68" s="37" t="str">
        <f t="shared" si="6"/>
        <v>THU</v>
      </c>
      <c r="EF68" s="37" t="str">
        <f t="shared" si="6"/>
        <v>FRI</v>
      </c>
      <c r="EG68" s="37" t="str">
        <f t="shared" si="6"/>
        <v>SAT</v>
      </c>
      <c r="EH68" s="37" t="str">
        <f t="shared" si="6"/>
        <v>SUN</v>
      </c>
      <c r="EI68" s="37" t="str">
        <f t="shared" ref="EI68:GT68" si="7">UPPER(TEXT(EI67, "DDD"))</f>
        <v>MON</v>
      </c>
      <c r="EJ68" s="37" t="str">
        <f t="shared" si="7"/>
        <v>TUE</v>
      </c>
      <c r="EK68" s="37" t="str">
        <f t="shared" si="7"/>
        <v>WED</v>
      </c>
      <c r="EL68" s="37" t="str">
        <f t="shared" si="7"/>
        <v>THU</v>
      </c>
      <c r="EM68" s="37" t="str">
        <f t="shared" si="7"/>
        <v>FRI</v>
      </c>
      <c r="EN68" s="37" t="str">
        <f t="shared" si="7"/>
        <v>SAT</v>
      </c>
      <c r="EO68" s="37" t="str">
        <f t="shared" si="7"/>
        <v>SUN</v>
      </c>
      <c r="EP68" s="37" t="str">
        <f t="shared" si="7"/>
        <v>MON</v>
      </c>
      <c r="EQ68" s="37" t="str">
        <f t="shared" si="7"/>
        <v>TUE</v>
      </c>
      <c r="ER68" s="37" t="str">
        <f t="shared" si="7"/>
        <v>WED</v>
      </c>
      <c r="ES68" s="37" t="str">
        <f t="shared" si="7"/>
        <v>THU</v>
      </c>
      <c r="ET68" s="37" t="str">
        <f t="shared" si="7"/>
        <v>FRI</v>
      </c>
      <c r="EU68" s="37" t="str">
        <f t="shared" si="7"/>
        <v>SAT</v>
      </c>
      <c r="EV68" s="37" t="str">
        <f t="shared" si="7"/>
        <v>SUN</v>
      </c>
      <c r="EW68" s="37" t="str">
        <f t="shared" si="7"/>
        <v>MON</v>
      </c>
      <c r="EX68" s="37" t="str">
        <f t="shared" si="7"/>
        <v>TUE</v>
      </c>
      <c r="EY68" s="37" t="str">
        <f t="shared" si="7"/>
        <v>WED</v>
      </c>
      <c r="EZ68" s="37" t="str">
        <f t="shared" si="7"/>
        <v>THU</v>
      </c>
      <c r="FA68" s="37" t="str">
        <f t="shared" si="7"/>
        <v>FRI</v>
      </c>
      <c r="FB68" s="37" t="str">
        <f t="shared" si="7"/>
        <v>SAT</v>
      </c>
      <c r="FC68" s="37" t="str">
        <f t="shared" si="7"/>
        <v>SUN</v>
      </c>
      <c r="FD68" s="37" t="str">
        <f t="shared" si="7"/>
        <v>MON</v>
      </c>
      <c r="FE68" s="37" t="str">
        <f t="shared" si="7"/>
        <v>TUE</v>
      </c>
      <c r="FF68" s="37" t="str">
        <f t="shared" si="7"/>
        <v>WED</v>
      </c>
      <c r="FG68" s="37" t="str">
        <f t="shared" si="7"/>
        <v>THU</v>
      </c>
      <c r="FH68" s="37" t="str">
        <f t="shared" si="7"/>
        <v>FRI</v>
      </c>
      <c r="FI68" s="37" t="str">
        <f t="shared" si="7"/>
        <v>SAT</v>
      </c>
      <c r="FJ68" s="37" t="str">
        <f t="shared" si="7"/>
        <v>SUN</v>
      </c>
      <c r="FK68" s="37" t="str">
        <f t="shared" si="7"/>
        <v>MON</v>
      </c>
      <c r="FL68" s="37" t="str">
        <f t="shared" si="7"/>
        <v>TUE</v>
      </c>
      <c r="FM68" s="37" t="str">
        <f t="shared" si="7"/>
        <v>WED</v>
      </c>
      <c r="FN68" s="37" t="str">
        <f t="shared" si="7"/>
        <v>THU</v>
      </c>
      <c r="FO68" s="37" t="str">
        <f t="shared" si="7"/>
        <v>FRI</v>
      </c>
      <c r="FP68" s="37" t="str">
        <f t="shared" si="7"/>
        <v>SAT</v>
      </c>
      <c r="FQ68" s="37" t="str">
        <f t="shared" si="7"/>
        <v>SUN</v>
      </c>
      <c r="FR68" s="37" t="str">
        <f t="shared" si="7"/>
        <v>MON</v>
      </c>
      <c r="FS68" s="37" t="str">
        <f t="shared" si="7"/>
        <v>TUE</v>
      </c>
      <c r="FT68" s="37" t="str">
        <f t="shared" si="7"/>
        <v>WED</v>
      </c>
      <c r="FU68" s="37" t="str">
        <f t="shared" si="7"/>
        <v>THU</v>
      </c>
      <c r="FV68" s="37" t="str">
        <f t="shared" si="7"/>
        <v>FRI</v>
      </c>
      <c r="FW68" s="37" t="str">
        <f t="shared" si="7"/>
        <v>SAT</v>
      </c>
      <c r="FX68" s="37" t="str">
        <f t="shared" si="7"/>
        <v>SUN</v>
      </c>
      <c r="FY68" s="37" t="str">
        <f t="shared" si="7"/>
        <v>MON</v>
      </c>
      <c r="FZ68" s="37" t="str">
        <f t="shared" si="7"/>
        <v>TUE</v>
      </c>
      <c r="GA68" s="37" t="str">
        <f t="shared" si="7"/>
        <v>WED</v>
      </c>
      <c r="GB68" s="37" t="str">
        <f t="shared" si="7"/>
        <v>THU</v>
      </c>
      <c r="GC68" s="37" t="str">
        <f t="shared" si="7"/>
        <v>FRI</v>
      </c>
      <c r="GD68" s="37" t="str">
        <f t="shared" si="7"/>
        <v>SAT</v>
      </c>
      <c r="GE68" s="37" t="str">
        <f t="shared" si="7"/>
        <v>SUN</v>
      </c>
      <c r="GF68" s="37" t="str">
        <f t="shared" si="7"/>
        <v>MON</v>
      </c>
      <c r="GG68" s="37" t="str">
        <f t="shared" si="7"/>
        <v>TUE</v>
      </c>
      <c r="GH68" s="37" t="str">
        <f t="shared" si="7"/>
        <v>WED</v>
      </c>
      <c r="GI68" s="37" t="str">
        <f t="shared" si="7"/>
        <v>THU</v>
      </c>
      <c r="GJ68" s="37" t="str">
        <f t="shared" si="7"/>
        <v>FRI</v>
      </c>
      <c r="GK68" s="37" t="str">
        <f t="shared" si="7"/>
        <v>SAT</v>
      </c>
      <c r="GL68" s="37" t="str">
        <f t="shared" si="7"/>
        <v>SUN</v>
      </c>
      <c r="GM68" s="37" t="str">
        <f t="shared" si="7"/>
        <v>MON</v>
      </c>
      <c r="GN68" s="37" t="str">
        <f t="shared" si="7"/>
        <v>TUE</v>
      </c>
      <c r="GO68" s="37" t="str">
        <f t="shared" si="7"/>
        <v>WED</v>
      </c>
      <c r="GP68" s="37" t="str">
        <f t="shared" si="7"/>
        <v>THU</v>
      </c>
      <c r="GQ68" s="37" t="str">
        <f t="shared" si="7"/>
        <v>FRI</v>
      </c>
      <c r="GR68" s="37" t="str">
        <f t="shared" si="7"/>
        <v>SAT</v>
      </c>
      <c r="GS68" s="37" t="str">
        <f t="shared" si="7"/>
        <v>SUN</v>
      </c>
      <c r="GT68" s="37" t="str">
        <f t="shared" si="7"/>
        <v>MON</v>
      </c>
      <c r="GU68" s="37" t="str">
        <f t="shared" ref="GU68:HT68" si="8">UPPER(TEXT(GU67, "DDD"))</f>
        <v>TUE</v>
      </c>
      <c r="GV68" s="37" t="str">
        <f t="shared" si="8"/>
        <v>WED</v>
      </c>
      <c r="GW68" s="37" t="str">
        <f t="shared" si="8"/>
        <v>THU</v>
      </c>
      <c r="GX68" s="37" t="str">
        <f t="shared" si="8"/>
        <v>FRI</v>
      </c>
      <c r="GY68" s="37" t="str">
        <f t="shared" si="8"/>
        <v>SAT</v>
      </c>
      <c r="GZ68" s="37" t="str">
        <f t="shared" si="8"/>
        <v>SUN</v>
      </c>
      <c r="HA68" s="37" t="str">
        <f t="shared" si="8"/>
        <v>MON</v>
      </c>
      <c r="HB68" s="37" t="str">
        <f t="shared" si="8"/>
        <v>TUE</v>
      </c>
      <c r="HC68" s="37" t="str">
        <f t="shared" si="8"/>
        <v>WED</v>
      </c>
      <c r="HD68" s="37" t="str">
        <f t="shared" si="8"/>
        <v>THU</v>
      </c>
      <c r="HE68" s="37" t="str">
        <f t="shared" si="8"/>
        <v>FRI</v>
      </c>
      <c r="HF68" s="37" t="str">
        <f t="shared" si="8"/>
        <v>SAT</v>
      </c>
      <c r="HG68" s="37" t="str">
        <f t="shared" si="8"/>
        <v>SUN</v>
      </c>
      <c r="HH68" s="37" t="str">
        <f t="shared" si="8"/>
        <v>MON</v>
      </c>
      <c r="HI68" s="37" t="str">
        <f t="shared" si="8"/>
        <v>TUE</v>
      </c>
      <c r="HJ68" s="37" t="str">
        <f t="shared" si="8"/>
        <v>WED</v>
      </c>
      <c r="HK68" s="37" t="str">
        <f t="shared" si="8"/>
        <v>THU</v>
      </c>
      <c r="HL68" s="37" t="str">
        <f t="shared" si="8"/>
        <v>FRI</v>
      </c>
      <c r="HM68" s="37" t="str">
        <f t="shared" si="8"/>
        <v>SAT</v>
      </c>
      <c r="HN68" s="37" t="str">
        <f t="shared" si="8"/>
        <v>SUN</v>
      </c>
      <c r="HO68" s="37" t="str">
        <f t="shared" si="8"/>
        <v>MON</v>
      </c>
      <c r="HP68" s="37" t="str">
        <f t="shared" si="8"/>
        <v>TUE</v>
      </c>
      <c r="HQ68" s="37" t="str">
        <f t="shared" si="8"/>
        <v>WED</v>
      </c>
      <c r="HR68" s="37" t="str">
        <f t="shared" si="8"/>
        <v>THU</v>
      </c>
      <c r="HS68" s="37" t="str">
        <f t="shared" si="8"/>
        <v>FRI</v>
      </c>
      <c r="HT68" s="37" t="str">
        <f t="shared" si="8"/>
        <v>SAT</v>
      </c>
    </row>
    <row r="69" spans="1:228" s="23" customFormat="1" ht="12" customHeight="1">
      <c r="A69" s="39">
        <v>1</v>
      </c>
      <c r="B69" s="167" t="s">
        <v>142</v>
      </c>
      <c r="C69" s="167"/>
      <c r="D69" s="167"/>
      <c r="E69" s="167"/>
      <c r="F69" s="40" t="str">
        <f>IFERROR(I69-G69,"")</f>
        <v/>
      </c>
      <c r="G69" s="168" t="str">
        <f>IF(K69=0,"",K69)</f>
        <v/>
      </c>
      <c r="H69" s="169"/>
      <c r="I69" s="169" t="str">
        <f t="shared" ref="I69:I73" si="9">IF(M69=0,"",M69)</f>
        <v/>
      </c>
      <c r="J69" s="170"/>
      <c r="K69" s="41"/>
      <c r="L69" s="42"/>
      <c r="M69" s="43"/>
      <c r="N69" s="44"/>
      <c r="O69" s="42"/>
      <c r="P69" s="42"/>
      <c r="Q69" s="42"/>
      <c r="R69" s="42"/>
      <c r="S69" s="42"/>
      <c r="T69" s="42"/>
      <c r="U69" s="42"/>
      <c r="V69" s="42"/>
      <c r="W69" s="42"/>
      <c r="X69" s="42"/>
      <c r="Y69" s="42"/>
      <c r="Z69" s="42"/>
      <c r="AA69" s="42"/>
      <c r="AB69" s="42"/>
      <c r="AC69" s="42"/>
      <c r="AD69" s="42"/>
      <c r="AE69" s="42"/>
      <c r="AF69" s="42"/>
      <c r="AG69" s="42"/>
      <c r="AH69" s="42"/>
      <c r="AI69" s="42"/>
      <c r="AJ69" s="42"/>
      <c r="AK69" s="42"/>
      <c r="AL69" s="42"/>
      <c r="AM69" s="42"/>
      <c r="AN69" s="42"/>
      <c r="AO69" s="42"/>
      <c r="AP69" s="42"/>
      <c r="AQ69" s="42"/>
      <c r="AR69" s="42"/>
      <c r="AS69" s="42"/>
      <c r="AT69" s="42"/>
      <c r="AU69" s="42"/>
      <c r="AV69" s="42"/>
      <c r="AW69" s="42"/>
      <c r="AX69" s="42"/>
      <c r="AY69" s="42"/>
      <c r="AZ69" s="42"/>
      <c r="BA69" s="42"/>
      <c r="BB69" s="42"/>
      <c r="BC69" s="42"/>
      <c r="BD69" s="42"/>
      <c r="BE69" s="42"/>
      <c r="BF69" s="42"/>
      <c r="BG69" s="42"/>
      <c r="BH69" s="42"/>
      <c r="BI69" s="42"/>
      <c r="BJ69" s="42"/>
      <c r="BK69" s="42"/>
      <c r="BL69" s="42"/>
      <c r="BM69" s="42"/>
      <c r="BN69" s="42"/>
      <c r="BO69" s="42"/>
      <c r="BP69" s="42"/>
      <c r="BQ69" s="42"/>
      <c r="BR69" s="42"/>
      <c r="BS69" s="42"/>
      <c r="BT69" s="42"/>
      <c r="BU69" s="42"/>
      <c r="BV69" s="42"/>
      <c r="BW69" s="42"/>
      <c r="BX69" s="42"/>
      <c r="BY69" s="42"/>
      <c r="BZ69" s="42"/>
      <c r="CA69" s="42"/>
      <c r="CB69" s="42"/>
      <c r="CC69" s="42"/>
      <c r="CD69" s="42"/>
      <c r="CE69" s="42"/>
      <c r="CF69" s="42"/>
      <c r="CG69" s="42"/>
      <c r="CH69" s="42"/>
      <c r="CI69" s="42"/>
      <c r="CJ69" s="42"/>
      <c r="CK69" s="42"/>
      <c r="CL69" s="42"/>
      <c r="CM69" s="42"/>
      <c r="CN69" s="42"/>
      <c r="CO69" s="42"/>
      <c r="CP69" s="42"/>
      <c r="CQ69" s="42"/>
      <c r="CR69" s="42"/>
      <c r="CS69" s="42"/>
      <c r="CT69" s="42"/>
      <c r="CU69" s="42"/>
      <c r="CV69" s="42"/>
      <c r="CW69" s="42"/>
      <c r="CX69" s="42"/>
      <c r="CY69" s="42"/>
      <c r="CZ69" s="42"/>
      <c r="DA69" s="42"/>
      <c r="DB69" s="42"/>
      <c r="DC69" s="42"/>
      <c r="DD69" s="42"/>
      <c r="DE69" s="42"/>
      <c r="DF69" s="42"/>
      <c r="DG69" s="42"/>
      <c r="DH69" s="42"/>
      <c r="DI69" s="42"/>
      <c r="DJ69" s="42"/>
      <c r="DK69" s="42"/>
      <c r="DL69" s="42"/>
      <c r="DM69" s="42"/>
      <c r="DN69" s="42"/>
      <c r="DO69" s="42"/>
      <c r="DP69" s="42"/>
      <c r="DQ69" s="42"/>
      <c r="DR69" s="42"/>
      <c r="DS69" s="42"/>
      <c r="DT69" s="42"/>
      <c r="DU69" s="42"/>
      <c r="DV69" s="42"/>
      <c r="DW69" s="42"/>
      <c r="DX69" s="42"/>
      <c r="DY69" s="42"/>
      <c r="DZ69" s="42"/>
      <c r="EA69" s="42"/>
      <c r="EB69" s="42"/>
      <c r="EC69" s="42"/>
      <c r="ED69" s="42"/>
      <c r="EE69" s="42"/>
      <c r="EF69" s="42"/>
      <c r="EG69" s="42"/>
      <c r="EH69" s="42"/>
      <c r="EI69" s="42"/>
      <c r="EJ69" s="42"/>
      <c r="EK69" s="42"/>
      <c r="EL69" s="42"/>
      <c r="EM69" s="42"/>
      <c r="EN69" s="42"/>
      <c r="EO69" s="42"/>
      <c r="EP69" s="42"/>
      <c r="EQ69" s="42"/>
      <c r="ER69" s="42"/>
      <c r="ES69" s="42"/>
      <c r="ET69" s="42"/>
      <c r="EU69" s="42"/>
      <c r="EV69" s="42"/>
      <c r="EW69" s="42"/>
      <c r="EX69" s="42"/>
      <c r="EY69" s="42"/>
      <c r="EZ69" s="42"/>
      <c r="FA69" s="42"/>
      <c r="FB69" s="42"/>
      <c r="FC69" s="42"/>
      <c r="FD69" s="42"/>
      <c r="FE69" s="42"/>
      <c r="FF69" s="42"/>
      <c r="FG69" s="42"/>
      <c r="FH69" s="42"/>
      <c r="FI69" s="42"/>
      <c r="FJ69" s="42"/>
      <c r="FK69" s="42"/>
      <c r="FL69" s="42"/>
      <c r="FM69" s="42"/>
      <c r="FN69" s="42"/>
      <c r="FO69" s="42"/>
      <c r="FP69" s="42"/>
      <c r="FQ69" s="42"/>
      <c r="FR69" s="42"/>
      <c r="FS69" s="42"/>
      <c r="FT69" s="42"/>
      <c r="FU69" s="42"/>
      <c r="FV69" s="42"/>
      <c r="FW69" s="42"/>
      <c r="FX69" s="42"/>
      <c r="FY69" s="42"/>
      <c r="FZ69" s="42"/>
      <c r="GA69" s="42"/>
      <c r="GB69" s="42"/>
      <c r="GC69" s="42"/>
      <c r="GD69" s="42"/>
      <c r="GE69" s="42"/>
      <c r="GF69" s="42"/>
      <c r="GG69" s="42"/>
      <c r="GH69" s="42"/>
      <c r="GI69" s="42"/>
      <c r="GJ69" s="42"/>
      <c r="GK69" s="42"/>
      <c r="GL69" s="42"/>
      <c r="GM69" s="42"/>
      <c r="GN69" s="42"/>
      <c r="GO69" s="42"/>
      <c r="GP69" s="42"/>
      <c r="GQ69" s="42"/>
      <c r="GR69" s="42"/>
      <c r="GS69" s="42"/>
      <c r="GT69" s="42"/>
      <c r="GU69" s="42"/>
      <c r="GV69" s="42"/>
      <c r="GW69" s="42"/>
      <c r="GX69" s="42"/>
      <c r="GY69" s="42"/>
      <c r="GZ69" s="42"/>
      <c r="HA69" s="42"/>
      <c r="HB69" s="42"/>
      <c r="HC69" s="42"/>
      <c r="HD69" s="42"/>
      <c r="HE69" s="42"/>
      <c r="HF69" s="42"/>
      <c r="HG69" s="42"/>
      <c r="HH69" s="42"/>
      <c r="HI69" s="42"/>
      <c r="HJ69" s="42"/>
      <c r="HK69" s="42"/>
      <c r="HL69" s="42"/>
      <c r="HM69" s="42"/>
      <c r="HN69" s="42"/>
      <c r="HO69" s="42"/>
      <c r="HP69" s="42"/>
      <c r="HQ69" s="42"/>
      <c r="HR69" s="42"/>
      <c r="HS69" s="42"/>
      <c r="HT69" s="42"/>
    </row>
    <row r="70" spans="1:228" s="23" customFormat="1" ht="13.15" customHeight="1">
      <c r="A70" s="39">
        <v>2</v>
      </c>
      <c r="B70" s="167" t="s">
        <v>143</v>
      </c>
      <c r="C70" s="167"/>
      <c r="D70" s="167"/>
      <c r="E70" s="167"/>
      <c r="F70" s="40" t="str">
        <f t="shared" ref="F70:F73" si="10">IFERROR(I70-G70,"")</f>
        <v/>
      </c>
      <c r="G70" s="168" t="str">
        <f t="shared" ref="G70:G73" si="11">IF(K70=0,"",K70)</f>
        <v/>
      </c>
      <c r="H70" s="169"/>
      <c r="I70" s="169" t="str">
        <f t="shared" si="9"/>
        <v/>
      </c>
      <c r="J70" s="170"/>
      <c r="K70" s="45"/>
      <c r="L70" s="46"/>
      <c r="M70" s="47"/>
      <c r="N70" s="48"/>
      <c r="O70" s="46"/>
      <c r="P70" s="46"/>
      <c r="Q70" s="46"/>
      <c r="R70" s="46"/>
      <c r="S70" s="46"/>
      <c r="T70" s="46"/>
      <c r="U70" s="46"/>
      <c r="V70" s="46"/>
      <c r="W70" s="46"/>
      <c r="X70" s="46"/>
      <c r="Y70" s="46"/>
      <c r="Z70" s="46"/>
      <c r="AA70" s="46"/>
      <c r="AB70" s="46"/>
      <c r="AC70" s="46"/>
      <c r="AD70" s="46"/>
      <c r="AE70" s="46"/>
      <c r="AF70" s="46"/>
      <c r="AG70" s="46"/>
      <c r="AH70" s="46"/>
      <c r="AI70" s="46"/>
      <c r="AJ70" s="46"/>
      <c r="AK70" s="46"/>
      <c r="AL70" s="46"/>
      <c r="AM70" s="46"/>
      <c r="AN70" s="46"/>
      <c r="AO70" s="46"/>
      <c r="AP70" s="46"/>
      <c r="AQ70" s="46"/>
      <c r="AR70" s="46"/>
      <c r="AS70" s="46"/>
      <c r="AT70" s="46"/>
      <c r="AU70" s="46"/>
      <c r="AV70" s="46"/>
      <c r="AW70" s="46"/>
      <c r="AX70" s="46"/>
      <c r="AY70" s="46"/>
      <c r="AZ70" s="46"/>
      <c r="BA70" s="46"/>
      <c r="BB70" s="46"/>
      <c r="BC70" s="46"/>
      <c r="BD70" s="46"/>
      <c r="BE70" s="46"/>
      <c r="BF70" s="46"/>
      <c r="BG70" s="46"/>
      <c r="BH70" s="46"/>
      <c r="BI70" s="46"/>
      <c r="BJ70" s="46"/>
      <c r="BK70" s="46"/>
      <c r="BL70" s="46"/>
      <c r="BM70" s="46"/>
      <c r="BN70" s="46"/>
      <c r="BO70" s="46"/>
      <c r="BP70" s="46"/>
      <c r="BQ70" s="46"/>
      <c r="BR70" s="46"/>
      <c r="BS70" s="46"/>
      <c r="BT70" s="46"/>
      <c r="BU70" s="46"/>
      <c r="BV70" s="46"/>
      <c r="BW70" s="46"/>
      <c r="BX70" s="46"/>
      <c r="BY70" s="46"/>
      <c r="BZ70" s="46"/>
      <c r="CA70" s="46"/>
      <c r="CB70" s="46"/>
      <c r="CC70" s="46"/>
      <c r="CD70" s="46"/>
      <c r="CE70" s="46"/>
      <c r="CF70" s="46"/>
      <c r="CG70" s="46"/>
      <c r="CH70" s="46"/>
      <c r="CI70" s="46"/>
      <c r="CJ70" s="46"/>
      <c r="CK70" s="46"/>
      <c r="CL70" s="46"/>
      <c r="CM70" s="46"/>
      <c r="CN70" s="46"/>
      <c r="CO70" s="46"/>
      <c r="CP70" s="46"/>
      <c r="CQ70" s="46"/>
      <c r="CR70" s="46"/>
      <c r="CS70" s="46"/>
      <c r="CT70" s="46"/>
      <c r="CU70" s="46"/>
      <c r="CV70" s="46"/>
      <c r="CW70" s="46"/>
      <c r="CX70" s="46"/>
      <c r="CY70" s="46"/>
      <c r="CZ70" s="46"/>
      <c r="DA70" s="46"/>
      <c r="DB70" s="46"/>
      <c r="DC70" s="46"/>
      <c r="DD70" s="46"/>
      <c r="DE70" s="46"/>
      <c r="DF70" s="46"/>
      <c r="DG70" s="46"/>
      <c r="DH70" s="46"/>
      <c r="DI70" s="46"/>
      <c r="DJ70" s="46"/>
      <c r="DK70" s="46"/>
      <c r="DL70" s="46"/>
      <c r="DM70" s="46"/>
      <c r="DN70" s="46"/>
      <c r="DO70" s="46"/>
      <c r="DP70" s="46"/>
      <c r="DQ70" s="46"/>
      <c r="DR70" s="46"/>
      <c r="DS70" s="46"/>
      <c r="DT70" s="46"/>
      <c r="DU70" s="46"/>
      <c r="DV70" s="46"/>
      <c r="DW70" s="46"/>
      <c r="DX70" s="46"/>
      <c r="DY70" s="46"/>
      <c r="DZ70" s="46"/>
      <c r="EA70" s="46"/>
      <c r="EB70" s="46"/>
      <c r="EC70" s="46"/>
      <c r="ED70" s="46"/>
      <c r="EE70" s="46"/>
      <c r="EF70" s="46"/>
      <c r="EG70" s="46"/>
      <c r="EH70" s="46"/>
      <c r="EI70" s="46"/>
      <c r="EJ70" s="46"/>
      <c r="EK70" s="46"/>
      <c r="EL70" s="46"/>
      <c r="EM70" s="46"/>
      <c r="EN70" s="46"/>
      <c r="EO70" s="46"/>
      <c r="EP70" s="46"/>
      <c r="EQ70" s="46"/>
      <c r="ER70" s="46"/>
      <c r="ES70" s="46"/>
      <c r="ET70" s="46"/>
      <c r="EU70" s="46"/>
      <c r="EV70" s="46"/>
      <c r="EW70" s="46"/>
      <c r="EX70" s="46"/>
      <c r="EY70" s="46"/>
      <c r="EZ70" s="46"/>
      <c r="FA70" s="46"/>
      <c r="FB70" s="46"/>
      <c r="FC70" s="46"/>
      <c r="FD70" s="46"/>
      <c r="FE70" s="46"/>
      <c r="FF70" s="46"/>
      <c r="FG70" s="46"/>
      <c r="FH70" s="46"/>
      <c r="FI70" s="46"/>
      <c r="FJ70" s="46"/>
      <c r="FK70" s="46"/>
      <c r="FL70" s="46"/>
      <c r="FM70" s="46"/>
      <c r="FN70" s="46"/>
      <c r="FO70" s="46"/>
      <c r="FP70" s="46"/>
      <c r="FQ70" s="46"/>
      <c r="FR70" s="46"/>
      <c r="FS70" s="46"/>
      <c r="FT70" s="46"/>
      <c r="FU70" s="46"/>
      <c r="FV70" s="46"/>
      <c r="FW70" s="46"/>
      <c r="FX70" s="46"/>
      <c r="FY70" s="46"/>
      <c r="FZ70" s="46"/>
      <c r="GA70" s="46"/>
      <c r="GB70" s="46"/>
      <c r="GC70" s="46"/>
      <c r="GD70" s="46"/>
      <c r="GE70" s="46"/>
      <c r="GF70" s="46"/>
      <c r="GG70" s="46"/>
      <c r="GH70" s="46"/>
      <c r="GI70" s="46"/>
      <c r="GJ70" s="46"/>
      <c r="GK70" s="46"/>
      <c r="GL70" s="46"/>
      <c r="GM70" s="46"/>
      <c r="GN70" s="46"/>
      <c r="GO70" s="46"/>
      <c r="GP70" s="46"/>
      <c r="GQ70" s="46"/>
      <c r="GR70" s="46"/>
      <c r="GS70" s="46"/>
      <c r="GT70" s="46"/>
      <c r="GU70" s="46"/>
      <c r="GV70" s="46"/>
      <c r="GW70" s="46"/>
      <c r="GX70" s="46"/>
      <c r="GY70" s="46"/>
      <c r="GZ70" s="46"/>
      <c r="HA70" s="46"/>
      <c r="HB70" s="46"/>
      <c r="HC70" s="46"/>
      <c r="HD70" s="46"/>
      <c r="HE70" s="46"/>
      <c r="HF70" s="46"/>
      <c r="HG70" s="46"/>
      <c r="HH70" s="46"/>
      <c r="HI70" s="46"/>
      <c r="HJ70" s="46"/>
      <c r="HK70" s="46"/>
      <c r="HL70" s="46"/>
      <c r="HM70" s="46"/>
      <c r="HN70" s="46"/>
      <c r="HO70" s="46"/>
      <c r="HP70" s="46"/>
      <c r="HQ70" s="46"/>
      <c r="HR70" s="46"/>
      <c r="HS70" s="46"/>
      <c r="HT70" s="46"/>
    </row>
    <row r="71" spans="1:228" s="23" customFormat="1" ht="12" customHeight="1">
      <c r="A71" s="39">
        <v>3</v>
      </c>
      <c r="B71" s="167" t="s">
        <v>144</v>
      </c>
      <c r="C71" s="167"/>
      <c r="D71" s="167"/>
      <c r="E71" s="167"/>
      <c r="F71" s="40" t="str">
        <f t="shared" si="10"/>
        <v/>
      </c>
      <c r="G71" s="168" t="str">
        <f t="shared" si="11"/>
        <v/>
      </c>
      <c r="H71" s="169"/>
      <c r="I71" s="169" t="str">
        <f t="shared" si="9"/>
        <v/>
      </c>
      <c r="J71" s="170"/>
      <c r="K71" s="45"/>
      <c r="L71" s="46"/>
      <c r="M71" s="47"/>
      <c r="N71" s="48"/>
      <c r="O71" s="46"/>
      <c r="P71" s="46"/>
      <c r="Q71" s="46"/>
      <c r="R71" s="46"/>
      <c r="S71" s="46"/>
      <c r="T71" s="46"/>
      <c r="U71" s="46"/>
      <c r="V71" s="46"/>
      <c r="W71" s="46"/>
      <c r="X71" s="46"/>
      <c r="Y71" s="46"/>
      <c r="Z71" s="46"/>
      <c r="AA71" s="46"/>
      <c r="AB71" s="46"/>
      <c r="AC71" s="46"/>
      <c r="AD71" s="46"/>
      <c r="AE71" s="46"/>
      <c r="AF71" s="46"/>
      <c r="AG71" s="46"/>
      <c r="AH71" s="46"/>
      <c r="AI71" s="46"/>
      <c r="AJ71" s="46"/>
      <c r="AK71" s="46"/>
      <c r="AL71" s="46"/>
      <c r="AM71" s="46"/>
      <c r="AN71" s="46"/>
      <c r="AO71" s="46"/>
      <c r="AP71" s="46"/>
      <c r="AQ71" s="46"/>
      <c r="AR71" s="46"/>
      <c r="AS71" s="46"/>
      <c r="AT71" s="46"/>
      <c r="AU71" s="46"/>
      <c r="AV71" s="46"/>
      <c r="AW71" s="46"/>
      <c r="AX71" s="46"/>
      <c r="AY71" s="46"/>
      <c r="AZ71" s="46"/>
      <c r="BA71" s="46"/>
      <c r="BB71" s="46"/>
      <c r="BC71" s="46"/>
      <c r="BD71" s="46"/>
      <c r="BE71" s="46"/>
      <c r="BF71" s="46"/>
      <c r="BG71" s="46"/>
      <c r="BH71" s="46"/>
      <c r="BI71" s="46"/>
      <c r="BJ71" s="46"/>
      <c r="BK71" s="46"/>
      <c r="BL71" s="46"/>
      <c r="BM71" s="46"/>
      <c r="BN71" s="46"/>
      <c r="BO71" s="46"/>
      <c r="BP71" s="46"/>
      <c r="BQ71" s="46"/>
      <c r="BR71" s="46"/>
      <c r="BS71" s="46"/>
      <c r="BT71" s="46"/>
      <c r="BU71" s="46"/>
      <c r="BV71" s="46"/>
      <c r="BW71" s="46"/>
      <c r="BX71" s="46"/>
      <c r="BY71" s="46"/>
      <c r="BZ71" s="46"/>
      <c r="CA71" s="46"/>
      <c r="CB71" s="46"/>
      <c r="CC71" s="46"/>
      <c r="CD71" s="46"/>
      <c r="CE71" s="46"/>
      <c r="CF71" s="46"/>
      <c r="CG71" s="46"/>
      <c r="CH71" s="46"/>
      <c r="CI71" s="46"/>
      <c r="CJ71" s="46"/>
      <c r="CK71" s="46"/>
      <c r="CL71" s="46"/>
      <c r="CM71" s="46"/>
      <c r="CN71" s="46"/>
      <c r="CO71" s="46"/>
      <c r="CP71" s="46"/>
      <c r="CQ71" s="46"/>
      <c r="CR71" s="46"/>
      <c r="CS71" s="46"/>
      <c r="CT71" s="46"/>
      <c r="CU71" s="46"/>
      <c r="CV71" s="46"/>
      <c r="CW71" s="46"/>
      <c r="CX71" s="46"/>
      <c r="CY71" s="46"/>
      <c r="CZ71" s="46"/>
      <c r="DA71" s="46"/>
      <c r="DB71" s="46"/>
      <c r="DC71" s="46"/>
      <c r="DD71" s="46"/>
      <c r="DE71" s="46"/>
      <c r="DF71" s="46"/>
      <c r="DG71" s="46"/>
      <c r="DH71" s="46"/>
      <c r="DI71" s="46"/>
      <c r="DJ71" s="46"/>
      <c r="DK71" s="46"/>
      <c r="DL71" s="46"/>
      <c r="DM71" s="46"/>
      <c r="DN71" s="46"/>
      <c r="DO71" s="46"/>
      <c r="DP71" s="46"/>
      <c r="DQ71" s="46"/>
      <c r="DR71" s="46"/>
      <c r="DS71" s="46"/>
      <c r="DT71" s="46"/>
      <c r="DU71" s="46"/>
      <c r="DV71" s="46"/>
      <c r="DW71" s="46"/>
      <c r="DX71" s="46"/>
      <c r="DY71" s="46"/>
      <c r="DZ71" s="46"/>
      <c r="EA71" s="46"/>
      <c r="EB71" s="46"/>
      <c r="EC71" s="46"/>
      <c r="ED71" s="46"/>
      <c r="EE71" s="46"/>
      <c r="EF71" s="46"/>
      <c r="EG71" s="46"/>
      <c r="EH71" s="46"/>
      <c r="EI71" s="46"/>
      <c r="EJ71" s="46"/>
      <c r="EK71" s="46"/>
      <c r="EL71" s="46"/>
      <c r="EM71" s="46"/>
      <c r="EN71" s="46"/>
      <c r="EO71" s="46"/>
      <c r="EP71" s="46"/>
      <c r="EQ71" s="46"/>
      <c r="ER71" s="46"/>
      <c r="ES71" s="46"/>
      <c r="ET71" s="46"/>
      <c r="EU71" s="46"/>
      <c r="EV71" s="46"/>
      <c r="EW71" s="46"/>
      <c r="EX71" s="46"/>
      <c r="EY71" s="46"/>
      <c r="EZ71" s="46"/>
      <c r="FA71" s="46"/>
      <c r="FB71" s="46"/>
      <c r="FC71" s="46"/>
      <c r="FD71" s="46"/>
      <c r="FE71" s="46"/>
      <c r="FF71" s="46"/>
      <c r="FG71" s="46"/>
      <c r="FH71" s="46"/>
      <c r="FI71" s="46"/>
      <c r="FJ71" s="46"/>
      <c r="FK71" s="46"/>
      <c r="FL71" s="46"/>
      <c r="FM71" s="46"/>
      <c r="FN71" s="46"/>
      <c r="FO71" s="46"/>
      <c r="FP71" s="46"/>
      <c r="FQ71" s="46"/>
      <c r="FR71" s="46"/>
      <c r="FS71" s="46"/>
      <c r="FT71" s="46"/>
      <c r="FU71" s="46"/>
      <c r="FV71" s="46"/>
      <c r="FW71" s="46"/>
      <c r="FX71" s="46"/>
      <c r="FY71" s="46"/>
      <c r="FZ71" s="46"/>
      <c r="GA71" s="46"/>
      <c r="GB71" s="46"/>
      <c r="GC71" s="46"/>
      <c r="GD71" s="46"/>
      <c r="GE71" s="46"/>
      <c r="GF71" s="46"/>
      <c r="GG71" s="46"/>
      <c r="GH71" s="46"/>
      <c r="GI71" s="46"/>
      <c r="GJ71" s="46"/>
      <c r="GK71" s="46"/>
      <c r="GL71" s="46"/>
      <c r="GM71" s="46"/>
      <c r="GN71" s="46"/>
      <c r="GO71" s="46"/>
      <c r="GP71" s="46"/>
      <c r="GQ71" s="46"/>
      <c r="GR71" s="46"/>
      <c r="GS71" s="46"/>
      <c r="GT71" s="46"/>
      <c r="GU71" s="46"/>
      <c r="GV71" s="46"/>
      <c r="GW71" s="46"/>
      <c r="GX71" s="46"/>
      <c r="GY71" s="46"/>
      <c r="GZ71" s="46"/>
      <c r="HA71" s="46"/>
      <c r="HB71" s="46"/>
      <c r="HC71" s="46"/>
      <c r="HD71" s="46"/>
      <c r="HE71" s="46"/>
      <c r="HF71" s="46"/>
      <c r="HG71" s="46"/>
      <c r="HH71" s="46"/>
      <c r="HI71" s="46"/>
      <c r="HJ71" s="46"/>
      <c r="HK71" s="46"/>
      <c r="HL71" s="46"/>
      <c r="HM71" s="46"/>
      <c r="HN71" s="46"/>
      <c r="HO71" s="46"/>
      <c r="HP71" s="46"/>
      <c r="HQ71" s="46"/>
      <c r="HR71" s="46"/>
      <c r="HS71" s="46"/>
      <c r="HT71" s="46"/>
    </row>
    <row r="72" spans="1:228" s="23" customFormat="1" ht="12" customHeight="1">
      <c r="A72" s="39">
        <v>4</v>
      </c>
      <c r="B72" s="167" t="s">
        <v>145</v>
      </c>
      <c r="C72" s="167"/>
      <c r="D72" s="167"/>
      <c r="E72" s="167"/>
      <c r="F72" s="40" t="str">
        <f t="shared" si="10"/>
        <v/>
      </c>
      <c r="G72" s="168" t="str">
        <f t="shared" si="11"/>
        <v/>
      </c>
      <c r="H72" s="169"/>
      <c r="I72" s="169" t="str">
        <f t="shared" si="9"/>
        <v/>
      </c>
      <c r="J72" s="170"/>
      <c r="K72" s="45"/>
      <c r="L72" s="46"/>
      <c r="M72" s="47"/>
      <c r="N72" s="48"/>
      <c r="O72" s="46"/>
      <c r="P72" s="46"/>
      <c r="Q72" s="46"/>
      <c r="R72" s="46"/>
      <c r="S72" s="46"/>
      <c r="T72" s="46"/>
      <c r="U72" s="46"/>
      <c r="V72" s="46"/>
      <c r="W72" s="46"/>
      <c r="X72" s="46"/>
      <c r="Y72" s="46"/>
      <c r="Z72" s="46"/>
      <c r="AA72" s="46"/>
      <c r="AB72" s="46"/>
      <c r="AC72" s="46"/>
      <c r="AD72" s="46"/>
      <c r="AE72" s="46"/>
      <c r="AF72" s="46"/>
      <c r="AG72" s="46"/>
      <c r="AH72" s="46"/>
      <c r="AI72" s="46"/>
      <c r="AJ72" s="46"/>
      <c r="AK72" s="46"/>
      <c r="AL72" s="46"/>
      <c r="AM72" s="46"/>
      <c r="AN72" s="46"/>
      <c r="AO72" s="46"/>
      <c r="AP72" s="46"/>
      <c r="AQ72" s="46"/>
      <c r="AR72" s="46"/>
      <c r="AS72" s="46"/>
      <c r="AT72" s="46"/>
      <c r="AU72" s="46"/>
      <c r="AV72" s="46"/>
      <c r="AW72" s="46"/>
      <c r="AX72" s="46"/>
      <c r="AY72" s="46"/>
      <c r="AZ72" s="46"/>
      <c r="BA72" s="46"/>
      <c r="BB72" s="46"/>
      <c r="BC72" s="46"/>
      <c r="BD72" s="46"/>
      <c r="BE72" s="46"/>
      <c r="BF72" s="46"/>
      <c r="BG72" s="46"/>
      <c r="BH72" s="46"/>
      <c r="BI72" s="46"/>
      <c r="BJ72" s="46"/>
      <c r="BK72" s="46"/>
      <c r="BL72" s="46"/>
      <c r="BM72" s="46"/>
      <c r="BN72" s="46"/>
      <c r="BO72" s="46"/>
      <c r="BP72" s="46"/>
      <c r="BQ72" s="46"/>
      <c r="BR72" s="46"/>
      <c r="BS72" s="46"/>
      <c r="BT72" s="46"/>
      <c r="BU72" s="46"/>
      <c r="BV72" s="46"/>
      <c r="BW72" s="46"/>
      <c r="BX72" s="46"/>
      <c r="BY72" s="46"/>
      <c r="BZ72" s="46"/>
      <c r="CA72" s="46"/>
      <c r="CB72" s="46"/>
      <c r="CC72" s="46"/>
      <c r="CD72" s="46"/>
      <c r="CE72" s="46"/>
      <c r="CF72" s="46"/>
      <c r="CG72" s="46"/>
      <c r="CH72" s="46"/>
      <c r="CI72" s="46"/>
      <c r="CJ72" s="46"/>
      <c r="CK72" s="46"/>
      <c r="CL72" s="46"/>
      <c r="CM72" s="46"/>
      <c r="CN72" s="46"/>
      <c r="CO72" s="46"/>
      <c r="CP72" s="46"/>
      <c r="CQ72" s="46"/>
      <c r="CR72" s="46"/>
      <c r="CS72" s="46"/>
      <c r="CT72" s="46"/>
      <c r="CU72" s="46"/>
      <c r="CV72" s="46"/>
      <c r="CW72" s="46"/>
      <c r="CX72" s="46"/>
      <c r="CY72" s="46"/>
      <c r="CZ72" s="46"/>
      <c r="DA72" s="46"/>
      <c r="DB72" s="46"/>
      <c r="DC72" s="46"/>
      <c r="DD72" s="46"/>
      <c r="DE72" s="46"/>
      <c r="DF72" s="46"/>
      <c r="DG72" s="46"/>
      <c r="DH72" s="46"/>
      <c r="DI72" s="46"/>
      <c r="DJ72" s="46"/>
      <c r="DK72" s="46"/>
      <c r="DL72" s="46"/>
      <c r="DM72" s="46"/>
      <c r="DN72" s="46"/>
      <c r="DO72" s="46"/>
      <c r="DP72" s="46"/>
      <c r="DQ72" s="46"/>
      <c r="DR72" s="46"/>
      <c r="DS72" s="46"/>
      <c r="DT72" s="46"/>
      <c r="DU72" s="46"/>
      <c r="DV72" s="46"/>
      <c r="DW72" s="46"/>
      <c r="DX72" s="46"/>
      <c r="DY72" s="46"/>
      <c r="DZ72" s="46"/>
      <c r="EA72" s="46"/>
      <c r="EB72" s="46"/>
      <c r="EC72" s="46"/>
      <c r="ED72" s="46"/>
      <c r="EE72" s="46"/>
      <c r="EF72" s="46"/>
      <c r="EG72" s="46"/>
      <c r="EH72" s="46"/>
      <c r="EI72" s="46"/>
      <c r="EJ72" s="46"/>
      <c r="EK72" s="46"/>
      <c r="EL72" s="46"/>
      <c r="EM72" s="46"/>
      <c r="EN72" s="46"/>
      <c r="EO72" s="46"/>
      <c r="EP72" s="46"/>
      <c r="EQ72" s="46"/>
      <c r="ER72" s="46"/>
      <c r="ES72" s="46"/>
      <c r="ET72" s="46"/>
      <c r="EU72" s="46"/>
      <c r="EV72" s="46"/>
      <c r="EW72" s="46"/>
      <c r="EX72" s="46"/>
      <c r="EY72" s="46"/>
      <c r="EZ72" s="46"/>
      <c r="FA72" s="46"/>
      <c r="FB72" s="46"/>
      <c r="FC72" s="46"/>
      <c r="FD72" s="46"/>
      <c r="FE72" s="46"/>
      <c r="FF72" s="46"/>
      <c r="FG72" s="46"/>
      <c r="FH72" s="46"/>
      <c r="FI72" s="46"/>
      <c r="FJ72" s="46"/>
      <c r="FK72" s="46"/>
      <c r="FL72" s="46"/>
      <c r="FM72" s="46"/>
      <c r="FN72" s="46"/>
      <c r="FO72" s="46"/>
      <c r="FP72" s="46"/>
      <c r="FQ72" s="46"/>
      <c r="FR72" s="46"/>
      <c r="FS72" s="46"/>
      <c r="FT72" s="46"/>
      <c r="FU72" s="46"/>
      <c r="FV72" s="46"/>
      <c r="FW72" s="46"/>
      <c r="FX72" s="46"/>
      <c r="FY72" s="46"/>
      <c r="FZ72" s="46"/>
      <c r="GA72" s="46"/>
      <c r="GB72" s="46"/>
      <c r="GC72" s="46"/>
      <c r="GD72" s="46"/>
      <c r="GE72" s="46"/>
      <c r="GF72" s="46"/>
      <c r="GG72" s="46"/>
      <c r="GH72" s="46"/>
      <c r="GI72" s="46"/>
      <c r="GJ72" s="46"/>
      <c r="GK72" s="46"/>
      <c r="GL72" s="46"/>
      <c r="GM72" s="46"/>
      <c r="GN72" s="46"/>
      <c r="GO72" s="46"/>
      <c r="GP72" s="46"/>
      <c r="GQ72" s="46"/>
      <c r="GR72" s="46"/>
      <c r="GS72" s="46"/>
      <c r="GT72" s="46"/>
      <c r="GU72" s="46"/>
      <c r="GV72" s="46"/>
      <c r="GW72" s="46"/>
      <c r="GX72" s="46"/>
      <c r="GY72" s="46"/>
      <c r="GZ72" s="46"/>
      <c r="HA72" s="46"/>
      <c r="HB72" s="46"/>
      <c r="HC72" s="46"/>
      <c r="HD72" s="46"/>
      <c r="HE72" s="46"/>
      <c r="HF72" s="46"/>
      <c r="HG72" s="46"/>
      <c r="HH72" s="46"/>
      <c r="HI72" s="46"/>
      <c r="HJ72" s="46"/>
      <c r="HK72" s="46"/>
      <c r="HL72" s="46"/>
      <c r="HM72" s="46"/>
      <c r="HN72" s="46"/>
      <c r="HO72" s="46"/>
      <c r="HP72" s="46"/>
      <c r="HQ72" s="46"/>
      <c r="HR72" s="46"/>
      <c r="HS72" s="46"/>
      <c r="HT72" s="46"/>
    </row>
    <row r="73" spans="1:228" s="23" customFormat="1" ht="12" customHeight="1" thickBot="1">
      <c r="A73" s="39">
        <v>5</v>
      </c>
      <c r="B73" s="167" t="s">
        <v>146</v>
      </c>
      <c r="C73" s="167"/>
      <c r="D73" s="167"/>
      <c r="E73" s="167"/>
      <c r="F73" s="40" t="str">
        <f t="shared" si="10"/>
        <v/>
      </c>
      <c r="G73" s="168" t="str">
        <f t="shared" si="11"/>
        <v/>
      </c>
      <c r="H73" s="169"/>
      <c r="I73" s="169" t="str">
        <f t="shared" si="9"/>
        <v/>
      </c>
      <c r="J73" s="170"/>
      <c r="K73" s="45"/>
      <c r="L73" s="46"/>
      <c r="M73" s="47"/>
      <c r="N73" s="48"/>
      <c r="O73" s="46"/>
      <c r="P73" s="46"/>
      <c r="Q73" s="46"/>
      <c r="R73" s="46"/>
      <c r="S73" s="46"/>
      <c r="T73" s="46"/>
      <c r="U73" s="46"/>
      <c r="V73" s="46"/>
      <c r="W73" s="46"/>
      <c r="X73" s="46"/>
      <c r="Y73" s="46"/>
      <c r="Z73" s="46"/>
      <c r="AA73" s="46"/>
      <c r="AB73" s="46"/>
      <c r="AC73" s="46"/>
      <c r="AD73" s="46"/>
      <c r="AE73" s="46"/>
      <c r="AF73" s="46"/>
      <c r="AG73" s="46"/>
      <c r="AH73" s="46"/>
      <c r="AI73" s="46"/>
      <c r="AJ73" s="46"/>
      <c r="AK73" s="46"/>
      <c r="AL73" s="46"/>
      <c r="AM73" s="46"/>
      <c r="AN73" s="46"/>
      <c r="AO73" s="46"/>
      <c r="AP73" s="46"/>
      <c r="AQ73" s="46"/>
      <c r="AR73" s="46"/>
      <c r="AS73" s="46"/>
      <c r="AT73" s="46"/>
      <c r="AU73" s="46"/>
      <c r="AV73" s="46"/>
      <c r="AW73" s="46"/>
      <c r="AX73" s="46"/>
      <c r="AY73" s="46"/>
      <c r="AZ73" s="46"/>
      <c r="BA73" s="46"/>
      <c r="BB73" s="46"/>
      <c r="BC73" s="46"/>
      <c r="BD73" s="46"/>
      <c r="BE73" s="46"/>
      <c r="BF73" s="46"/>
      <c r="BG73" s="46"/>
      <c r="BH73" s="46"/>
      <c r="BI73" s="46"/>
      <c r="BJ73" s="46"/>
      <c r="BK73" s="46"/>
      <c r="BL73" s="46"/>
      <c r="BM73" s="46"/>
      <c r="BN73" s="46"/>
      <c r="BO73" s="46"/>
      <c r="BP73" s="46"/>
      <c r="BQ73" s="46"/>
      <c r="BR73" s="46"/>
      <c r="BS73" s="46"/>
      <c r="BT73" s="46"/>
      <c r="BU73" s="46"/>
      <c r="BV73" s="46"/>
      <c r="BW73" s="46"/>
      <c r="BX73" s="46"/>
      <c r="BY73" s="46"/>
      <c r="BZ73" s="46"/>
      <c r="CA73" s="46"/>
      <c r="CB73" s="46"/>
      <c r="CC73" s="46"/>
      <c r="CD73" s="46"/>
      <c r="CE73" s="46"/>
      <c r="CF73" s="46"/>
      <c r="CG73" s="46"/>
      <c r="CH73" s="46"/>
      <c r="CI73" s="46"/>
      <c r="CJ73" s="46"/>
      <c r="CK73" s="46"/>
      <c r="CL73" s="46"/>
      <c r="CM73" s="46"/>
      <c r="CN73" s="46"/>
      <c r="CO73" s="46"/>
      <c r="CP73" s="46"/>
      <c r="CQ73" s="46"/>
      <c r="CR73" s="46"/>
      <c r="CS73" s="46"/>
      <c r="CT73" s="46"/>
      <c r="CU73" s="46"/>
      <c r="CV73" s="46"/>
      <c r="CW73" s="46"/>
      <c r="CX73" s="46"/>
      <c r="CY73" s="46"/>
      <c r="CZ73" s="46"/>
      <c r="DA73" s="46"/>
      <c r="DB73" s="46"/>
      <c r="DC73" s="46"/>
      <c r="DD73" s="46"/>
      <c r="DE73" s="46"/>
      <c r="DF73" s="46"/>
      <c r="DG73" s="46"/>
      <c r="DH73" s="46"/>
      <c r="DI73" s="46"/>
      <c r="DJ73" s="46"/>
      <c r="DK73" s="46"/>
      <c r="DL73" s="46"/>
      <c r="DM73" s="46"/>
      <c r="DN73" s="46"/>
      <c r="DO73" s="46"/>
      <c r="DP73" s="46"/>
      <c r="DQ73" s="46"/>
      <c r="DR73" s="46"/>
      <c r="DS73" s="46"/>
      <c r="DT73" s="46"/>
      <c r="DU73" s="46"/>
      <c r="DV73" s="46"/>
      <c r="DW73" s="46"/>
      <c r="DX73" s="46"/>
      <c r="DY73" s="46"/>
      <c r="DZ73" s="46"/>
      <c r="EA73" s="46"/>
      <c r="EB73" s="46"/>
      <c r="EC73" s="46"/>
      <c r="ED73" s="46"/>
      <c r="EE73" s="46"/>
      <c r="EF73" s="46"/>
      <c r="EG73" s="46"/>
      <c r="EH73" s="46"/>
      <c r="EI73" s="46"/>
      <c r="EJ73" s="46"/>
      <c r="EK73" s="46"/>
      <c r="EL73" s="46"/>
      <c r="EM73" s="46"/>
      <c r="EN73" s="46"/>
      <c r="EO73" s="46"/>
      <c r="EP73" s="46"/>
      <c r="EQ73" s="46"/>
      <c r="ER73" s="46"/>
      <c r="ES73" s="46"/>
      <c r="ET73" s="46"/>
      <c r="EU73" s="46"/>
      <c r="EV73" s="46"/>
      <c r="EW73" s="46"/>
      <c r="EX73" s="46"/>
      <c r="EY73" s="46"/>
      <c r="EZ73" s="46"/>
      <c r="FA73" s="46"/>
      <c r="FB73" s="46"/>
      <c r="FC73" s="46"/>
      <c r="FD73" s="46"/>
      <c r="FE73" s="46"/>
      <c r="FF73" s="46"/>
      <c r="FG73" s="46"/>
      <c r="FH73" s="46"/>
      <c r="FI73" s="46"/>
      <c r="FJ73" s="46"/>
      <c r="FK73" s="46"/>
      <c r="FL73" s="46"/>
      <c r="FM73" s="46"/>
      <c r="FN73" s="46"/>
      <c r="FO73" s="46"/>
      <c r="FP73" s="46"/>
      <c r="FQ73" s="46"/>
      <c r="FR73" s="46"/>
      <c r="FS73" s="46"/>
      <c r="FT73" s="46"/>
      <c r="FU73" s="46"/>
      <c r="FV73" s="46"/>
      <c r="FW73" s="46"/>
      <c r="FX73" s="46"/>
      <c r="FY73" s="46"/>
      <c r="FZ73" s="46"/>
      <c r="GA73" s="46"/>
      <c r="GB73" s="46"/>
      <c r="GC73" s="46"/>
      <c r="GD73" s="46"/>
      <c r="GE73" s="46"/>
      <c r="GF73" s="46"/>
      <c r="GG73" s="46"/>
      <c r="GH73" s="46"/>
      <c r="GI73" s="46"/>
      <c r="GJ73" s="46"/>
      <c r="GK73" s="46"/>
      <c r="GL73" s="46"/>
      <c r="GM73" s="46"/>
      <c r="GN73" s="46"/>
      <c r="GO73" s="46"/>
      <c r="GP73" s="46"/>
      <c r="GQ73" s="46"/>
      <c r="GR73" s="46"/>
      <c r="GS73" s="46"/>
      <c r="GT73" s="46"/>
      <c r="GU73" s="46"/>
      <c r="GV73" s="46"/>
      <c r="GW73" s="46"/>
      <c r="GX73" s="46"/>
      <c r="GY73" s="46"/>
      <c r="GZ73" s="46"/>
      <c r="HA73" s="46"/>
      <c r="HB73" s="46"/>
      <c r="HC73" s="46"/>
      <c r="HD73" s="46"/>
      <c r="HE73" s="46"/>
      <c r="HF73" s="46"/>
      <c r="HG73" s="46"/>
      <c r="HH73" s="46"/>
      <c r="HI73" s="46"/>
      <c r="HJ73" s="46"/>
      <c r="HK73" s="46"/>
      <c r="HL73" s="46"/>
      <c r="HM73" s="46"/>
      <c r="HN73" s="46"/>
      <c r="HO73" s="46"/>
      <c r="HP73" s="46"/>
      <c r="HQ73" s="46"/>
      <c r="HR73" s="46"/>
      <c r="HS73" s="46"/>
      <c r="HT73" s="46"/>
    </row>
    <row r="74" spans="1:228" s="23" customFormat="1" ht="31.15" customHeight="1">
      <c r="A74" s="49" t="s">
        <v>32</v>
      </c>
      <c r="B74" s="171" t="s">
        <v>147</v>
      </c>
      <c r="C74" s="172"/>
      <c r="D74" s="173" t="s">
        <v>148</v>
      </c>
      <c r="E74" s="174"/>
      <c r="F74" s="50"/>
      <c r="G74" s="171" t="s">
        <v>149</v>
      </c>
      <c r="H74" s="175"/>
      <c r="I74" s="175"/>
      <c r="J74" s="176"/>
      <c r="M74" s="24"/>
      <c r="N74" s="25"/>
    </row>
    <row r="75" spans="1:228" s="23" customFormat="1" ht="54" customHeight="1">
      <c r="A75" s="51">
        <v>1</v>
      </c>
      <c r="B75" s="177" t="s">
        <v>150</v>
      </c>
      <c r="C75" s="177"/>
      <c r="D75" s="178" t="s">
        <v>217</v>
      </c>
      <c r="E75" s="178"/>
      <c r="F75" s="52"/>
      <c r="G75" s="179"/>
      <c r="H75" s="179"/>
      <c r="I75" s="179"/>
      <c r="J75" s="180"/>
      <c r="M75" s="24"/>
      <c r="N75" s="25"/>
    </row>
    <row r="76" spans="1:228" s="23" customFormat="1" ht="54" customHeight="1">
      <c r="A76" s="51">
        <v>2</v>
      </c>
      <c r="B76" s="177" t="s">
        <v>151</v>
      </c>
      <c r="C76" s="177"/>
      <c r="D76" s="178" t="s">
        <v>218</v>
      </c>
      <c r="E76" s="178"/>
      <c r="F76" s="52"/>
      <c r="G76" s="179"/>
      <c r="H76" s="179"/>
      <c r="I76" s="179"/>
      <c r="J76" s="180"/>
      <c r="M76" s="24"/>
      <c r="N76" s="25"/>
    </row>
    <row r="77" spans="1:228" s="23" customFormat="1" ht="33" customHeight="1">
      <c r="A77" s="53"/>
      <c r="B77" s="181" t="s">
        <v>152</v>
      </c>
      <c r="C77" s="181"/>
      <c r="D77" s="182" t="s">
        <v>219</v>
      </c>
      <c r="E77" s="182"/>
      <c r="F77" s="52"/>
      <c r="G77" s="179"/>
      <c r="H77" s="179"/>
      <c r="I77" s="179"/>
      <c r="J77" s="180"/>
      <c r="M77" s="24"/>
      <c r="N77" s="25"/>
    </row>
    <row r="78" spans="1:228" s="23" customFormat="1" ht="41.45" customHeight="1">
      <c r="A78" s="53"/>
      <c r="B78" s="181" t="s">
        <v>153</v>
      </c>
      <c r="C78" s="181"/>
      <c r="D78" s="182" t="s">
        <v>220</v>
      </c>
      <c r="E78" s="182"/>
      <c r="F78" s="52"/>
      <c r="G78" s="179"/>
      <c r="H78" s="179"/>
      <c r="I78" s="179"/>
      <c r="J78" s="180"/>
      <c r="M78" s="24"/>
      <c r="N78" s="25"/>
    </row>
    <row r="79" spans="1:228" s="23" customFormat="1" ht="12.75">
      <c r="A79" s="53"/>
      <c r="B79" s="181" t="s">
        <v>154</v>
      </c>
      <c r="C79" s="181"/>
      <c r="D79" s="182" t="s">
        <v>221</v>
      </c>
      <c r="E79" s="182"/>
      <c r="F79" s="52"/>
      <c r="G79" s="179"/>
      <c r="H79" s="179"/>
      <c r="I79" s="179"/>
      <c r="J79" s="180"/>
      <c r="M79" s="24"/>
      <c r="N79" s="25"/>
    </row>
    <row r="80" spans="1:228" s="23" customFormat="1" ht="28.9" customHeight="1">
      <c r="A80" s="53"/>
      <c r="B80" s="181" t="s">
        <v>155</v>
      </c>
      <c r="C80" s="181"/>
      <c r="D80" s="182" t="s">
        <v>222</v>
      </c>
      <c r="E80" s="182"/>
      <c r="F80" s="52"/>
      <c r="G80" s="179"/>
      <c r="H80" s="179"/>
      <c r="I80" s="179"/>
      <c r="J80" s="180"/>
      <c r="M80" s="24"/>
      <c r="N80" s="25"/>
    </row>
    <row r="81" spans="1:14" s="23" customFormat="1" ht="28.9" customHeight="1">
      <c r="A81" s="53"/>
      <c r="B81" s="181" t="s">
        <v>156</v>
      </c>
      <c r="C81" s="181"/>
      <c r="D81" s="182" t="s">
        <v>223</v>
      </c>
      <c r="E81" s="182"/>
      <c r="F81" s="52"/>
      <c r="G81" s="179"/>
      <c r="H81" s="179"/>
      <c r="I81" s="179"/>
      <c r="J81" s="180"/>
      <c r="M81" s="24"/>
      <c r="N81" s="25"/>
    </row>
    <row r="82" spans="1:14" s="23" customFormat="1" ht="28.9" customHeight="1">
      <c r="A82" s="53"/>
      <c r="B82" s="181" t="s">
        <v>157</v>
      </c>
      <c r="C82" s="181"/>
      <c r="D82" s="182" t="s">
        <v>224</v>
      </c>
      <c r="E82" s="182"/>
      <c r="F82" s="52"/>
      <c r="G82" s="179"/>
      <c r="H82" s="179"/>
      <c r="I82" s="179"/>
      <c r="J82" s="180"/>
      <c r="M82" s="24"/>
      <c r="N82" s="25"/>
    </row>
    <row r="83" spans="1:14" s="23" customFormat="1" ht="28.9" customHeight="1">
      <c r="A83" s="53"/>
      <c r="B83" s="181" t="s">
        <v>158</v>
      </c>
      <c r="C83" s="181"/>
      <c r="D83" s="182" t="s">
        <v>225</v>
      </c>
      <c r="E83" s="182"/>
      <c r="F83" s="52"/>
      <c r="G83" s="179"/>
      <c r="H83" s="179"/>
      <c r="I83" s="179"/>
      <c r="J83" s="180"/>
      <c r="M83" s="24"/>
      <c r="N83" s="25"/>
    </row>
    <row r="84" spans="1:14" s="23" customFormat="1" ht="58.9" customHeight="1">
      <c r="A84" s="51">
        <v>3</v>
      </c>
      <c r="B84" s="177" t="s">
        <v>159</v>
      </c>
      <c r="C84" s="177"/>
      <c r="D84" s="178" t="s">
        <v>226</v>
      </c>
      <c r="E84" s="178"/>
      <c r="F84" s="52"/>
      <c r="G84" s="179"/>
      <c r="H84" s="179"/>
      <c r="I84" s="179"/>
      <c r="J84" s="180"/>
      <c r="M84" s="24"/>
      <c r="N84" s="25"/>
    </row>
    <row r="85" spans="1:14" s="23" customFormat="1" ht="12.75">
      <c r="A85" s="51">
        <v>4</v>
      </c>
      <c r="B85" s="177" t="s">
        <v>160</v>
      </c>
      <c r="C85" s="177"/>
      <c r="D85" s="178" t="s">
        <v>227</v>
      </c>
      <c r="E85" s="178"/>
      <c r="F85" s="52"/>
      <c r="G85" s="179"/>
      <c r="H85" s="179"/>
      <c r="I85" s="179"/>
      <c r="J85" s="180"/>
      <c r="M85" s="24"/>
      <c r="N85" s="25"/>
    </row>
    <row r="86" spans="1:14" s="23" customFormat="1" ht="40.9" customHeight="1">
      <c r="A86" s="53"/>
      <c r="B86" s="181" t="s">
        <v>161</v>
      </c>
      <c r="C86" s="181"/>
      <c r="D86" s="182" t="s">
        <v>228</v>
      </c>
      <c r="E86" s="182"/>
      <c r="F86" s="52"/>
      <c r="G86" s="179"/>
      <c r="H86" s="179"/>
      <c r="I86" s="179"/>
      <c r="J86" s="180"/>
      <c r="M86" s="24"/>
      <c r="N86" s="25"/>
    </row>
    <row r="87" spans="1:14" s="23" customFormat="1" ht="12.75">
      <c r="A87" s="53"/>
      <c r="B87" s="54" t="s">
        <v>162</v>
      </c>
      <c r="C87" s="55">
        <v>1</v>
      </c>
      <c r="D87" s="182" t="s">
        <v>229</v>
      </c>
      <c r="E87" s="182"/>
      <c r="F87" s="52"/>
      <c r="G87" s="179"/>
      <c r="H87" s="179"/>
      <c r="I87" s="179"/>
      <c r="J87" s="180"/>
      <c r="M87" s="24"/>
      <c r="N87" s="25"/>
    </row>
    <row r="88" spans="1:14" s="23" customFormat="1" ht="12.75">
      <c r="A88" s="53"/>
      <c r="B88" s="54" t="s">
        <v>163</v>
      </c>
      <c r="C88" s="55">
        <v>2</v>
      </c>
      <c r="D88" s="182" t="s">
        <v>230</v>
      </c>
      <c r="E88" s="182"/>
      <c r="F88" s="52"/>
      <c r="G88" s="179"/>
      <c r="H88" s="179"/>
      <c r="I88" s="179"/>
      <c r="J88" s="180"/>
      <c r="M88" s="24"/>
      <c r="N88" s="25"/>
    </row>
    <row r="89" spans="1:14" s="23" customFormat="1" ht="12.75">
      <c r="A89" s="53"/>
      <c r="B89" s="54" t="s">
        <v>164</v>
      </c>
      <c r="C89" s="55">
        <v>1</v>
      </c>
      <c r="D89" s="182" t="s">
        <v>231</v>
      </c>
      <c r="E89" s="182"/>
      <c r="F89" s="52"/>
      <c r="G89" s="179"/>
      <c r="H89" s="179"/>
      <c r="I89" s="179"/>
      <c r="J89" s="180"/>
      <c r="M89" s="24"/>
      <c r="N89" s="25"/>
    </row>
    <row r="90" spans="1:14" s="23" customFormat="1" ht="24">
      <c r="A90" s="53"/>
      <c r="B90" s="54" t="s">
        <v>165</v>
      </c>
      <c r="C90" s="55">
        <v>1</v>
      </c>
      <c r="D90" s="182" t="s">
        <v>232</v>
      </c>
      <c r="E90" s="182"/>
      <c r="F90" s="52"/>
      <c r="G90" s="179"/>
      <c r="H90" s="179"/>
      <c r="I90" s="179"/>
      <c r="J90" s="180"/>
      <c r="M90" s="24"/>
      <c r="N90" s="25"/>
    </row>
    <row r="91" spans="1:14" s="23" customFormat="1" ht="12.75">
      <c r="A91" s="53"/>
      <c r="B91" s="54" t="s">
        <v>166</v>
      </c>
      <c r="C91" s="55">
        <v>2</v>
      </c>
      <c r="D91" s="182" t="s">
        <v>233</v>
      </c>
      <c r="E91" s="182"/>
      <c r="F91" s="52"/>
      <c r="G91" s="179"/>
      <c r="H91" s="179"/>
      <c r="I91" s="179"/>
      <c r="J91" s="180"/>
      <c r="M91" s="24"/>
      <c r="N91" s="25"/>
    </row>
    <row r="92" spans="1:14" s="23" customFormat="1" ht="12.75">
      <c r="A92" s="53"/>
      <c r="B92" s="54" t="s">
        <v>167</v>
      </c>
      <c r="C92" s="55">
        <v>1</v>
      </c>
      <c r="D92" s="182" t="s">
        <v>234</v>
      </c>
      <c r="E92" s="182"/>
      <c r="F92" s="52"/>
      <c r="G92" s="179"/>
      <c r="H92" s="179"/>
      <c r="I92" s="179"/>
      <c r="J92" s="180"/>
      <c r="M92" s="24"/>
      <c r="N92" s="25"/>
    </row>
    <row r="93" spans="1:14" s="23" customFormat="1" ht="12.75">
      <c r="A93" s="53"/>
      <c r="B93" s="54" t="s">
        <v>168</v>
      </c>
      <c r="C93" s="55">
        <v>1</v>
      </c>
      <c r="D93" s="182" t="s">
        <v>235</v>
      </c>
      <c r="E93" s="182"/>
      <c r="F93" s="52"/>
      <c r="G93" s="179"/>
      <c r="H93" s="179"/>
      <c r="I93" s="179"/>
      <c r="J93" s="180"/>
      <c r="M93" s="24"/>
      <c r="N93" s="25"/>
    </row>
    <row r="94" spans="1:14" s="23" customFormat="1" ht="12.75">
      <c r="A94" s="53"/>
      <c r="B94" s="54" t="s">
        <v>169</v>
      </c>
      <c r="C94" s="55">
        <v>1</v>
      </c>
      <c r="D94" s="182" t="s">
        <v>236</v>
      </c>
      <c r="E94" s="182"/>
      <c r="F94" s="52"/>
      <c r="G94" s="179"/>
      <c r="H94" s="179"/>
      <c r="I94" s="179"/>
      <c r="J94" s="180"/>
      <c r="M94" s="24"/>
      <c r="N94" s="25"/>
    </row>
    <row r="95" spans="1:14" s="23" customFormat="1" ht="12.75">
      <c r="A95" s="53"/>
      <c r="B95" s="54" t="s">
        <v>170</v>
      </c>
      <c r="C95" s="55">
        <v>1</v>
      </c>
      <c r="D95" s="182" t="s">
        <v>237</v>
      </c>
      <c r="E95" s="182"/>
      <c r="F95" s="52"/>
      <c r="G95" s="179"/>
      <c r="H95" s="179"/>
      <c r="I95" s="179"/>
      <c r="J95" s="180"/>
      <c r="M95" s="24"/>
      <c r="N95" s="25"/>
    </row>
    <row r="96" spans="1:14" s="23" customFormat="1" ht="12.75">
      <c r="A96" s="53"/>
      <c r="B96" s="54" t="s">
        <v>171</v>
      </c>
      <c r="C96" s="55">
        <v>1</v>
      </c>
      <c r="D96" s="182" t="s">
        <v>238</v>
      </c>
      <c r="E96" s="182"/>
      <c r="F96" s="52"/>
      <c r="G96" s="179"/>
      <c r="H96" s="179"/>
      <c r="I96" s="179"/>
      <c r="J96" s="180"/>
      <c r="M96" s="24"/>
      <c r="N96" s="25"/>
    </row>
    <row r="97" spans="1:14" s="23" customFormat="1" ht="12.75">
      <c r="A97" s="53"/>
      <c r="B97" s="54" t="s">
        <v>172</v>
      </c>
      <c r="C97" s="55">
        <v>1</v>
      </c>
      <c r="D97" s="182" t="s">
        <v>239</v>
      </c>
      <c r="E97" s="182"/>
      <c r="F97" s="52"/>
      <c r="G97" s="179"/>
      <c r="H97" s="179"/>
      <c r="I97" s="179"/>
      <c r="J97" s="180"/>
      <c r="M97" s="24"/>
      <c r="N97" s="25"/>
    </row>
    <row r="98" spans="1:14" s="23" customFormat="1" ht="36" customHeight="1">
      <c r="A98" s="56">
        <v>5</v>
      </c>
      <c r="B98" s="183" t="s">
        <v>173</v>
      </c>
      <c r="C98" s="184"/>
      <c r="D98" s="178" t="s">
        <v>240</v>
      </c>
      <c r="E98" s="178"/>
      <c r="F98" s="52"/>
      <c r="G98" s="179"/>
      <c r="H98" s="179"/>
      <c r="I98" s="179"/>
      <c r="J98" s="180"/>
      <c r="M98" s="24"/>
      <c r="N98" s="25"/>
    </row>
    <row r="99" spans="1:14" s="23" customFormat="1" ht="27" customHeight="1">
      <c r="A99" s="57"/>
      <c r="B99" s="185" t="s">
        <v>174</v>
      </c>
      <c r="C99" s="186"/>
      <c r="D99" s="182" t="s">
        <v>241</v>
      </c>
      <c r="E99" s="182"/>
      <c r="F99" s="52"/>
      <c r="G99" s="179"/>
      <c r="H99" s="179"/>
      <c r="I99" s="179"/>
      <c r="J99" s="180"/>
      <c r="M99" s="24"/>
      <c r="N99" s="25"/>
    </row>
    <row r="100" spans="1:14" s="23" customFormat="1" ht="27" customHeight="1">
      <c r="A100" s="57"/>
      <c r="B100" s="185" t="s">
        <v>175</v>
      </c>
      <c r="C100" s="186"/>
      <c r="D100" s="182" t="s">
        <v>242</v>
      </c>
      <c r="E100" s="182"/>
      <c r="F100" s="52"/>
      <c r="G100" s="179"/>
      <c r="H100" s="179"/>
      <c r="I100" s="179"/>
      <c r="J100" s="180"/>
      <c r="M100" s="24"/>
      <c r="N100" s="25"/>
    </row>
    <row r="101" spans="1:14" s="23" customFormat="1" ht="12.75">
      <c r="A101" s="56">
        <v>6</v>
      </c>
      <c r="B101" s="177" t="s">
        <v>176</v>
      </c>
      <c r="C101" s="177"/>
      <c r="D101" s="178" t="s">
        <v>243</v>
      </c>
      <c r="E101" s="178"/>
      <c r="F101" s="52"/>
      <c r="G101" s="179"/>
      <c r="H101" s="179"/>
      <c r="I101" s="179"/>
      <c r="J101" s="180"/>
      <c r="M101" s="24"/>
      <c r="N101" s="25"/>
    </row>
    <row r="102" spans="1:14" s="23" customFormat="1" ht="39.6" customHeight="1">
      <c r="A102" s="53"/>
      <c r="B102" s="181" t="s">
        <v>177</v>
      </c>
      <c r="C102" s="181"/>
      <c r="D102" s="182" t="s">
        <v>244</v>
      </c>
      <c r="E102" s="182"/>
      <c r="F102" s="52"/>
      <c r="G102" s="179"/>
      <c r="H102" s="179"/>
      <c r="I102" s="179"/>
      <c r="J102" s="180"/>
      <c r="M102" s="24"/>
      <c r="N102" s="25"/>
    </row>
    <row r="103" spans="1:14" s="23" customFormat="1" ht="67.150000000000006" customHeight="1">
      <c r="A103" s="53"/>
      <c r="B103" s="181" t="s">
        <v>178</v>
      </c>
      <c r="C103" s="181"/>
      <c r="D103" s="182" t="s">
        <v>245</v>
      </c>
      <c r="E103" s="182"/>
      <c r="F103" s="52"/>
      <c r="G103" s="179"/>
      <c r="H103" s="179"/>
      <c r="I103" s="179"/>
      <c r="J103" s="180"/>
      <c r="M103" s="24"/>
      <c r="N103" s="25"/>
    </row>
    <row r="104" spans="1:14" s="23" customFormat="1" ht="49.9" customHeight="1">
      <c r="A104" s="53"/>
      <c r="B104" s="181" t="s">
        <v>179</v>
      </c>
      <c r="C104" s="181"/>
      <c r="D104" s="182" t="s">
        <v>246</v>
      </c>
      <c r="E104" s="182"/>
      <c r="F104" s="52"/>
      <c r="G104" s="179"/>
      <c r="H104" s="179"/>
      <c r="I104" s="179"/>
      <c r="J104" s="180"/>
      <c r="M104" s="24"/>
      <c r="N104" s="25"/>
    </row>
    <row r="105" spans="1:14" s="23" customFormat="1" ht="12.75">
      <c r="A105" s="51">
        <v>7</v>
      </c>
      <c r="B105" s="177" t="s">
        <v>180</v>
      </c>
      <c r="C105" s="177"/>
      <c r="D105" s="178" t="s">
        <v>247</v>
      </c>
      <c r="E105" s="178"/>
      <c r="F105" s="52"/>
      <c r="G105" s="179"/>
      <c r="H105" s="179"/>
      <c r="I105" s="179"/>
      <c r="J105" s="180"/>
      <c r="M105" s="24"/>
      <c r="N105" s="25"/>
    </row>
    <row r="106" spans="1:14" s="23" customFormat="1" ht="63" customHeight="1">
      <c r="A106" s="53"/>
      <c r="B106" s="181" t="s">
        <v>181</v>
      </c>
      <c r="C106" s="181"/>
      <c r="D106" s="182" t="s">
        <v>248</v>
      </c>
      <c r="E106" s="182"/>
      <c r="F106" s="52"/>
      <c r="G106" s="179"/>
      <c r="H106" s="179"/>
      <c r="I106" s="179"/>
      <c r="J106" s="180"/>
      <c r="M106" s="24"/>
      <c r="N106" s="25"/>
    </row>
    <row r="107" spans="1:14" s="23" customFormat="1" ht="12.75">
      <c r="A107" s="51">
        <v>8</v>
      </c>
      <c r="B107" s="177" t="s">
        <v>182</v>
      </c>
      <c r="C107" s="177"/>
      <c r="D107" s="178" t="s">
        <v>249</v>
      </c>
      <c r="E107" s="178"/>
      <c r="F107" s="52"/>
      <c r="G107" s="179"/>
      <c r="H107" s="179"/>
      <c r="I107" s="179"/>
      <c r="J107" s="180"/>
      <c r="M107" s="24"/>
      <c r="N107" s="25"/>
    </row>
    <row r="108" spans="1:14" s="23" customFormat="1" ht="12.75">
      <c r="A108" s="53"/>
      <c r="B108" s="181" t="s">
        <v>183</v>
      </c>
      <c r="C108" s="181"/>
      <c r="D108" s="182" t="s">
        <v>250</v>
      </c>
      <c r="E108" s="182"/>
      <c r="F108" s="52"/>
      <c r="G108" s="179"/>
      <c r="H108" s="179"/>
      <c r="I108" s="179"/>
      <c r="J108" s="180"/>
      <c r="M108" s="24"/>
      <c r="N108" s="25"/>
    </row>
    <row r="109" spans="1:14" s="23" customFormat="1" ht="12.75">
      <c r="A109" s="53"/>
      <c r="B109" s="181" t="s">
        <v>184</v>
      </c>
      <c r="C109" s="181"/>
      <c r="D109" s="182" t="s">
        <v>251</v>
      </c>
      <c r="E109" s="182"/>
      <c r="F109" s="52"/>
      <c r="G109" s="179"/>
      <c r="H109" s="179"/>
      <c r="I109" s="179"/>
      <c r="J109" s="180"/>
      <c r="M109" s="24"/>
      <c r="N109" s="25"/>
    </row>
    <row r="110" spans="1:14" s="23" customFormat="1" ht="12.75">
      <c r="A110" s="53"/>
      <c r="B110" s="181" t="s">
        <v>185</v>
      </c>
      <c r="C110" s="181"/>
      <c r="D110" s="182" t="s">
        <v>252</v>
      </c>
      <c r="E110" s="182"/>
      <c r="F110" s="52"/>
      <c r="G110" s="179"/>
      <c r="H110" s="179"/>
      <c r="I110" s="179"/>
      <c r="J110" s="180"/>
      <c r="M110" s="24"/>
      <c r="N110" s="25"/>
    </row>
    <row r="111" spans="1:14" s="23" customFormat="1" ht="12.75">
      <c r="A111" s="51">
        <v>9</v>
      </c>
      <c r="B111" s="177" t="s">
        <v>186</v>
      </c>
      <c r="C111" s="177"/>
      <c r="D111" s="178" t="s">
        <v>253</v>
      </c>
      <c r="E111" s="178"/>
      <c r="F111" s="52"/>
      <c r="G111" s="179"/>
      <c r="H111" s="179"/>
      <c r="I111" s="179"/>
      <c r="J111" s="180"/>
      <c r="M111" s="24"/>
      <c r="N111" s="25"/>
    </row>
    <row r="112" spans="1:14" s="23" customFormat="1" ht="27" customHeight="1">
      <c r="A112" s="53"/>
      <c r="B112" s="181" t="s">
        <v>187</v>
      </c>
      <c r="C112" s="181"/>
      <c r="D112" s="182" t="s">
        <v>254</v>
      </c>
      <c r="E112" s="182"/>
      <c r="F112" s="52"/>
      <c r="G112" s="179"/>
      <c r="H112" s="179"/>
      <c r="I112" s="179"/>
      <c r="J112" s="180"/>
      <c r="M112" s="24"/>
      <c r="N112" s="25"/>
    </row>
    <row r="113" spans="1:14" s="23" customFormat="1" ht="12.75">
      <c r="A113" s="53"/>
      <c r="B113" s="181" t="s">
        <v>188</v>
      </c>
      <c r="C113" s="181"/>
      <c r="D113" s="182" t="s">
        <v>255</v>
      </c>
      <c r="E113" s="182"/>
      <c r="F113" s="52"/>
      <c r="G113" s="179"/>
      <c r="H113" s="179"/>
      <c r="I113" s="179"/>
      <c r="J113" s="180"/>
      <c r="M113" s="24"/>
      <c r="N113" s="25"/>
    </row>
    <row r="114" spans="1:14" s="23" customFormat="1" ht="12.75">
      <c r="A114" s="53"/>
      <c r="B114" s="181" t="s">
        <v>189</v>
      </c>
      <c r="C114" s="181"/>
      <c r="D114" s="182" t="s">
        <v>256</v>
      </c>
      <c r="E114" s="182"/>
      <c r="F114" s="52"/>
      <c r="G114" s="179"/>
      <c r="H114" s="179"/>
      <c r="I114" s="179"/>
      <c r="J114" s="180"/>
      <c r="M114" s="24"/>
      <c r="N114" s="25"/>
    </row>
    <row r="115" spans="1:14" s="23" customFormat="1" ht="12.75">
      <c r="A115" s="53"/>
      <c r="B115" s="181" t="s">
        <v>190</v>
      </c>
      <c r="C115" s="181"/>
      <c r="D115" s="182" t="s">
        <v>257</v>
      </c>
      <c r="E115" s="182"/>
      <c r="F115" s="52"/>
      <c r="G115" s="179"/>
      <c r="H115" s="179"/>
      <c r="I115" s="179"/>
      <c r="J115" s="180"/>
      <c r="M115" s="24"/>
      <c r="N115" s="25"/>
    </row>
    <row r="116" spans="1:14" s="23" customFormat="1" ht="12.75">
      <c r="A116" s="53"/>
      <c r="B116" s="181" t="s">
        <v>191</v>
      </c>
      <c r="C116" s="181"/>
      <c r="D116" s="182" t="s">
        <v>258</v>
      </c>
      <c r="E116" s="182"/>
      <c r="F116" s="52"/>
      <c r="G116" s="179"/>
      <c r="H116" s="179"/>
      <c r="I116" s="179"/>
      <c r="J116" s="180"/>
      <c r="M116" s="24"/>
      <c r="N116" s="25"/>
    </row>
    <row r="117" spans="1:14" s="23" customFormat="1" ht="12.75">
      <c r="A117" s="53"/>
      <c r="B117" s="181" t="s">
        <v>192</v>
      </c>
      <c r="C117" s="181"/>
      <c r="D117" s="182" t="s">
        <v>259</v>
      </c>
      <c r="E117" s="182"/>
      <c r="F117" s="52"/>
      <c r="G117" s="179"/>
      <c r="H117" s="179"/>
      <c r="I117" s="179"/>
      <c r="J117" s="180"/>
      <c r="M117" s="24"/>
      <c r="N117" s="25"/>
    </row>
    <row r="118" spans="1:14" s="23" customFormat="1" ht="12.75">
      <c r="A118" s="53"/>
      <c r="B118" s="181" t="s">
        <v>193</v>
      </c>
      <c r="C118" s="181"/>
      <c r="D118" s="182" t="s">
        <v>260</v>
      </c>
      <c r="E118" s="182"/>
      <c r="F118" s="52"/>
      <c r="G118" s="179"/>
      <c r="H118" s="179"/>
      <c r="I118" s="179"/>
      <c r="J118" s="180"/>
      <c r="M118" s="24"/>
      <c r="N118" s="25"/>
    </row>
    <row r="119" spans="1:14" s="23" customFormat="1" ht="28.9" customHeight="1">
      <c r="A119" s="187" t="s">
        <v>194</v>
      </c>
      <c r="B119" s="188"/>
      <c r="C119" s="188"/>
      <c r="D119" s="188"/>
      <c r="E119" s="189"/>
      <c r="F119" s="58"/>
      <c r="G119" s="190" t="s">
        <v>195</v>
      </c>
      <c r="H119" s="188"/>
      <c r="I119" s="188"/>
      <c r="J119" s="191"/>
      <c r="M119" s="24"/>
      <c r="N119" s="25"/>
    </row>
    <row r="120" spans="1:14" s="23" customFormat="1" ht="29.45" customHeight="1">
      <c r="A120" s="192" t="s">
        <v>196</v>
      </c>
      <c r="B120" s="193"/>
      <c r="C120" s="194" t="s">
        <v>197</v>
      </c>
      <c r="D120" s="195"/>
      <c r="E120" s="196"/>
      <c r="F120" s="59"/>
      <c r="G120" s="197"/>
      <c r="H120" s="198"/>
      <c r="I120" s="198"/>
      <c r="J120" s="199"/>
      <c r="M120" s="24"/>
      <c r="N120" s="25"/>
    </row>
    <row r="121" spans="1:14" s="23" customFormat="1" ht="57.6" customHeight="1">
      <c r="A121" s="192" t="s">
        <v>198</v>
      </c>
      <c r="B121" s="193"/>
      <c r="C121" s="194" t="s">
        <v>199</v>
      </c>
      <c r="D121" s="195"/>
      <c r="E121" s="196"/>
      <c r="F121" s="59"/>
      <c r="G121" s="197"/>
      <c r="H121" s="198"/>
      <c r="I121" s="198"/>
      <c r="J121" s="199"/>
      <c r="M121" s="24"/>
      <c r="N121" s="25"/>
    </row>
    <row r="122" spans="1:14" s="23" customFormat="1" ht="57.6" customHeight="1">
      <c r="A122" s="221" t="s">
        <v>200</v>
      </c>
      <c r="B122" s="222"/>
      <c r="C122" s="194" t="s">
        <v>201</v>
      </c>
      <c r="D122" s="195"/>
      <c r="E122" s="196"/>
      <c r="F122" s="59"/>
      <c r="G122" s="197"/>
      <c r="H122" s="198"/>
      <c r="I122" s="198"/>
      <c r="J122" s="199"/>
      <c r="M122" s="24"/>
      <c r="N122" s="25"/>
    </row>
    <row r="123" spans="1:14" s="23" customFormat="1" ht="57.6" customHeight="1">
      <c r="A123" s="223"/>
      <c r="B123" s="224"/>
      <c r="C123" s="194" t="s">
        <v>202</v>
      </c>
      <c r="D123" s="195"/>
      <c r="E123" s="196"/>
      <c r="F123" s="59"/>
      <c r="G123" s="197"/>
      <c r="H123" s="198"/>
      <c r="I123" s="198"/>
      <c r="J123" s="199"/>
      <c r="M123" s="24"/>
      <c r="N123" s="25"/>
    </row>
    <row r="124" spans="1:14" s="23" customFormat="1" ht="57.6" customHeight="1">
      <c r="A124" s="225"/>
      <c r="B124" s="226"/>
      <c r="C124" s="194" t="s">
        <v>203</v>
      </c>
      <c r="D124" s="195"/>
      <c r="E124" s="196"/>
      <c r="F124" s="59"/>
      <c r="G124" s="197"/>
      <c r="H124" s="198"/>
      <c r="I124" s="198"/>
      <c r="J124" s="199"/>
      <c r="M124" s="24"/>
      <c r="N124" s="25"/>
    </row>
    <row r="125" spans="1:14" s="23" customFormat="1" ht="46.9" customHeight="1" thickBot="1">
      <c r="A125" s="200" t="s">
        <v>204</v>
      </c>
      <c r="B125" s="201"/>
      <c r="C125" s="202" t="s">
        <v>205</v>
      </c>
      <c r="D125" s="203"/>
      <c r="E125" s="204"/>
      <c r="F125" s="60"/>
      <c r="G125" s="205"/>
      <c r="H125" s="206"/>
      <c r="I125" s="206"/>
      <c r="J125" s="207"/>
      <c r="M125" s="24"/>
      <c r="N125" s="25"/>
    </row>
    <row r="126" spans="1:14" s="23" customFormat="1" ht="27.6" customHeight="1">
      <c r="A126" s="208" t="s">
        <v>206</v>
      </c>
      <c r="B126" s="209"/>
      <c r="C126" s="209"/>
      <c r="D126" s="209"/>
      <c r="E126" s="210"/>
      <c r="F126" s="61"/>
      <c r="G126" s="211"/>
      <c r="H126" s="212"/>
      <c r="I126" s="212"/>
      <c r="J126" s="213"/>
      <c r="M126" s="24"/>
      <c r="N126" s="25"/>
    </row>
    <row r="127" spans="1:14" s="23" customFormat="1" ht="39.6" customHeight="1" thickBot="1">
      <c r="A127" s="214" t="s">
        <v>207</v>
      </c>
      <c r="B127" s="215"/>
      <c r="C127" s="216"/>
      <c r="D127" s="217"/>
      <c r="E127" s="62" t="s">
        <v>208</v>
      </c>
      <c r="F127" s="63"/>
      <c r="G127" s="218"/>
      <c r="H127" s="219"/>
      <c r="I127" s="219"/>
      <c r="J127" s="220"/>
      <c r="M127" s="24"/>
      <c r="N127" s="25"/>
    </row>
    <row r="128" spans="1:14" ht="11.45" customHeight="1"/>
    <row r="129" spans="10:10" ht="11.45" customHeight="1"/>
    <row r="130" spans="10:10" ht="12" customHeight="1"/>
    <row r="131" spans="10:10">
      <c r="J131" s="66"/>
    </row>
    <row r="133" spans="10:10">
      <c r="J133" s="66"/>
    </row>
    <row r="135" spans="10:10">
      <c r="J135" s="66"/>
    </row>
    <row r="138" spans="10:10" ht="16.5">
      <c r="J138" s="67"/>
    </row>
    <row r="140" spans="10:10" ht="16.5">
      <c r="J140" s="67"/>
    </row>
  </sheetData>
  <protectedRanges>
    <protectedRange algorithmName="SHA-512" hashValue="EmpOk8E+G5dBfcN1m0+04IoUQuAC421mTuDFXqhJIxlpyXGAkK7rMwOoUEJe1pJO6BiX9j0Jua8ACljZo1zwRw==" saltValue="jM5tzjUpjC7lAB6ff7S3Gg==" spinCount="100000" sqref="D27:F27" name="Range1_2"/>
    <protectedRange algorithmName="SHA-512" hashValue="EmpOk8E+G5dBfcN1m0+04IoUQuAC421mTuDFXqhJIxlpyXGAkK7rMwOoUEJe1pJO6BiX9j0Jua8ACljZo1zwRw==" saltValue="jM5tzjUpjC7lAB6ff7S3Gg==" spinCount="100000" sqref="G27:J27" name="Range1_3"/>
    <protectedRange algorithmName="SHA-512" hashValue="EmpOk8E+G5dBfcN1m0+04IoUQuAC421mTuDFXqhJIxlpyXGAkK7rMwOoUEJe1pJO6BiX9j0Jua8ACljZo1zwRw==" saltValue="jM5tzjUpjC7lAB6ff7S3Gg==" spinCount="100000" sqref="A4:C4" name="Range1_4"/>
    <protectedRange algorithmName="SHA-512" hashValue="EmpOk8E+G5dBfcN1m0+04IoUQuAC421mTuDFXqhJIxlpyXGAkK7rMwOoUEJe1pJO6BiX9j0Jua8ACljZo1zwRw==" saltValue="jM5tzjUpjC7lAB6ff7S3Gg==" spinCount="100000" sqref="A2:J3" name="Range1_5"/>
    <protectedRange algorithmName="SHA-512" hashValue="EmpOk8E+G5dBfcN1m0+04IoUQuAC421mTuDFXqhJIxlpyXGAkK7rMwOoUEJe1pJO6BiX9j0Jua8ACljZo1zwRw==" saltValue="jM5tzjUpjC7lAB6ff7S3Gg==" spinCount="100000" sqref="A1:J1" name="Range1_6"/>
    <protectedRange algorithmName="SHA-512" hashValue="EmpOk8E+G5dBfcN1m0+04IoUQuAC421mTuDFXqhJIxlpyXGAkK7rMwOoUEJe1pJO6BiX9j0Jua8ACljZo1zwRw==" saltValue="jM5tzjUpjC7lAB6ff7S3Gg==" spinCount="100000" sqref="I64:J64" name="Range1_7"/>
    <protectedRange algorithmName="SHA-512" hashValue="EmpOk8E+G5dBfcN1m0+04IoUQuAC421mTuDFXqhJIxlpyXGAkK7rMwOoUEJe1pJO6BiX9j0Jua8ACljZo1zwRw==" saltValue="jM5tzjUpjC7lAB6ff7S3Gg==" spinCount="100000" sqref="A119:J119 A74:J74" name="Range1_10"/>
    <protectedRange algorithmName="SHA-512" hashValue="EmpOk8E+G5dBfcN1m0+04IoUQuAC421mTuDFXqhJIxlpyXGAkK7rMwOoUEJe1pJO6BiX9j0Jua8ACljZo1zwRw==" saltValue="jM5tzjUpjC7lAB6ff7S3Gg==" spinCount="100000" sqref="E64:G64 A64" name="Range1_7_1"/>
    <protectedRange algorithmName="SHA-512" hashValue="EmpOk8E+G5dBfcN1m0+04IoUQuAC421mTuDFXqhJIxlpyXGAkK7rMwOoUEJe1pJO6BiX9j0Jua8ACljZo1zwRw==" saltValue="jM5tzjUpjC7lAB6ff7S3Gg==" spinCount="100000" sqref="B7:H8" name="Range1_1_1"/>
    <protectedRange algorithmName="SHA-512" hashValue="EmpOk8E+G5dBfcN1m0+04IoUQuAC421mTuDFXqhJIxlpyXGAkK7rMwOoUEJe1pJO6BiX9j0Jua8ACljZo1zwRw==" saltValue="jM5tzjUpjC7lAB6ff7S3Gg==" spinCount="100000" sqref="A65:J66" name="Range1_8_2"/>
    <protectedRange algorithmName="SHA-512" hashValue="EmpOk8E+G5dBfcN1m0+04IoUQuAC421mTuDFXqhJIxlpyXGAkK7rMwOoUEJe1pJO6BiX9j0Jua8ACljZo1zwRw==" saltValue="jM5tzjUpjC7lAB6ff7S3Gg==" spinCount="100000" sqref="A67:I67 D68:J68 D75:F118 F69:F73 A68" name="Range1_9_2"/>
    <protectedRange algorithmName="SHA-512" hashValue="EmpOk8E+G5dBfcN1m0+04IoUQuAC421mTuDFXqhJIxlpyXGAkK7rMwOoUEJe1pJO6BiX9j0Jua8ACljZo1zwRw==" saltValue="jM5tzjUpjC7lAB6ff7S3Gg==" spinCount="100000" sqref="A5" name="Range1_4_1"/>
    <protectedRange algorithmName="SHA-512" hashValue="EmpOk8E+G5dBfcN1m0+04IoUQuAC421mTuDFXqhJIxlpyXGAkK7rMwOoUEJe1pJO6BiX9j0Jua8ACljZo1zwRw==" saltValue="jM5tzjUpjC7lAB6ff7S3Gg==" spinCount="100000" sqref="B27:C27" name="Range1_2_1"/>
    <protectedRange algorithmName="SHA-512" hashValue="EmpOk8E+G5dBfcN1m0+04IoUQuAC421mTuDFXqhJIxlpyXGAkK7rMwOoUEJe1pJO6BiX9j0Jua8ACljZo1zwRw==" saltValue="jM5tzjUpjC7lAB6ff7S3Gg==" spinCount="100000" sqref="A19:J19" name="Range1_1_3_1"/>
    <protectedRange algorithmName="SHA-512" hashValue="EmpOk8E+G5dBfcN1m0+04IoUQuAC421mTuDFXqhJIxlpyXGAkK7rMwOoUEJe1pJO6BiX9j0Jua8ACljZo1zwRw==" saltValue="jM5tzjUpjC7lAB6ff7S3Gg==" spinCount="100000" sqref="A20:J20" name="Range1_1_2_1_1"/>
    <protectedRange algorithmName="SHA-512" hashValue="EmpOk8E+G5dBfcN1m0+04IoUQuAC421mTuDFXqhJIxlpyXGAkK7rMwOoUEJe1pJO6BiX9j0Jua8ACljZo1zwRw==" saltValue="jM5tzjUpjC7lAB6ff7S3Gg==" spinCount="100000" sqref="E23:J25" name="Range1_9_2_1"/>
    <protectedRange algorithmName="SHA-512" hashValue="EmpOk8E+G5dBfcN1m0+04IoUQuAC421mTuDFXqhJIxlpyXGAkK7rMwOoUEJe1pJO6BiX9j0Jua8ACljZo1zwRw==" saltValue="jM5tzjUpjC7lAB6ff7S3Gg==" spinCount="100000" sqref="E26:J26" name="Range1_1_1_1_1"/>
    <protectedRange algorithmName="SHA-512" hashValue="EmpOk8E+G5dBfcN1m0+04IoUQuAC421mTuDFXqhJIxlpyXGAkK7rMwOoUEJe1pJO6BiX9j0Jua8ACljZo1zwRw==" saltValue="jM5tzjUpjC7lAB6ff7S3Gg==" spinCount="100000" sqref="A26:D26" name="Range1_1_1_1_1_1_2"/>
    <protectedRange algorithmName="SHA-512" hashValue="EmpOk8E+G5dBfcN1m0+04IoUQuAC421mTuDFXqhJIxlpyXGAkK7rMwOoUEJe1pJO6BiX9j0Jua8ACljZo1zwRw==" saltValue="jM5tzjUpjC7lAB6ff7S3Gg==" spinCount="100000" sqref="A21:J22" name="Range1_1_2_1"/>
    <protectedRange algorithmName="SHA-512" hashValue="EmpOk8E+G5dBfcN1m0+04IoUQuAC421mTuDFXqhJIxlpyXGAkK7rMwOoUEJe1pJO6BiX9j0Jua8ACljZo1zwRw==" saltValue="jM5tzjUpjC7lAB6ff7S3Gg==" spinCount="100000" sqref="D69:E73 A69:A73" name="Range1_9_2_2"/>
    <protectedRange algorithmName="SHA-512" hashValue="EmpOk8E+G5dBfcN1m0+04IoUQuAC421mTuDFXqhJIxlpyXGAkK7rMwOoUEJe1pJO6BiX9j0Jua8ACljZo1zwRw==" saltValue="jM5tzjUpjC7lAB6ff7S3Gg==" spinCount="100000" sqref="A75:A118" name="Range1_9_2_3"/>
  </protectedRanges>
  <mergeCells count="221">
    <mergeCell ref="A125:B125"/>
    <mergeCell ref="C125:E125"/>
    <mergeCell ref="G125:J125"/>
    <mergeCell ref="A126:E126"/>
    <mergeCell ref="G126:J126"/>
    <mergeCell ref="A127:B127"/>
    <mergeCell ref="C127:D127"/>
    <mergeCell ref="G127:J127"/>
    <mergeCell ref="A121:B121"/>
    <mergeCell ref="C121:E121"/>
    <mergeCell ref="G121:J121"/>
    <mergeCell ref="A122:B124"/>
    <mergeCell ref="C122:E122"/>
    <mergeCell ref="G122:J122"/>
    <mergeCell ref="C123:E123"/>
    <mergeCell ref="G123:J123"/>
    <mergeCell ref="C124:E124"/>
    <mergeCell ref="G124:J124"/>
    <mergeCell ref="A119:E119"/>
    <mergeCell ref="G119:J119"/>
    <mergeCell ref="A120:B120"/>
    <mergeCell ref="C120:E120"/>
    <mergeCell ref="G120:J120"/>
    <mergeCell ref="B118:C118"/>
    <mergeCell ref="D118:E118"/>
    <mergeCell ref="G118:J118"/>
    <mergeCell ref="B116:C116"/>
    <mergeCell ref="D116:E116"/>
    <mergeCell ref="G116:J116"/>
    <mergeCell ref="B117:C117"/>
    <mergeCell ref="D117:E117"/>
    <mergeCell ref="G117:J117"/>
    <mergeCell ref="B114:C114"/>
    <mergeCell ref="D114:E114"/>
    <mergeCell ref="G114:J114"/>
    <mergeCell ref="B115:C115"/>
    <mergeCell ref="D115:E115"/>
    <mergeCell ref="G115:J115"/>
    <mergeCell ref="B112:C112"/>
    <mergeCell ref="D112:E112"/>
    <mergeCell ref="G112:J112"/>
    <mergeCell ref="B113:C113"/>
    <mergeCell ref="D113:E113"/>
    <mergeCell ref="G113:J113"/>
    <mergeCell ref="B110:C110"/>
    <mergeCell ref="D110:E110"/>
    <mergeCell ref="G110:J110"/>
    <mergeCell ref="B111:C111"/>
    <mergeCell ref="D111:E111"/>
    <mergeCell ref="G111:J111"/>
    <mergeCell ref="B108:C108"/>
    <mergeCell ref="D108:E108"/>
    <mergeCell ref="G108:J108"/>
    <mergeCell ref="B109:C109"/>
    <mergeCell ref="D109:E109"/>
    <mergeCell ref="G109:J109"/>
    <mergeCell ref="B106:C106"/>
    <mergeCell ref="D106:E106"/>
    <mergeCell ref="G106:J106"/>
    <mergeCell ref="B107:C107"/>
    <mergeCell ref="D107:E107"/>
    <mergeCell ref="G107:J107"/>
    <mergeCell ref="B104:C104"/>
    <mergeCell ref="D104:E104"/>
    <mergeCell ref="G104:J104"/>
    <mergeCell ref="B105:C105"/>
    <mergeCell ref="D105:E105"/>
    <mergeCell ref="G105:J105"/>
    <mergeCell ref="B102:C102"/>
    <mergeCell ref="D102:E102"/>
    <mergeCell ref="G102:J102"/>
    <mergeCell ref="B103:C103"/>
    <mergeCell ref="D103:E103"/>
    <mergeCell ref="G103:J103"/>
    <mergeCell ref="B100:C100"/>
    <mergeCell ref="D100:E100"/>
    <mergeCell ref="G100:J100"/>
    <mergeCell ref="B101:C101"/>
    <mergeCell ref="D101:E101"/>
    <mergeCell ref="G101:J101"/>
    <mergeCell ref="B98:C98"/>
    <mergeCell ref="D98:E98"/>
    <mergeCell ref="G98:J98"/>
    <mergeCell ref="B99:C99"/>
    <mergeCell ref="D99:E99"/>
    <mergeCell ref="G99:J99"/>
    <mergeCell ref="D95:E95"/>
    <mergeCell ref="G95:J95"/>
    <mergeCell ref="D96:E96"/>
    <mergeCell ref="G96:J96"/>
    <mergeCell ref="D97:E97"/>
    <mergeCell ref="G97:J97"/>
    <mergeCell ref="D92:E92"/>
    <mergeCell ref="G92:J92"/>
    <mergeCell ref="D93:E93"/>
    <mergeCell ref="G93:J93"/>
    <mergeCell ref="D94:E94"/>
    <mergeCell ref="G94:J94"/>
    <mergeCell ref="D89:E89"/>
    <mergeCell ref="G89:J89"/>
    <mergeCell ref="D90:E90"/>
    <mergeCell ref="G90:J90"/>
    <mergeCell ref="D91:E91"/>
    <mergeCell ref="G91:J91"/>
    <mergeCell ref="B86:C86"/>
    <mergeCell ref="D86:E86"/>
    <mergeCell ref="G86:J86"/>
    <mergeCell ref="D87:E87"/>
    <mergeCell ref="G87:J87"/>
    <mergeCell ref="D88:E88"/>
    <mergeCell ref="G88:J88"/>
    <mergeCell ref="B84:C84"/>
    <mergeCell ref="D84:E84"/>
    <mergeCell ref="G84:J84"/>
    <mergeCell ref="B85:C85"/>
    <mergeCell ref="D85:E85"/>
    <mergeCell ref="G85:J85"/>
    <mergeCell ref="B82:C82"/>
    <mergeCell ref="D82:E82"/>
    <mergeCell ref="G82:J82"/>
    <mergeCell ref="B83:C83"/>
    <mergeCell ref="D83:E83"/>
    <mergeCell ref="G83:J83"/>
    <mergeCell ref="B80:C80"/>
    <mergeCell ref="D80:E80"/>
    <mergeCell ref="G80:J80"/>
    <mergeCell ref="B81:C81"/>
    <mergeCell ref="D81:E81"/>
    <mergeCell ref="G81:J81"/>
    <mergeCell ref="B78:C78"/>
    <mergeCell ref="D78:E78"/>
    <mergeCell ref="G78:J78"/>
    <mergeCell ref="B79:C79"/>
    <mergeCell ref="D79:E79"/>
    <mergeCell ref="G79:J79"/>
    <mergeCell ref="B76:C76"/>
    <mergeCell ref="D76:E76"/>
    <mergeCell ref="G76:J76"/>
    <mergeCell ref="B77:C77"/>
    <mergeCell ref="D77:E77"/>
    <mergeCell ref="G77:J77"/>
    <mergeCell ref="B74:C74"/>
    <mergeCell ref="D74:E74"/>
    <mergeCell ref="G74:J74"/>
    <mergeCell ref="B75:C75"/>
    <mergeCell ref="D75:E75"/>
    <mergeCell ref="G75:J75"/>
    <mergeCell ref="B73:E73"/>
    <mergeCell ref="G73:H73"/>
    <mergeCell ref="I73:J73"/>
    <mergeCell ref="B71:E71"/>
    <mergeCell ref="G71:H71"/>
    <mergeCell ref="I71:J71"/>
    <mergeCell ref="B72:E72"/>
    <mergeCell ref="G72:H72"/>
    <mergeCell ref="I72:J72"/>
    <mergeCell ref="B69:E69"/>
    <mergeCell ref="G69:H69"/>
    <mergeCell ref="I69:J69"/>
    <mergeCell ref="B70:E70"/>
    <mergeCell ref="G70:H70"/>
    <mergeCell ref="I70:J70"/>
    <mergeCell ref="A66:D66"/>
    <mergeCell ref="E66:J66"/>
    <mergeCell ref="A67:E67"/>
    <mergeCell ref="G67:H67"/>
    <mergeCell ref="I67:J67"/>
    <mergeCell ref="A68:E68"/>
    <mergeCell ref="G68:H68"/>
    <mergeCell ref="I68:J68"/>
    <mergeCell ref="A26:D26"/>
    <mergeCell ref="E26:J26"/>
    <mergeCell ref="B27:C27"/>
    <mergeCell ref="A64:H64"/>
    <mergeCell ref="I64:J64"/>
    <mergeCell ref="A65:D65"/>
    <mergeCell ref="E65:J65"/>
    <mergeCell ref="A23:D23"/>
    <mergeCell ref="E23:J23"/>
    <mergeCell ref="A24:D24"/>
    <mergeCell ref="E24:J24"/>
    <mergeCell ref="A25:D25"/>
    <mergeCell ref="E25:J25"/>
    <mergeCell ref="A20:D20"/>
    <mergeCell ref="E20:J20"/>
    <mergeCell ref="A21:D21"/>
    <mergeCell ref="E21:J21"/>
    <mergeCell ref="A22:D22"/>
    <mergeCell ref="E22:J22"/>
    <mergeCell ref="A17:D17"/>
    <mergeCell ref="E17:J17"/>
    <mergeCell ref="A18:D18"/>
    <mergeCell ref="E18:J18"/>
    <mergeCell ref="A19:D19"/>
    <mergeCell ref="E19:J19"/>
    <mergeCell ref="A13:D13"/>
    <mergeCell ref="E13:J13"/>
    <mergeCell ref="A14:J14"/>
    <mergeCell ref="A15:D15"/>
    <mergeCell ref="E15:J15"/>
    <mergeCell ref="A16:D16"/>
    <mergeCell ref="E16:J16"/>
    <mergeCell ref="A11:D11"/>
    <mergeCell ref="E11:J11"/>
    <mergeCell ref="A12:D12"/>
    <mergeCell ref="E12:J12"/>
    <mergeCell ref="A5:C5"/>
    <mergeCell ref="D5:J5"/>
    <mergeCell ref="A6:J6"/>
    <mergeCell ref="A7:H7"/>
    <mergeCell ref="I7:J8"/>
    <mergeCell ref="A8:H8"/>
    <mergeCell ref="A1:H1"/>
    <mergeCell ref="I1:J1"/>
    <mergeCell ref="A2:J2"/>
    <mergeCell ref="A3:J3"/>
    <mergeCell ref="A4:C4"/>
    <mergeCell ref="D4:J4"/>
    <mergeCell ref="A9:H9"/>
    <mergeCell ref="I9:J10"/>
    <mergeCell ref="A10:H10"/>
  </mergeCells>
  <conditionalFormatting sqref="A28:A63">
    <cfRule type="expression" dxfId="23" priority="23">
      <formula>G28=""</formula>
    </cfRule>
  </conditionalFormatting>
  <conditionalFormatting sqref="B28:B63">
    <cfRule type="expression" dxfId="22" priority="22">
      <formula>G28=""</formula>
    </cfRule>
  </conditionalFormatting>
  <conditionalFormatting sqref="C28:C63">
    <cfRule type="expression" dxfId="21" priority="21">
      <formula>G28=""</formula>
    </cfRule>
  </conditionalFormatting>
  <conditionalFormatting sqref="D28:D63">
    <cfRule type="expression" dxfId="20" priority="20">
      <formula>G28=""</formula>
    </cfRule>
  </conditionalFormatting>
  <conditionalFormatting sqref="E28:E41">
    <cfRule type="containsBlanks" dxfId="19" priority="1">
      <formula>LEN(TRIM(E28))=0</formula>
    </cfRule>
    <cfRule type="expression" dxfId="18" priority="2">
      <formula>C28=""</formula>
    </cfRule>
  </conditionalFormatting>
  <conditionalFormatting sqref="E28:E63">
    <cfRule type="containsBlanks" dxfId="17" priority="3">
      <formula>LEN(TRIM(E28))=0</formula>
    </cfRule>
    <cfRule type="containsText" dxfId="16" priority="4" operator="containsText" text="Будь-ласка">
      <formula>NOT(ISERROR(SEARCH("Будь-ласка",E28)))</formula>
    </cfRule>
    <cfRule type="expression" dxfId="15" priority="5">
      <formula>C28=""</formula>
    </cfRule>
    <cfRule type="containsBlanks" dxfId="14" priority="6">
      <formula>LEN(TRIM(E28))=0</formula>
    </cfRule>
  </conditionalFormatting>
  <conditionalFormatting sqref="E11:J13 E15:J18 G69:G73 I69:I73 G75:G118 G126:J127 C127">
    <cfRule type="containsBlanks" dxfId="13" priority="24">
      <formula>LEN(TRIM(C11))=0</formula>
    </cfRule>
  </conditionalFormatting>
  <conditionalFormatting sqref="F28:F63">
    <cfRule type="expression" dxfId="12" priority="8">
      <formula>H28=""</formula>
    </cfRule>
    <cfRule type="containsBlanks" dxfId="11" priority="9">
      <formula>LEN(TRIM(F28))=0</formula>
    </cfRule>
  </conditionalFormatting>
  <conditionalFormatting sqref="G120:G125">
    <cfRule type="containsBlanks" dxfId="10" priority="7">
      <formula>LEN(TRIM(G120))=0</formula>
    </cfRule>
  </conditionalFormatting>
  <conditionalFormatting sqref="G28:H63">
    <cfRule type="containsBlanks" dxfId="9" priority="16">
      <formula>LEN(TRIM(G28))=0</formula>
    </cfRule>
  </conditionalFormatting>
  <conditionalFormatting sqref="I9">
    <cfRule type="containsBlanks" dxfId="8" priority="15">
      <formula>LEN(TRIM(I9))=0</formula>
    </cfRule>
  </conditionalFormatting>
  <conditionalFormatting sqref="I28:I63">
    <cfRule type="expression" dxfId="7" priority="17">
      <formula>G28=""</formula>
    </cfRule>
    <cfRule type="containsBlanks" dxfId="6" priority="19">
      <formula>LEN(TRIM(I28))=0</formula>
    </cfRule>
  </conditionalFormatting>
  <conditionalFormatting sqref="J28:J63">
    <cfRule type="expression" dxfId="5" priority="18">
      <formula>G28=""</formula>
    </cfRule>
  </conditionalFormatting>
  <conditionalFormatting sqref="K68:HT68">
    <cfRule type="expression" dxfId="4" priority="13">
      <formula>TODAY()=K67</formula>
    </cfRule>
    <cfRule type="expression" dxfId="3" priority="14">
      <formula>OR(K$5="SUN",K$5="SAT")</formula>
    </cfRule>
  </conditionalFormatting>
  <conditionalFormatting sqref="K69:HT73">
    <cfRule type="expression" dxfId="2" priority="10">
      <formula>AND($G69&lt;K$67,$I69&gt;K$67)</formula>
    </cfRule>
    <cfRule type="expression" dxfId="1" priority="11">
      <formula>$I69=K$67</formula>
    </cfRule>
    <cfRule type="expression" dxfId="0" priority="12">
      <formula>$G69=K$67</formula>
    </cfRule>
  </conditionalFormatting>
  <pageMargins left="0.25" right="0.25" top="0.75" bottom="0.75" header="0.3" footer="0.3"/>
  <pageSetup paperSize="9" scale="54" firstPageNumber="0" fitToHeight="0" orientation="portrait" r:id="rId1"/>
  <headerFooter alignWithMargins="0">
    <oddHeader>&amp;L&amp;G&amp;C
T  / 64FPU / ZL6 / SAW / Partnership / Southern Development Strategy / Donetsk / LP009 / 09-12-2025&amp;R
LOGISTIC
PRO-06 (Offer Form)</oddHeader>
    <oddFooter>&amp;C&amp;P / &amp;N</oddFooter>
  </headerFooter>
  <colBreaks count="1" manualBreakCount="1">
    <brk id="1" max="1048575" man="1"/>
  </colBreaks>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1</vt:i4>
      </vt:variant>
      <vt:variant>
        <vt:lpstr>Именованные диапазоны</vt:lpstr>
      </vt:variant>
      <vt:variant>
        <vt:i4>1</vt:i4>
      </vt:variant>
    </vt:vector>
  </HeadingPairs>
  <TitlesOfParts>
    <vt:vector size="2" baseType="lpstr">
      <vt:lpstr>w06</vt:lpstr>
      <vt:lpstr>'w06'!Область_печати</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Anton ANTONIUK</dc:creator>
  <cp:lastModifiedBy>Пользователь</cp:lastModifiedBy>
  <dcterms:created xsi:type="dcterms:W3CDTF">2025-12-09T08:20:51Z</dcterms:created>
  <dcterms:modified xsi:type="dcterms:W3CDTF">2025-12-09T13:11:20Z</dcterms:modified>
</cp:coreProperties>
</file>