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https://chemonics.sharepoint.com/sites/PRJ6093/700/710-719 Local_Procurement/713 Project Procurements/PFRU2-2025-169 Water transport/02 Solicitation/To be published/"/>
    </mc:Choice>
  </mc:AlternateContent>
  <xr:revisionPtr revIDLastSave="1986" documentId="8_{11AE86BD-20AD-4142-B8D6-8ED5B700A443}" xr6:coauthVersionLast="47" xr6:coauthVersionMax="47" xr10:uidLastSave="{8A79707E-DD30-4382-A4EA-64BC493CB253}"/>
  <bookViews>
    <workbookView xWindow="-120" yWindow="-120" windowWidth="29040" windowHeight="17520" xr2:uid="{00000000-000D-0000-FFFF-FFFF00000000}"/>
  </bookViews>
  <sheets>
    <sheet name="ToR" sheetId="13" r:id="rId1"/>
    <sheet name="Sheet2" sheetId="15" state="hidden" r:id="rId2"/>
    <sheet name="Sheet1" sheetId="14" state="hidden" r:id="rId3"/>
  </sheets>
  <definedNames>
    <definedName name="_xlnm._FilterDatabase" localSheetId="0" hidden="1">ToR!$A$3:$H$20</definedName>
    <definedName name="_xlnm.Print_Area" localSheetId="0">ToR!$A$1:$I$75</definedName>
    <definedName name="solver_adj" localSheetId="1" hidden="1">Sheet2!$E$4:$E$5</definedName>
    <definedName name="solver_cvg" localSheetId="1" hidden="1">0.0001</definedName>
    <definedName name="solver_drv" localSheetId="1" hidden="1">1</definedName>
    <definedName name="solver_eng" localSheetId="1" hidden="1">1</definedName>
    <definedName name="solver_est" localSheetId="1" hidden="1">1</definedName>
    <definedName name="solver_itr" localSheetId="1" hidden="1">2147483647</definedName>
    <definedName name="solver_lhs1" localSheetId="1" hidden="1">Sheet2!$E$4</definedName>
    <definedName name="solver_lhs2" localSheetId="1" hidden="1">Sheet2!$E$5</definedName>
    <definedName name="solver_lhs3" localSheetId="1" hidden="1">Sheet2!$E$5</definedName>
    <definedName name="solver_mip" localSheetId="1" hidden="1">2147483647</definedName>
    <definedName name="solver_mni" localSheetId="1" hidden="1">30</definedName>
    <definedName name="solver_mrt" localSheetId="1" hidden="1">0.075</definedName>
    <definedName name="solver_msl" localSheetId="1" hidden="1">2</definedName>
    <definedName name="solver_neg" localSheetId="1" hidden="1">1</definedName>
    <definedName name="solver_nod" localSheetId="1" hidden="1">2147483647</definedName>
    <definedName name="solver_num" localSheetId="1" hidden="1">3</definedName>
    <definedName name="solver_nwt" localSheetId="1" hidden="1">1</definedName>
    <definedName name="solver_opt" localSheetId="1" hidden="1">Sheet2!$E$7</definedName>
    <definedName name="solver_pre" localSheetId="1" hidden="1">0.000001</definedName>
    <definedName name="solver_rbv" localSheetId="1" hidden="1">1</definedName>
    <definedName name="solver_rel1" localSheetId="1" hidden="1">3</definedName>
    <definedName name="solver_rel2" localSheetId="1" hidden="1">3</definedName>
    <definedName name="solver_rel3" localSheetId="1" hidden="1">3</definedName>
    <definedName name="solver_rhs1" localSheetId="1" hidden="1">1</definedName>
    <definedName name="solver_rhs2" localSheetId="1" hidden="1">Sheet2!$E$4</definedName>
    <definedName name="solver_rhs3" localSheetId="1" hidden="1">1</definedName>
    <definedName name="solver_rlx" localSheetId="1" hidden="1">2</definedName>
    <definedName name="solver_rsd" localSheetId="1" hidden="1">0</definedName>
    <definedName name="solver_scl" localSheetId="1" hidden="1">1</definedName>
    <definedName name="solver_sho" localSheetId="1" hidden="1">2</definedName>
    <definedName name="solver_ssz" localSheetId="1" hidden="1">100</definedName>
    <definedName name="solver_tim" localSheetId="1" hidden="1">2147483647</definedName>
    <definedName name="solver_tol" localSheetId="1" hidden="1">0.01</definedName>
    <definedName name="solver_typ" localSheetId="1" hidden="1">3</definedName>
    <definedName name="solver_val" localSheetId="1" hidden="1">3590</definedName>
    <definedName name="solver_ver" localSheetId="1" hidden="1">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13" l="1"/>
  <c r="I9" i="13"/>
  <c r="J55" i="15" l="1"/>
  <c r="J54" i="15"/>
  <c r="J53" i="15"/>
  <c r="J51" i="15"/>
  <c r="J50" i="15"/>
  <c r="J49" i="15"/>
  <c r="J16" i="15"/>
  <c r="J15" i="15"/>
  <c r="J17" i="15"/>
  <c r="I5" i="15"/>
  <c r="I4" i="15"/>
  <c r="E7" i="15"/>
  <c r="I6" i="15"/>
</calcChain>
</file>

<file path=xl/sharedStrings.xml><?xml version="1.0" encoding="utf-8"?>
<sst xmlns="http://schemas.openxmlformats.org/spreadsheetml/2006/main" count="83" uniqueCount="72">
  <si>
    <t>№</t>
  </si>
  <si>
    <t>Name according to the procurement - Description and Specifications of Item
|
(It is allowed to submit analogues for any positions)</t>
  </si>
  <si>
    <t>Назва згідно закупівлі - Опис і специфікації предмету закупівлі
|
(Дозволяється подача аналогів на будь-які позиції)</t>
  </si>
  <si>
    <t>UoM
|
Одиниці виміру</t>
  </si>
  <si>
    <t>Qty
|
К-ть</t>
  </si>
  <si>
    <t xml:space="preserve">Delivery destination                     |                                                   Місце доставки                                             </t>
  </si>
  <si>
    <t>Proposed description &amp; technical specifications (include brand &amp; model (if applicable), etc.) 
|
Пропонований опис і технічні характеристики (включаючи марку та модель(за наявності), тощо)</t>
  </si>
  <si>
    <t>Link to the offered item
|
Посилання на пропонований товар</t>
  </si>
  <si>
    <t>pc | шт</t>
  </si>
  <si>
    <t>Bidder to complete | Для заповненя постачальнику:</t>
  </si>
  <si>
    <t>Delivery Terms (INCOTERMS 2010): | 
Умови постачання (ІНКОТЕРМС 2010):</t>
  </si>
  <si>
    <t>Payment terms (Chemonics requirement - 100% post-payment, NET within 30 c.d.): | 
Умови оплати (вимога Chemonics - 100% післяплата, NET протягом 30 к.д.):</t>
  </si>
  <si>
    <t>Bid validity (c.d.) | 
Термін дії пропозиції (к.д.)</t>
  </si>
  <si>
    <t xml:space="preserve">Bid currency: | 
Валюта пропозиції: </t>
  </si>
  <si>
    <t>Warranty period (months): |
Гарантійний термін (місяців):</t>
  </si>
  <si>
    <t>Delivery time - calendar days (after PO signing) |
Термін поставки - календарні дні (після підписання Договору на поставку)</t>
  </si>
  <si>
    <t>Company name according to the Charter: | 
Назва компанії згідно Статуту:</t>
  </si>
  <si>
    <t>EDRPOU | ЄДРПОУ:</t>
  </si>
  <si>
    <t>Indicate the status of the company (Manufacturer / trader / distributor): | 
Вкажіть статус компанії (виробник / трейдер / дистриб'ютор):</t>
  </si>
  <si>
    <t>Signature of the company representative and Stamp | 
Підпис представника підприємства та Печатка</t>
  </si>
  <si>
    <t>Date | Дата:</t>
  </si>
  <si>
    <t>Contact person of the company (whith role): | 
Контактна особа компанії (із зазначенням посади):</t>
  </si>
  <si>
    <t>Mobile: | Мобільний:</t>
  </si>
  <si>
    <t>Після заповнення, вимога Chemonics - надати цей документ у підписаному/завіреному печаткою форматі PDF та Excel.</t>
  </si>
  <si>
    <t xml:space="preserve">Once completed, Chemonics requirement - provide this document in both signed/stamped PDF and Excel formats.
</t>
  </si>
  <si>
    <t>x</t>
  </si>
  <si>
    <t>Пропозиція по тендеру</t>
  </si>
  <si>
    <t>Запропоновано</t>
  </si>
  <si>
    <t>Ціна</t>
  </si>
  <si>
    <t>Кількість</t>
  </si>
  <si>
    <t>Сума</t>
  </si>
  <si>
    <t>ДСП Egger U 963 ST9 Діамант сірий (Антрацит) 2800х2070х25 мм Нарізані ДСП плити товщина 25 мл. Темно сірого або чорного кольору з матавим покриттям з кромкою чорного кольору.
Висота 2700 см (з кромкою)
Ширина 30 см (з кромкою)</t>
  </si>
  <si>
    <t>ДСП U963 ST9 Діамант сірий 2800х2070х25 мм EGGER (2024-26)
Висота 2700 см (з кромкою)
Ширина 30 см (з кромкою)</t>
  </si>
  <si>
    <t>ДСП Egger U 963 ST9 Діамант сірий (Антрацит) 2800х2070х25 мм Нарізані ДСП плити товщина 25 мл. Темно сірого або чорного кольору з матавим покриттям з кромкою чорного кольору. Довжина 900 см (з кромкою)
Ширина 30 см (без кромки)</t>
  </si>
  <si>
    <t>ДСП U963 ST9 Діамант сірий 2800х2070х25 мм EGGER (2024-26)
Довжина 900 см (з кромкою)
Ширина 30 см (без кромки)</t>
  </si>
  <si>
    <t>Before</t>
  </si>
  <si>
    <t>Description</t>
  </si>
  <si>
    <t>UoM</t>
  </si>
  <si>
    <t>Qty</t>
  </si>
  <si>
    <t>Price</t>
  </si>
  <si>
    <t>Amount</t>
  </si>
  <si>
    <r>
      <t xml:space="preserve">Egger chipboard U 963 ST9 Diamond gray (Anthracite) 2800x2070x25 mm Sliced chipboard boards 25 ml thick. Dark gray or black with a matte finish with a black edge banding. Height </t>
    </r>
    <r>
      <rPr>
        <b/>
        <sz val="11"/>
        <color theme="1"/>
        <rFont val="Calibri"/>
        <family val="2"/>
        <scheme val="minor"/>
      </rPr>
      <t>2700</t>
    </r>
    <r>
      <rPr>
        <sz val="11"/>
        <color theme="1"/>
        <rFont val="Calibri"/>
        <family val="2"/>
        <scheme val="minor"/>
      </rPr>
      <t xml:space="preserve"> mm (with edge banding) Width </t>
    </r>
    <r>
      <rPr>
        <b/>
        <sz val="11"/>
        <color theme="1"/>
        <rFont val="Calibri"/>
        <family val="2"/>
        <scheme val="minor"/>
      </rPr>
      <t>300</t>
    </r>
    <r>
      <rPr>
        <sz val="11"/>
        <color theme="1"/>
        <rFont val="Calibri"/>
        <family val="2"/>
        <scheme val="minor"/>
      </rPr>
      <t xml:space="preserve"> mm (with edge banding)</t>
    </r>
  </si>
  <si>
    <t>sheet</t>
  </si>
  <si>
    <t>Edge ABS U963 ST9 Diamond Gray 43*2 mm (75 m/p) EGGER Щ(2024-26)</t>
  </si>
  <si>
    <t>linear meter</t>
  </si>
  <si>
    <t>Now</t>
  </si>
  <si>
    <t>Chipboard U963 ST9 Diamond gray 2800x2070x25 mm EGGER (2024-26) Height 2700 mm (with edge) Width 300 mm (with edge)</t>
  </si>
  <si>
    <t>pcs</t>
  </si>
  <si>
    <t>Chipboard U963 ST9 Diamond gray 2800x2070x25 mm EGGER (2024-26) Length 900 mm (with edge banding) Width 300 mm (without edge banding)</t>
  </si>
  <si>
    <t>Плити мінераловатні ТЕХНОБЛОК СТАНДАРТ 1200*600*100мм (6 плит)</t>
  </si>
  <si>
    <t>м2</t>
  </si>
  <si>
    <t>Високопілля, вул. Енергетична (Гагаріна), 7</t>
  </si>
  <si>
    <t>Утеплювач Техноблок Стандарт 1200х600х50мм (5,76/8пл) МП</t>
  </si>
  <si>
    <t>Плити теплоізоляційні з минеральної вати на синтетичному зв'язуючому Izovat-LS(1000x600x100 мм)</t>
  </si>
  <si>
    <t>Shkilna 104, Kalynivske village, 74131 , Beryslav district, Kherson Oblast 
(47.11839256223751, 32.982446441864816)</t>
  </si>
  <si>
    <t>Shkilna 120, Kalynivske village, 74131 , Beryslav district, Kherson Oblast (47.11650667082786, 32.97544873404343)</t>
  </si>
  <si>
    <r>
      <rPr>
        <b/>
        <sz val="10"/>
        <color rgb="FF000000"/>
        <rFont val="Arial"/>
        <family val="2"/>
      </rPr>
      <t>Причіп для човна</t>
    </r>
    <r>
      <rPr>
        <sz val="10"/>
        <color rgb="FF000000"/>
        <rFont val="Arial"/>
        <family val="2"/>
      </rPr>
      <t xml:space="preserve">
Технічні вимоги
Референтна модель: причіп для човнів типу RIB довжиною до 5,7 м, з підвіскою AL-KO, або еквівалент.
Основні характеристики:
• Довжина причепа: 6340 мм
• Ширина причепа: 2250 мм
• Максимальна довжина човна, що перевозиться: 5700 мм
• Максимальна ширина човна, що перевозиться: 2200 мм
• Маса порожнього причепа: 370 кг
• Повна маса: 750 кг
• Вантажопідйомність: 1200 кг
• Гума колісна: 185R14C
• Диски колісні: R14
• Підвіска: ресорна (тип AL-KO) + амортизатори
• Колесо підкочування: у комплекті
• Середній трап: у комплекті
• Бічні підніжки: 4 шт.
• Бічні напрямні ролики: 2 шт.
• Стяжні ремені: у комплекті (мінімум 2 шт.)
• Оцинкована або антикорозійна рама
• Задня світлотехніка, що відповідає вимогам безпеки дорожнього руху ЄС
• Кронштейн для встановлення лебідки (лебідка не обов’язкова)
• Зчіпний пристрій відповідно до стандартів ЄС для буксирування
Сумісність:
• Повністю сумісний із човном RIB Adventure Vesta V-610 ND (або еквівалент)
• Придатний для перевезення аналогічних човнів із V-подібним склопластиковим днищем масою до 1900 кг
Вимоги до відповідності
• Причіп має бути новим, невикористаним, виготовленим не раніше 2023 року.
• Має відповідати вимогам ЄС щодо дорожньої безпеки та малих причепів.
• Оснащення світлотехнікою та відбивачами відповідно до стандартів ECE.
• Матеріали мають бути стійкими до корозії та впливу атмосферних чинників.
• Еквівалентні пропозиції повинні відповідати або перевищувати мінімальні технічні характеристики, зазначені вище.
Поставка, гарантія та документація
• Гарантія: не менше 12 місяців
• Постачальник повинен надати інструкцію з експлуатації, сертифікат відповідності, гарантійні документи та акт встановлення
• Причіп має бути поставлений у повністю зібраному стані, готовому до експлуатації</t>
    </r>
  </si>
  <si>
    <r>
      <rPr>
        <b/>
        <sz val="10"/>
        <rFont val="Arial"/>
        <family val="2"/>
      </rPr>
      <t>Boat Trailer</t>
    </r>
    <r>
      <rPr>
        <sz val="10"/>
        <rFont val="Arial"/>
        <family val="2"/>
      </rPr>
      <t xml:space="preserve">
Technical Requirements
Reference model: Boat trailer for RIB up to 5.7 m, AL-KO suspension, or equivalent.
Main specifications:
• Trailer length: 6340 mm
• Trailer width: 2250 mm
• Suitable boat length (max): 5700 mm
• Suitable boat width (max): 2200 mm
• Trailer curb weight: 370 kg
• Gross weight: 750 kg
• Payload capacity: 1200 kg
• Tire size: 185R14C
• Wheel rims: R14
• Suspension: leaf spring (AL-KO type) + shock absorbers
• Jockey (support) wheel: included
• Center ramp: included
• Side footrests: 4 pcs
• Side guide rollers: 2 pcs
• Tie-down straps: included (minimum 2 pcs)
• Galvanized or corrosion-resistant frame structure
• Rear lighting system compliant with EU road safety standards
• Boat winch mounting bracket (manual winch not required)
• Coupling device compliant with EU standards for towing vehicles
Compatibility:
• Fully compatible with RIB Adventure Vesta V-610 ND (or equivalent)
• Capable of supporting similar fiberglass V-hull RIB boats up to 1900 kg load
Compliance Requirements
• Trailer must be new, unused, and manufactured not earlier than 2023.
• Must comply with EU road safety and small trailer regulations.
• Equipped with lighting and reflectors per ECE standards.
• Materials must be corrosion- and weather-resistant.
• Equivalent offers must meet or exceed all minimum specifications above.
Delivery, Warranty, and Documentation
• Warranty: minimum 12 months
• Supplier must provide operating manual, conformity certificate, warranty documents, and installation report
• Trailer must be delivered fully assembled and ready for operation</t>
    </r>
  </si>
  <si>
    <r>
      <rPr>
        <b/>
        <sz val="10"/>
        <rFont val="Arial"/>
        <family val="2"/>
      </rPr>
      <t xml:space="preserve">Two-Axle Trailer (Type: “Odissey” or Equivalent) </t>
    </r>
    <r>
      <rPr>
        <sz val="10"/>
        <rFont val="Arial"/>
        <family val="2"/>
      </rPr>
      <t xml:space="preserve">
General Requirements: Two-axle braked trailer designed for road and light off-road use. The structure must be corrosion-resistant and suitable for frequent deployment under field conditions.
Chassis and Frame: Galvanized or powder-coated steel frame; welded construction; reinforced cross members; anti-corrosion protection.
Dimensions: Length: 3.0–3.2 m; Width: 1.8–2.0 m; Height (with tent): approx. 2.0 m.
Gross Weight: Minimum 1300 kg; Payload capacity: not less than 1000 kg.
Axles and Suspension: Two torsion axles with independent suspension; shock absorption for stable towing.
Coupling Device: 50 mm ball coupling (DIN/ISO standard) compatible with towing hooks of SSTS vehicles; includes safety chain.
Braking System: Mechanical or inertial (overrun) brake system, automatic reverse function.
Floor: Covered with durable aluminium plate or waterproof laminated plywood (minimum thickness 15 mm).
Cover / Tent: High tent made of waterproof PVC (EU-standard), fully enclosing the cargo area; colour – grey or equivalent.
Accessories: Arched frame for tent included; spare wheel mounted on bracket; electric wiring harness with 7-pin plug (complete set with cables and junction box).
Wheels and Tyres: All-terrain tyres suitable for mixed road conditions; identical spare wheel included.
Lighting System: Full road-legal lighting with rear and side reflectors, tail lights, brake lights, and license plate illumination (12V system).
Anti-Corrosion Protection: Undercarriage and frame coated with anti-rust compound; all fasteners galvanized.
Safety and Standard Equipment: Wheel chocks, reflective triangle, and basic tool kit included.
Documentation and Compliance: Must comply with Ukrainian road safety and certification standards; registration-ready; user manual and certificate of conformity required.
Warranty: Minimum 12 months warranty covering all structural and electrical components.</t>
    </r>
  </si>
  <si>
    <r>
      <rPr>
        <b/>
        <sz val="10"/>
        <color rgb="FF000000"/>
        <rFont val="Arial"/>
        <family val="2"/>
      </rPr>
      <t>Двовісний причіп (типу “Одісей” або еквівалент)</t>
    </r>
    <r>
      <rPr>
        <sz val="10"/>
        <color rgb="FF000000"/>
        <rFont val="Arial"/>
        <family val="2"/>
      </rPr>
      <t xml:space="preserve">
</t>
    </r>
    <r>
      <rPr>
        <sz val="10"/>
        <rFont val="Arial"/>
        <family val="2"/>
      </rPr>
      <t>Загальні вимоги: Двовісний причіп з гальмівною системою, призначений для експлуатації на дорогах і в умовах обмеженого бездоріжжя. Конструкція повинна бути антикорозійною та придатною для частого використання у польових умовах.
Шасі та рама: Оцинкована або порошково фарбована сталева рама; зварна конструкція; посилені поперечини; антикорозійний захист.
Габарити: Довжина: 3.0–3.2 м; Ширина: 1.8–2.0 м; Висота (з тентом): близько 2.0 м.
Повна маса: Не менше 1300 кг; вантажопідйомність: не менше 1000 кг.
Осі та підвіска: Дві торсіонні осі з незалежною підвіскою; амортизація для стабільного руху.
Зчіпний пристрій: Кульовий зчіпний елемент Ø50 мм (стандарт DIN/ISO), сумісний з буксирними елементами транспорту ДССТ; у комплекті страховий ланцюг.
Гальмівна система: Механічна або інерційна (накатна) з функцією автоматичного реверсу.
Підлога: Покрита міцною алюмінієвою пластиною або вологостійкою фанерою товщиною не менше 15 мм.
Намет / Тент: Високий тент з водонепроникного матеріалу ПВХ (Євро-стандарт), повністю закриває вантажний відсік; колір – сірий або еквівалент.
Комплектація: Набір арок для тенту в комплекті; запасне колесо на кронштейні; електропроводка з 7-контактною вилкою (повний комплект з джгутами та розподільною коробкою).
Колеса та шини: Всесезонні шини, придатні для експлуатації на асфальті й ґрунті; запасне колесо ідентичного типу в комплекті.
Освітлення: Повна система освітлення відповідно до вимог дорожнього руху – задні й бокові світловідбивачі, стоп-сигнали, підсвітка номерного знака (система 12В).
Антикорозійний захист: Днище та рама покриті антикорозійним шаром; усі кріплення оцинковані.
Безпека та стандартне оснащення: У комплекті противідкатні упори, знак аварійної зупинки та базовий набір інструментів.
Документація та відповідність: Причіп повинен відповідати чинним стандартам безпеки дорожнього руху України, бути готовим до реєстрації; обов’язково надати інструкцію користувача та сертифікат відповідності.
Гарантія: Не менше 12 місяців гарантії, що охоплює всі конструкційні та електричні елементи.</t>
    </r>
  </si>
  <si>
    <t>Ukraine, Chernihiv region, Chernihiv city/
Україна, Чернігівська обл. м.Чернігів</t>
  </si>
  <si>
    <r>
      <rPr>
        <b/>
        <sz val="10"/>
        <color rgb="FF000000"/>
        <rFont val="Arial"/>
        <family val="2"/>
      </rPr>
      <t>Boat with Engine and Echo Sounder</t>
    </r>
    <r>
      <rPr>
        <sz val="10"/>
        <color rgb="FF000000"/>
        <rFont val="Arial"/>
        <family val="2"/>
      </rPr>
      <t xml:space="preserve">
Technical Requirements
Scope of supply (or equivalent):
• Rigid Inflatable Boat (RIB) – Adventure Vesta V-610 ND or equivalent
• Outboard engine – Suzuki 100 BTL with full installation on the boat or equivalent
• Echo sounder – Lowrance Elite-7 T12 GPS sonar with NAVIONICS Platinum Sonar Chart Live (incl. transducer) or equivalent
Main boat specifications (Adventure Vesta V-610 ND or equivalent):
• Overall length: 5.99 m
• Overall width: 2.50 m
• Inflatable tube diameter: 55 cm
• Number of airtight chambers: 5
• Equipped boat weight: approx. 380 kg
• Maximum load capacity: 1900 kg
• Maximum persons: 11
• Maximum permissible engine weight: 210 kg
• Transom height: 510–510 mm (L) / 51 cm
• CE category: C
• Hull: V‑shaped fiberglass hull, non‑slip deck surface
• Inflatable welded tube with rubbing strake (spray rail) and grab lines
• On‑board safety line (grab rope)
• Oars: 2 pcs
• Bow towing eye
• Towing rings: 2 pcs
• Stern lifting/towing eyes: 2 pcs (for lifting or towing another boat)
• Hull drain plug and cockpit drain valve (scuppers)
• Carrying handles on sides: 4 pcs
• Repair kit; user manual
• Storage bag for oars, pump, and repair kit
• Pump with adapter
• Vertical steering console SL‑2 (remote control) with front soft seat and backrest, windscreen, stainless‑steel arch, access hatch, ventilation grille
• Seat upholstery: grey/black leatherette
• Double soft seat SLS‑5 SL with backrest, navigation arch, and storage box; upholstery: black leatherette
• Transport cover (boat cover)
• Soft bow cushion (attachable)
• Removable bow plate (fiberglass)
• Fuel tank 75 L with filler and ventilation system
• Fuel filter
• Steering helm with reducer T‑71FC
• Fuel level sensor and gauge
• Overpressure valves on tube: 3 pcs
• Additional tube protection “anti‑slip” patches
• 12V socket
• Navigation lights
• 4‑gang switch panel
• Battery master (isolator) switch
• Battery 100A with terminals
• Battery box
• Tie‑down straps: 2 pcs
• Transom platforms
• Engine support bracket for transportation
• Anchor winch Minn Kota DeckHand 40 with remote control button
• Folding river anchor 8 kg (three‑fluke)
Outboard engine – Suzuki 100 BTL (or equivalent) – full parameters:
• Type: 4‑stroke
• Power (HP/kW): 100 (73.55)
• Weight (kg): 157
• Shaft length (mm): 508 (L)
• Control system: Remote
• Starting system: Electric
• Displacement (cm³): 1502
• Fuel system: MPS EFI + Lean Burn
• Engine oil capacity (L): 4.0
• Gearcase oil capacity (ml): 850
• Bore × stroke (mm): 75 × 85
• Cylinders: 4 in‑line
• Valve train: DOHC
• Timing drive: Chain
• Operating RPM range: 5700–6300
• Ignition system: Transistor
• Alternator: 12V, 27A
• Spark plug: NGK DCPR6E (or OEM‑recommended equivalent)
• Engine mounting: Mounting bolts
• Deydbwood lift / tilt‑trim: Hydraulic
• Gear ratio: 2.59:1
• Gears: Forward – Neutral – Reverse
• Exhaust: Through propeller hub
• Transmission protection: Rubber damper
• Standard propeller (inches): 3 × 13‑3/4'' × 19''
• Propeller options (inches): 13'' to 23''
Echo sounder – Lowrance Elite‑7 T12 (or equivalent):
• GPS sonar navigator with transducer and complete installation on boat
• NAVIONICS Platinum Sonar Chart Live map
Compliance Requirements
• All items shall be new, unused, manufactured not earlier than 2023.
• CE Category C for the boat; compliance with applicable EU/ISO standards for small craft.
• Hull Identification Number (HIN) and engine serial number must be provided on delivery documents.
• Equivalent offers must meet or exceed the minimum functional parameters listed above.
• Materials must be corrosion‑resistant (e.g., stainless steel fittings), UV‑resistant, and fuel‑resistant.
• Metric units for all gauges and documentation.
 Delivery, Warranty, and Documentation
• Warranty: minimum 12 months for boat and engine; official service availability in Ukraine.
• Documentation: operation manuals, warranty certificates, conformity/CE documents, installation/testing report.</t>
    </r>
  </si>
  <si>
    <r>
      <rPr>
        <b/>
        <sz val="10"/>
        <color rgb="FF000000"/>
        <rFont val="Arial"/>
        <family val="2"/>
      </rPr>
      <t>Човен з двигуном та ехолотом</t>
    </r>
    <r>
      <rPr>
        <sz val="10"/>
        <color rgb="FF000000"/>
        <rFont val="Arial"/>
        <family val="2"/>
      </rPr>
      <t xml:space="preserve">
Технічні вимоги
Склад постачання (або еквівалент):
• Надувний човен RIB – Adventure Vesta V-610 ND або еквівалент
• Підвісний човновий двигун – Suzuki 100 BTL з повним встановленням на човен або еквівалент
• Ехолот – Lowrance Elite-7 T12 GPS з картою NAVIONICS Platinum Sonar Chart Live (з датчиком) або еквівалент
Основні характеристики човна (Adventure Vesta V-610 ND або еквівалент):
• Довжина зовнішня: 5,99 м
• Ширина зовнішня: 2,50 м
• Діаметр надувного балона: 55 см
• Кількість герметичних відсіків балона: 5
• Маса спорядженого човна: близько 380 кг
• Максимальна вантажопідйомність: 1900 кг
• Пасажиромісткість: 11 осіб
• Максимально допустима вага двигуна: 210 кг
• Висота транцю: 51 см (L, 508 мм)
• Категорія CE: C
• Днище: V‑подібне зі склопластику; антиковзне покриття палуби
• Надувний зварний балон із бортовим захистом (водовідбійником) та леєрами
• Бортовий леєр (страхувальний трос)
• Весла: 2 шт.
• Носове буксирувальне кільце
• Буксирувальні кільця: 2 шт.
• 2 кормові кільця для підйому або буксирування іншого човна
• Зливний клапан корпусу та зливний клапан кокпіту (самовилив)
• Бортові ручки для перенесення: 4 шт.
• Ремкомплект; посібник з експлуатації
• Сумка для весел, насоса та ремкомплекту
• Насос із адаптором
• Вертикальна консоль SL‑2 дистанційного керування з переднім м’яким сидінням зі спинкою, вітрозахисним склом, дугою з нержавіючої сталі, монтажним люком, вентиляційною решіткою
• Оббивка сидінь: сіро‑чорний шкірозамінник
• Двомісне м’яке сидіння SLS‑5 SL зі спинкою, навігаційною дугою та ящиком‑багажником; оббивка: чорний шкірозамінник
• Транспортувальний тент
• М’який носовий матрац, що пристібається
• Виносна носова плата зі склопластику
• Паливний бак 75 л із системою заливу палива та вентиляції
• Фільтр бензиновий
• Кермо з редуктором T‑71FC
• Датчик та індикатор рівня палива
• Клапан надлишкового тиску: 3 шт.
• Додатковий захист балона «антисліп» (протиковзні накладки)
• Розетка 12V
• Навігаційні ліхтарі
• Блок із 4 перемикачів
• Розмикач маси (ізолятор акумулятора)
• Акумулятор 100А + клеми
• Акумуляторний бокс
• Стяжні ремені: 2 шт.
• Транцеві платформи
• Упор під двигун для транспортування
• Лебідка якірна Minn Kota DeckHand 40, кнопка дистанційного керування
• Якір річний 8 кг, трипелюстковий (складний)
Підвісний двигун – Suzuki 100 BTL (або еквівалент) – повні параметри:
• Тип: 4‑х тактний
• Потужність к.с. (кВт): 100 (73,55)
• Вага (кг): 157
• Висота транцю (мм): 508 (L)
• Система керування: Дистанційне
• Система старту: Електро
• Об’єм циліндрів (см³): 1502
• Тип паливної системи: MPS EFI + Lean Burn
• Місткість картера (л): 4.0
• Ємність картера редуктора (мл): 850
• Діаметр і хід поршня (мм/мм): 75 × 85
• Кількість циліндрів: 4 в ряд
• Система газорозподілу: DOHC
• Привід ГРМ: ланцюг
• Робочий діапазон обертів: 5700–6300
• Система запалювання: транзисторна
• Генератор (А): 12V, 27A
• Свічка запалювання: NGK DCPR6E (або еквівалент за рекомендацією виробника)
• Кріплення двигуна: кріпильні болти
• Система підйому дейдвуду/трим: гідравлічна
• Передатне число: 2,59:1
• Передачі: Вперед – нейтраль – назад
• Вихлоп: через ступицю гвинта
• Захист трансмісії: гумовий демпфер
• Стандартний гвинт (у дюймах): 3 × 13‑3/4'' × 19''
• Вибір гвинта (у дюймах): від 13'' до 23''
Ехолот – Lowrance Elite‑7 T12 (або еквівалент):
• GPS‑навігатор з датчиком ехолоту та повним встановленням на човен
• Карта NAVIONICS Platinum Sonar Chart Live
 Вимоги до відповідності
• Усі вироби мають бути новими, невикористаними, виготовленими не раніше 2023 року.
• Категорія CE: C для човна; відповідність чинним стандартам ЄС/ISO для маломірних суден.
• Ідентифікаційний номер корпусу (HIN) та серійний номер двигуна мають бути зазначені в товаросупровідних документах.
• Еквівалентні пропозиції повинні відповідати або перевищувати мінімальні функціональні параметри, зазначені вище.
• Матеріали мають бути стійкими до корозії (напр., нержавіючі елементи), УФ‑випромінювання та дії палив.
• Усі прилади та документація — у метричних одиницях.
Поставка, гарантія та документація
• Гарантія: не менше 12 місяців на човен і двигун; наявність офіційного сервісу в Україні.
• Документація: інструкції з експлуатації, гарантійні сертифікати, документи відповідності/CE, акт встановлення/випробування.</t>
    </r>
  </si>
  <si>
    <t>LOT 2| ЛОТ 2</t>
  </si>
  <si>
    <t>LOT  1| ЛОТ  1</t>
  </si>
  <si>
    <t>GBP | Фунти Стерлінги</t>
  </si>
  <si>
    <r>
      <rPr>
        <b/>
        <sz val="12"/>
        <color rgb="FF000000"/>
        <rFont val="Calibri"/>
        <family val="2"/>
        <scheme val="minor"/>
      </rPr>
      <t xml:space="preserve">Core Note 1: </t>
    </r>
    <r>
      <rPr>
        <sz val="12"/>
        <color rgb="FF000000"/>
        <rFont val="Calibri"/>
        <family val="2"/>
        <scheme val="minor"/>
      </rPr>
      <t xml:space="preserve">Delivery locations within the territory of Ukraine: Ukraine, Chernihiv region, Chernihiv city /
</t>
    </r>
    <r>
      <rPr>
        <b/>
        <sz val="12"/>
        <color rgb="FF000000"/>
        <rFont val="Calibri"/>
        <family val="2"/>
        <scheme val="minor"/>
      </rPr>
      <t>Основна примітка 1:</t>
    </r>
    <r>
      <rPr>
        <sz val="12"/>
        <color rgb="FF000000"/>
        <rFont val="Calibri"/>
        <family val="2"/>
        <scheme val="minor"/>
      </rPr>
      <t xml:space="preserve"> Місця доставки по території України:  Україна, Чернігівська обл., м.Чернігів
</t>
    </r>
    <r>
      <rPr>
        <b/>
        <sz val="12"/>
        <color rgb="FF000000"/>
        <rFont val="Calibri"/>
        <family val="2"/>
        <scheme val="minor"/>
      </rPr>
      <t xml:space="preserve">Core note 2: Fixed Price in GBP (the price should be calculated based on the exchange rate of GBP to UAH, according to the OANDA rate ( https://fxds-hcc.oanda.com/ ) on the Friday immediately preceding the date on which the invoice was issued). The exchange rate for this ITT as of the issue date - 56.1086 UAH. / 
Основна примітка 2: Фіксована ціна у фунтах стерлінгів (ціна повинна бути розрахована на основі обмінного курсу фунта стерлінгів до гривні, згідно з курсом OANDA ( https://fxds-hcc.oanda.com/ ) у п'ятницю, що безпосередньо передує даті виставлення рахунку-фактури). Обмінний курс для цієї ІТТ на дату публікації - 56.1086 грн.                                                                                                                                                                                                                                                                                                                                                                                                                                                                                                                                                                                                          General notes: / Загальні примітки: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sz val="12"/>
        <color rgb="FF000000"/>
        <rFont val="Calibri"/>
        <family val="2"/>
        <scheme val="minor"/>
      </rPr>
      <t>•	All Goods offered in response to this ITT must be new and unused. / 
•	Усі Товари, що пропонуються у відповідь на цю ITT, повинні бути новими та невикористаними.
•	All electrical Goods must operate on 240V, 50Hz.  [ignore if not applicable] / 
•	Всі електричні товари повинні працювати від мережі 240 В, 50 Гц.  [ігнорувати, якщо не застосовується]
•	Unit prices must include applicable transportation/delivery/installation (if required)/unloading costs and local taxes, excluding VAT.  / 
•	Ціни повинні включати відповідні витрати на транспортування/доставку/монтаж (за потреби)/розвантаження та місцеві податки, без урахування ПДВ. 
•	Unless otherwise indicated, stated brand names or models are for illustrative description only.  An equivalent substitute, as determined by the specifications, is acceptable. / 
•	Якщо не вказано інше, зазначені торгові марки або моделі слугують лише для ілюстративного опису.  Допускається еквівалентна заміна, визначена технічними характеристиками.
•	Warranty service and repair within the country of performance is required for all Goods under this ITT. The warranty coverage must be valid on all Goods for a minimum of twelve (12) months after delivery and acceptance of the Goods, unless otherwise specified in the technical specifications. / 
•	Гарантійне обслуговування та ремонт у країні виконання робіт є обов'язковим для всіх Товарів за цією ІТТ. Гарантійне покриття має бути дійсним для всіх Товарів протягом щонайменше дванадцяти (12) місяців після доставки та приймання Товарів, якщо інше не зазначено в технічних специфікаціях.</t>
    </r>
  </si>
  <si>
    <t>Consent to enter into a tripartite purchase order (Vendor – Chemonics/Payer – Final Recipient/Buyer): | 
Згода на укладення тристороннього договору на закупівлю (Постачальник - Кімонікс/Платник - Кінцевий реципієнт/Покупець):</t>
  </si>
  <si>
    <t>Total amount LOT 2 GBP VAT excl. |
Загальна сума ЛОТ 2 фунти стерлінги, без ПДВ</t>
  </si>
  <si>
    <t>Total amount LOT 1 GBP VAT excl. |
Загальна сума ЛОТ 1 фунти стерлінги, без ПДВ</t>
  </si>
  <si>
    <t>Unit Price, GBP excl. VAT
| 
Ціна за од-цю, фунти стерлінги, без ПДВ</t>
  </si>
  <si>
    <t>ITT # PFRU2-2025-169 Procurement of water transport and trailers | ITT # PFRU2-2025-169 Закупівля водного транспорту та причепів
Volume 3 - Terms of Reference (ToR)/Specifications (included as a separate Annex to this Invitation to Tender) | Розділ 3 - Технічне завдання (ТЗ)/Специфікації (включено як окремий додаток до цього Запрошення до участі в тендері)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</si>
</sst>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3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4"/>
      <name val="Calibri"/>
      <family val="2"/>
      <scheme val="minor"/>
    </font>
    <font>
      <i/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6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charset val="134"/>
      <scheme val="minor"/>
    </font>
    <font>
      <sz val="10"/>
      <color theme="1"/>
      <name val="Calibri"/>
      <family val="2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50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385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theme="0"/>
      </left>
      <right/>
      <top/>
      <bottom/>
      <diagonal/>
    </border>
  </borders>
  <cellStyleXfs count="7">
    <xf numFmtId="0" fontId="0" fillId="0" borderId="0"/>
    <xf numFmtId="164" fontId="9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4" fillId="0" borderId="0"/>
    <xf numFmtId="0" fontId="27" fillId="0" borderId="0"/>
    <xf numFmtId="0" fontId="3" fillId="0" borderId="0"/>
  </cellStyleXfs>
  <cellXfs count="94">
    <xf numFmtId="0" fontId="0" fillId="0" borderId="0" xfId="0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0" fontId="0" fillId="0" borderId="1" xfId="0" applyBorder="1"/>
    <xf numFmtId="164" fontId="6" fillId="0" borderId="1" xfId="1" applyFont="1" applyBorder="1" applyAlignment="1">
      <alignment vertical="top"/>
    </xf>
    <xf numFmtId="164" fontId="6" fillId="0" borderId="0" xfId="1" applyFont="1" applyBorder="1" applyAlignment="1">
      <alignment vertical="top"/>
    </xf>
    <xf numFmtId="0" fontId="0" fillId="0" borderId="0" xfId="0" applyAlignment="1">
      <alignment wrapText="1"/>
    </xf>
    <xf numFmtId="4" fontId="0" fillId="0" borderId="0" xfId="0" applyNumberFormat="1"/>
    <xf numFmtId="4" fontId="0" fillId="0" borderId="1" xfId="0" applyNumberFormat="1" applyBorder="1"/>
    <xf numFmtId="0" fontId="13" fillId="5" borderId="1" xfId="0" applyFont="1" applyFill="1" applyBorder="1" applyAlignment="1">
      <alignment horizontal="center" vertical="center"/>
    </xf>
    <xf numFmtId="4" fontId="14" fillId="0" borderId="0" xfId="0" applyNumberFormat="1" applyFont="1"/>
    <xf numFmtId="4" fontId="13" fillId="0" borderId="1" xfId="0" applyNumberFormat="1" applyFont="1" applyBorder="1"/>
    <xf numFmtId="0" fontId="11" fillId="3" borderId="7" xfId="0" applyFont="1" applyFill="1" applyBorder="1" applyAlignment="1" applyProtection="1">
      <alignment horizontal="centerContinuous" vertical="center" wrapText="1"/>
      <protection locked="0"/>
    </xf>
    <xf numFmtId="0" fontId="7" fillId="3" borderId="7" xfId="0" applyFont="1" applyFill="1" applyBorder="1" applyAlignment="1" applyProtection="1">
      <alignment horizontal="centerContinuous" vertical="center"/>
      <protection locked="0"/>
    </xf>
    <xf numFmtId="0" fontId="10" fillId="2" borderId="9" xfId="0" applyFont="1" applyFill="1" applyBorder="1" applyAlignment="1" applyProtection="1">
      <alignment horizontal="center" vertical="center" wrapText="1"/>
      <protection locked="0"/>
    </xf>
    <xf numFmtId="164" fontId="10" fillId="2" borderId="9" xfId="1" applyFont="1" applyFill="1" applyBorder="1" applyAlignment="1" applyProtection="1">
      <alignment horizontal="center" vertical="center" wrapText="1"/>
      <protection locked="0"/>
    </xf>
    <xf numFmtId="0" fontId="15" fillId="2" borderId="5" xfId="0" applyFont="1" applyFill="1" applyBorder="1" applyAlignment="1" applyProtection="1">
      <alignment horizontal="center" vertical="center" wrapText="1"/>
      <protection locked="0"/>
    </xf>
    <xf numFmtId="0" fontId="23" fillId="0" borderId="5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top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vertical="top"/>
      <protection locked="0"/>
    </xf>
    <xf numFmtId="164" fontId="6" fillId="0" borderId="0" xfId="1" applyFont="1" applyFill="1" applyBorder="1" applyAlignment="1" applyProtection="1">
      <alignment vertical="top"/>
      <protection locked="0"/>
    </xf>
    <xf numFmtId="0" fontId="21" fillId="0" borderId="0" xfId="0" applyFont="1" applyAlignment="1" applyProtection="1">
      <alignment vertical="top"/>
      <protection locked="0"/>
    </xf>
    <xf numFmtId="0" fontId="23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top" wrapText="1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164" fontId="6" fillId="0" borderId="0" xfId="1" applyFont="1" applyBorder="1" applyAlignment="1" applyProtection="1">
      <alignment vertical="top"/>
      <protection locked="0"/>
    </xf>
    <xf numFmtId="164" fontId="22" fillId="0" borderId="0" xfId="1" applyFont="1" applyFill="1" applyBorder="1" applyAlignment="1" applyProtection="1">
      <alignment vertical="top"/>
      <protection locked="0"/>
    </xf>
    <xf numFmtId="0" fontId="11" fillId="3" borderId="12" xfId="0" applyFont="1" applyFill="1" applyBorder="1" applyAlignment="1" applyProtection="1">
      <alignment horizontal="centerContinuous" vertical="center" wrapText="1"/>
      <protection locked="0"/>
    </xf>
    <xf numFmtId="0" fontId="15" fillId="2" borderId="0" xfId="0" applyFont="1" applyFill="1" applyAlignment="1" applyProtection="1">
      <alignment horizontal="center" vertical="top" wrapText="1"/>
      <protection locked="0"/>
    </xf>
    <xf numFmtId="0" fontId="20" fillId="2" borderId="0" xfId="0" applyFont="1" applyFill="1" applyAlignment="1" applyProtection="1">
      <alignment horizontal="center" vertical="center" wrapText="1"/>
      <protection locked="0"/>
    </xf>
    <xf numFmtId="0" fontId="15" fillId="2" borderId="0" xfId="0" applyFont="1" applyFill="1" applyAlignment="1" applyProtection="1">
      <alignment horizontal="right" vertical="top" wrapText="1"/>
      <protection locked="0"/>
    </xf>
    <xf numFmtId="0" fontId="2" fillId="0" borderId="0" xfId="0" applyFont="1"/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17" fillId="4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14" fillId="2" borderId="12" xfId="0" applyFont="1" applyFill="1" applyBorder="1" applyAlignment="1" applyProtection="1">
      <alignment horizontal="center" vertical="center"/>
      <protection locked="0"/>
    </xf>
    <xf numFmtId="39" fontId="15" fillId="2" borderId="7" xfId="1" applyNumberFormat="1" applyFont="1" applyFill="1" applyBorder="1" applyAlignment="1" applyProtection="1">
      <alignment horizontal="right" vertical="center"/>
      <protection locked="0"/>
    </xf>
    <xf numFmtId="0" fontId="32" fillId="3" borderId="1" xfId="0" applyFont="1" applyFill="1" applyBorder="1" applyAlignment="1">
      <alignment vertical="center" wrapText="1"/>
    </xf>
    <xf numFmtId="0" fontId="30" fillId="3" borderId="1" xfId="0" applyFont="1" applyFill="1" applyBorder="1" applyAlignment="1">
      <alignment horizontal="left" vertical="top" wrapText="1"/>
    </xf>
    <xf numFmtId="0" fontId="32" fillId="3" borderId="1" xfId="0" applyFont="1" applyFill="1" applyBorder="1" applyAlignment="1">
      <alignment horizontal="left" vertical="top" wrapText="1"/>
    </xf>
    <xf numFmtId="0" fontId="3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5" fillId="2" borderId="15" xfId="0" applyFont="1" applyFill="1" applyBorder="1" applyAlignment="1" applyProtection="1">
      <alignment horizontal="right" vertical="top"/>
      <protection locked="0"/>
    </xf>
    <xf numFmtId="0" fontId="19" fillId="0" borderId="0" xfId="0" applyFont="1" applyAlignment="1">
      <alignment vertical="top" wrapText="1"/>
    </xf>
    <xf numFmtId="0" fontId="26" fillId="0" borderId="0" xfId="0" applyFont="1" applyAlignment="1">
      <alignment vertical="top"/>
    </xf>
    <xf numFmtId="39" fontId="15" fillId="2" borderId="7" xfId="1" applyNumberFormat="1" applyFont="1" applyFill="1" applyBorder="1" applyAlignment="1" applyProtection="1">
      <alignment horizontal="right" vertical="center" wrapText="1"/>
      <protection locked="0"/>
    </xf>
    <xf numFmtId="0" fontId="15" fillId="2" borderId="12" xfId="0" applyFont="1" applyFill="1" applyBorder="1" applyAlignment="1" applyProtection="1">
      <alignment horizontal="right" vertical="center" wrapText="1"/>
      <protection locked="0"/>
    </xf>
    <xf numFmtId="0" fontId="17" fillId="4" borderId="11" xfId="0" applyFont="1" applyFill="1" applyBorder="1" applyAlignment="1" applyProtection="1">
      <alignment horizontal="center" vertical="center" wrapText="1"/>
      <protection locked="0"/>
    </xf>
    <xf numFmtId="0" fontId="17" fillId="4" borderId="14" xfId="0" applyFont="1" applyFill="1" applyBorder="1" applyAlignment="1" applyProtection="1">
      <alignment horizontal="center" vertical="center" wrapText="1"/>
      <protection locked="0"/>
    </xf>
    <xf numFmtId="0" fontId="28" fillId="6" borderId="2" xfId="0" applyFont="1" applyFill="1" applyBorder="1" applyAlignment="1" applyProtection="1">
      <alignment horizontal="center" vertical="top" wrapText="1"/>
      <protection locked="0"/>
    </xf>
    <xf numFmtId="0" fontId="28" fillId="6" borderId="3" xfId="0" applyFont="1" applyFill="1" applyBorder="1" applyAlignment="1" applyProtection="1">
      <alignment horizontal="center" vertical="top" wrapText="1"/>
      <protection locked="0"/>
    </xf>
    <xf numFmtId="0" fontId="30" fillId="3" borderId="11" xfId="0" applyFont="1" applyFill="1" applyBorder="1" applyAlignment="1">
      <alignment horizontal="left" vertical="top" wrapText="1"/>
    </xf>
    <xf numFmtId="0" fontId="30" fillId="3" borderId="14" xfId="0" applyFont="1" applyFill="1" applyBorder="1" applyAlignment="1">
      <alignment horizontal="left" vertical="top" wrapText="1"/>
    </xf>
    <xf numFmtId="0" fontId="32" fillId="3" borderId="11" xfId="0" applyFont="1" applyFill="1" applyBorder="1" applyAlignment="1">
      <alignment horizontal="left" vertical="top" wrapText="1"/>
    </xf>
    <xf numFmtId="0" fontId="32" fillId="3" borderId="14" xfId="0" applyFont="1" applyFill="1" applyBorder="1" applyAlignment="1">
      <alignment horizontal="left" vertical="top" wrapText="1"/>
    </xf>
    <xf numFmtId="0" fontId="32" fillId="3" borderId="11" xfId="0" applyFont="1" applyFill="1" applyBorder="1" applyAlignment="1">
      <alignment horizontal="center" vertical="center" wrapText="1"/>
    </xf>
    <xf numFmtId="0" fontId="32" fillId="3" borderId="14" xfId="0" applyFont="1" applyFill="1" applyBorder="1" applyAlignment="1">
      <alignment horizontal="center" vertical="center" wrapText="1"/>
    </xf>
    <xf numFmtId="0" fontId="32" fillId="3" borderId="13" xfId="0" applyFont="1" applyFill="1" applyBorder="1" applyAlignment="1">
      <alignment horizontal="left" vertical="top" wrapText="1"/>
    </xf>
    <xf numFmtId="0" fontId="32" fillId="3" borderId="13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2" fillId="3" borderId="14" xfId="0" applyFont="1" applyFill="1" applyBorder="1" applyAlignment="1" applyProtection="1">
      <alignment horizontal="center" vertical="top" wrapText="1"/>
      <protection locked="0"/>
    </xf>
    <xf numFmtId="0" fontId="25" fillId="0" borderId="5" xfId="0" applyFont="1" applyBorder="1" applyAlignment="1" applyProtection="1">
      <alignment horizontal="right" vertical="center" wrapText="1"/>
      <protection locked="0"/>
    </xf>
    <xf numFmtId="0" fontId="25" fillId="0" borderId="0" xfId="0" applyFont="1" applyAlignment="1" applyProtection="1">
      <alignment horizontal="right" vertical="center" wrapText="1"/>
      <protection locked="0"/>
    </xf>
    <xf numFmtId="0" fontId="25" fillId="0" borderId="7" xfId="0" applyFont="1" applyBorder="1" applyAlignment="1" applyProtection="1">
      <alignment horizontal="center" vertical="center" wrapText="1"/>
      <protection locked="0"/>
    </xf>
    <xf numFmtId="0" fontId="25" fillId="0" borderId="6" xfId="0" applyFont="1" applyBorder="1" applyAlignment="1" applyProtection="1">
      <alignment horizontal="center" vertical="center" wrapText="1"/>
      <protection locked="0"/>
    </xf>
    <xf numFmtId="0" fontId="25" fillId="0" borderId="3" xfId="0" applyFont="1" applyBorder="1" applyAlignment="1" applyProtection="1">
      <alignment horizontal="center" vertical="center" wrapText="1"/>
      <protection locked="0"/>
    </xf>
    <xf numFmtId="0" fontId="25" fillId="0" borderId="4" xfId="0" applyFont="1" applyBorder="1" applyAlignment="1" applyProtection="1">
      <alignment horizontal="center" vertical="center" wrapText="1"/>
      <protection locked="0"/>
    </xf>
    <xf numFmtId="0" fontId="11" fillId="0" borderId="9" xfId="0" applyFont="1" applyBorder="1" applyAlignment="1" applyProtection="1">
      <alignment horizontal="center" vertical="center" wrapText="1"/>
      <protection locked="0"/>
    </xf>
    <xf numFmtId="0" fontId="11" fillId="0" borderId="8" xfId="0" applyFont="1" applyBorder="1" applyAlignment="1" applyProtection="1">
      <alignment horizontal="center" vertical="center" wrapText="1"/>
      <protection locked="0"/>
    </xf>
    <xf numFmtId="0" fontId="11" fillId="0" borderId="10" xfId="0" applyFont="1" applyBorder="1" applyAlignment="1" applyProtection="1">
      <alignment horizontal="center" vertical="center" wrapText="1"/>
      <protection locked="0"/>
    </xf>
    <xf numFmtId="0" fontId="24" fillId="0" borderId="9" xfId="0" applyFont="1" applyBorder="1" applyAlignment="1" applyProtection="1">
      <alignment horizontal="left" vertical="top" wrapText="1"/>
      <protection locked="0"/>
    </xf>
    <xf numFmtId="0" fontId="24" fillId="0" borderId="8" xfId="0" applyFont="1" applyBorder="1" applyAlignment="1" applyProtection="1">
      <alignment horizontal="left" vertical="top" wrapText="1"/>
      <protection locked="0"/>
    </xf>
    <xf numFmtId="0" fontId="24" fillId="0" borderId="10" xfId="0" applyFont="1" applyBorder="1" applyAlignment="1" applyProtection="1">
      <alignment horizontal="left" vertical="top" wrapText="1"/>
      <protection locked="0"/>
    </xf>
    <xf numFmtId="0" fontId="25" fillId="0" borderId="12" xfId="0" applyFont="1" applyBorder="1" applyAlignment="1" applyProtection="1">
      <alignment horizontal="right" vertical="center" wrapText="1"/>
      <protection locked="0"/>
    </xf>
    <xf numFmtId="0" fontId="25" fillId="0" borderId="7" xfId="0" applyFont="1" applyBorder="1" applyAlignment="1" applyProtection="1">
      <alignment horizontal="right" vertical="center" wrapText="1"/>
      <protection locked="0"/>
    </xf>
    <xf numFmtId="0" fontId="17" fillId="4" borderId="13" xfId="0" applyFont="1" applyFill="1" applyBorder="1" applyAlignment="1" applyProtection="1">
      <alignment horizontal="center" vertical="center" wrapText="1"/>
      <protection locked="0"/>
    </xf>
    <xf numFmtId="0" fontId="2" fillId="5" borderId="2" xfId="0" applyFont="1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6" fillId="0" borderId="6" xfId="0" applyFont="1" applyBorder="1" applyAlignment="1" applyProtection="1">
      <alignment vertical="top"/>
      <protection locked="0"/>
    </xf>
    <xf numFmtId="164" fontId="10" fillId="2" borderId="11" xfId="1" applyFont="1" applyFill="1" applyBorder="1" applyAlignment="1" applyProtection="1">
      <alignment horizontal="center" vertical="center" wrapText="1"/>
      <protection locked="0"/>
    </xf>
    <xf numFmtId="2" fontId="16" fillId="3" borderId="11" xfId="1" applyNumberFormat="1" applyFont="1" applyFill="1" applyBorder="1" applyAlignment="1" applyProtection="1">
      <alignment horizontal="right" vertical="center"/>
      <protection locked="0"/>
    </xf>
    <xf numFmtId="2" fontId="16" fillId="3" borderId="13" xfId="1" applyNumberFormat="1" applyFont="1" applyFill="1" applyBorder="1" applyAlignment="1" applyProtection="1">
      <alignment horizontal="right" vertical="center"/>
      <protection locked="0"/>
    </xf>
    <xf numFmtId="2" fontId="16" fillId="3" borderId="14" xfId="1" applyNumberFormat="1" applyFont="1" applyFill="1" applyBorder="1" applyAlignment="1" applyProtection="1">
      <alignment horizontal="right" vertical="center"/>
      <protection locked="0"/>
    </xf>
    <xf numFmtId="4" fontId="15" fillId="2" borderId="14" xfId="0" applyNumberFormat="1" applyFont="1" applyFill="1" applyBorder="1" applyAlignment="1" applyProtection="1">
      <alignment horizontal="right" vertical="center"/>
      <protection locked="0"/>
    </xf>
    <xf numFmtId="2" fontId="16" fillId="3" borderId="1" xfId="1" applyNumberFormat="1" applyFont="1" applyFill="1" applyBorder="1" applyAlignment="1" applyProtection="1">
      <alignment horizontal="right" vertical="center"/>
      <protection locked="0"/>
    </xf>
    <xf numFmtId="2" fontId="15" fillId="2" borderId="6" xfId="1" applyNumberFormat="1" applyFont="1" applyFill="1" applyBorder="1" applyAlignment="1" applyProtection="1">
      <alignment horizontal="right" vertical="center"/>
      <protection locked="0"/>
    </xf>
    <xf numFmtId="0" fontId="28" fillId="6" borderId="4" xfId="0" applyFont="1" applyFill="1" applyBorder="1" applyAlignment="1" applyProtection="1">
      <alignment horizontal="center" vertical="top" wrapText="1"/>
      <protection locked="0"/>
    </xf>
  </cellXfs>
  <cellStyles count="7">
    <cellStyle name="Comma" xfId="1" builtinId="3"/>
    <cellStyle name="Hyperlink 2" xfId="2" xr:uid="{00000000-0005-0000-0000-000000000000}"/>
    <cellStyle name="Normal" xfId="0" builtinId="0"/>
    <cellStyle name="Normal 2" xfId="4" xr:uid="{6E72F082-D191-4B8F-A7F2-5B4BF619607D}"/>
    <cellStyle name="Normal 5" xfId="6" xr:uid="{E5BBA1E0-7874-4AAD-827C-6D8C586C5052}"/>
    <cellStyle name="Normal 6" xfId="5" xr:uid="{D172C221-490C-475E-A73E-8B354230F107}"/>
    <cellStyle name="Гіперпосилання 2" xfId="3" xr:uid="{00000000-0005-0000-0000-000002000000}"/>
  </cellStyles>
  <dxfs count="0"/>
  <tableStyles count="0" defaultTableStyle="TableStyleMedium2" defaultPivotStyle="PivotStyleLight16"/>
  <colors>
    <mruColors>
      <color rgb="FFF38500"/>
      <color rgb="FFA70000"/>
      <color rgb="FF005065"/>
      <color rgb="FF3131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288977</xdr:rowOff>
    </xdr:to>
    <xdr:sp macro="" textlink="">
      <xdr:nvSpPr>
        <xdr:cNvPr id="1060" name="AutoShape 36" descr="Затирка для швів Ceresit CE 40 Aquastatic 01 2 кг (відро) Біла (Е28802) - зображення 1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>
          <a:spLocks noChangeAspect="1" noChangeArrowheads="1"/>
        </xdr:cNvSpPr>
      </xdr:nvSpPr>
      <xdr:spPr bwMode="auto">
        <a:xfrm>
          <a:off x="26155650" y="38468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304800</xdr:colOff>
      <xdr:row>14</xdr:row>
      <xdr:rowOff>308882</xdr:rowOff>
    </xdr:to>
    <xdr:sp macro="" textlink="">
      <xdr:nvSpPr>
        <xdr:cNvPr id="4" name="AutoShape 18" descr="https://trivita.ua/media/mf_webp/jpg/media/catalog/product/cache/dd95bbeaba6420773a0013f62f7a35ef/p/e/pesok_mesh.webp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25641300" y="175023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304800</xdr:colOff>
      <xdr:row>14</xdr:row>
      <xdr:rowOff>308882</xdr:rowOff>
    </xdr:to>
    <xdr:sp macro="" textlink="">
      <xdr:nvSpPr>
        <xdr:cNvPr id="8" name="AutoShape 26" descr="Колено Georg Fischer d40 45 град.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25641300" y="1786813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304800</xdr:colOff>
      <xdr:row>14</xdr:row>
      <xdr:rowOff>308882</xdr:rowOff>
    </xdr:to>
    <xdr:sp macro="" textlink="">
      <xdr:nvSpPr>
        <xdr:cNvPr id="1053" name="AutoShape 29" descr="Корпус пластиковий 12-модульний e.plbox.stand.n.12k, навісний (s029104)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>
          <a:spLocks noChangeAspect="1" noChangeArrowheads="1"/>
        </xdr:cNvSpPr>
      </xdr:nvSpPr>
      <xdr:spPr bwMode="auto">
        <a:xfrm>
          <a:off x="25641300" y="2457983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304800</xdr:colOff>
      <xdr:row>14</xdr:row>
      <xdr:rowOff>308882</xdr:rowOff>
    </xdr:to>
    <xdr:sp macro="" textlink="">
      <xdr:nvSpPr>
        <xdr:cNvPr id="1055" name="AutoShape 31" descr="ВВГ-П нг 3х2,5 кабель ЗЗЦМ (бухта 100м., Різати кратно 10 м.) (ВВГНГ-П 3X2,5 ECG / 707235)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>
          <a:spLocks noChangeAspect="1" noChangeArrowheads="1"/>
        </xdr:cNvSpPr>
      </xdr:nvSpPr>
      <xdr:spPr bwMode="auto">
        <a:xfrm>
          <a:off x="25641300" y="246712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304800</xdr:colOff>
      <xdr:row>14</xdr:row>
      <xdr:rowOff>308882</xdr:rowOff>
    </xdr:to>
    <xdr:sp macro="" textlink="">
      <xdr:nvSpPr>
        <xdr:cNvPr id="1058" name="AutoShape 34" descr="Коробка монтажна универсальна набірна ПВХ сіра Ø73,5х43мм, Kopos (KU 68-1901_KA) - придбати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>
          <a:spLocks noChangeAspect="1" noChangeArrowheads="1"/>
        </xdr:cNvSpPr>
      </xdr:nvSpPr>
      <xdr:spPr bwMode="auto">
        <a:xfrm>
          <a:off x="25641300" y="2503703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304800</xdr:colOff>
      <xdr:row>14</xdr:row>
      <xdr:rowOff>308882</xdr:rowOff>
    </xdr:to>
    <xdr:sp macro="" textlink="">
      <xdr:nvSpPr>
        <xdr:cNvPr id="1061" name="AutoShape 37" descr="Саморіз 3,5х9,5 мм &quot;блоха&quot; гострий, цинк, 1000 шт/уп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>
          <a:spLocks noChangeAspect="1" noChangeArrowheads="1"/>
        </xdr:cNvSpPr>
      </xdr:nvSpPr>
      <xdr:spPr bwMode="auto">
        <a:xfrm>
          <a:off x="25641300" y="2549423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304800</xdr:colOff>
      <xdr:row>14</xdr:row>
      <xdr:rowOff>308882</xdr:rowOff>
    </xdr:to>
    <xdr:sp macro="" textlink="">
      <xdr:nvSpPr>
        <xdr:cNvPr id="1062" name="AutoShape 38" descr="Саморіз 3,5х9,5 мм &quot;блоха&quot; гострий, цинк, 1000 шт/уп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>
          <a:spLocks noChangeAspect="1" noChangeArrowheads="1"/>
        </xdr:cNvSpPr>
      </xdr:nvSpPr>
      <xdr:spPr bwMode="auto">
        <a:xfrm>
          <a:off x="25641300" y="2549423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304800</xdr:colOff>
      <xdr:row>14</xdr:row>
      <xdr:rowOff>308882</xdr:rowOff>
    </xdr:to>
    <xdr:sp macro="" textlink="">
      <xdr:nvSpPr>
        <xdr:cNvPr id="10" name="AutoShape 41" descr="Кутик 100х100х7 мм; ст.3пс, міра; 12 м 029К фото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25641300" y="256771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304800</xdr:colOff>
      <xdr:row>14</xdr:row>
      <xdr:rowOff>308882</xdr:rowOff>
    </xdr:to>
    <xdr:sp macro="" textlink="">
      <xdr:nvSpPr>
        <xdr:cNvPr id="12" name="AutoShape 43" descr="Купити Профіль-ріжок для підвісної стелі периметральний 3.0 м фото та ціна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25641300" y="227144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304800</xdr:colOff>
      <xdr:row>14</xdr:row>
      <xdr:rowOff>308882</xdr:rowOff>
    </xdr:to>
    <xdr:sp macro="" textlink="">
      <xdr:nvSpPr>
        <xdr:cNvPr id="13" name="AutoShape 44" descr="gallery-imag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25641300" y="2271445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293059</xdr:rowOff>
    </xdr:to>
    <xdr:sp macro="" textlink="">
      <xdr:nvSpPr>
        <xdr:cNvPr id="1080" name="AutoShape 56" descr="Планка гребеня пряма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>
          <a:spLocks noChangeAspect="1" noChangeArrowheads="1"/>
        </xdr:cNvSpPr>
      </xdr:nvSpPr>
      <xdr:spPr bwMode="auto">
        <a:xfrm>
          <a:off x="25641300" y="560374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293059</xdr:rowOff>
    </xdr:to>
    <xdr:sp macro="" textlink="">
      <xdr:nvSpPr>
        <xdr:cNvPr id="1083" name="AutoShape 59" descr="Покрівельна огорожа Економ OBERIG з Л-подібною стійкою зі снігозатримувачами RAL 8019 Коричневий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>
          <a:spLocks noChangeAspect="1" noChangeArrowheads="1"/>
        </xdr:cNvSpPr>
      </xdr:nvSpPr>
      <xdr:spPr bwMode="auto">
        <a:xfrm>
          <a:off x="25641300" y="587806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304800</xdr:colOff>
      <xdr:row>13</xdr:row>
      <xdr:rowOff>293059</xdr:rowOff>
    </xdr:to>
    <xdr:sp macro="" textlink="">
      <xdr:nvSpPr>
        <xdr:cNvPr id="1084" name="AutoShape 60" descr="Покрівельна огорожа Економ OBERIG з Л-подібною стійкою без снігозатримувачів RAL 8019 Коричневий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>
          <a:spLocks noChangeAspect="1" noChangeArrowheads="1"/>
        </xdr:cNvSpPr>
      </xdr:nvSpPr>
      <xdr:spPr bwMode="auto">
        <a:xfrm>
          <a:off x="25641300" y="587806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304800</xdr:colOff>
      <xdr:row>14</xdr:row>
      <xdr:rowOff>308882</xdr:rowOff>
    </xdr:to>
    <xdr:sp macro="" textlink="">
      <xdr:nvSpPr>
        <xdr:cNvPr id="206" name="AutoShape 43" descr="Купити Профіль-ріжок для підвісної стелі периметральний 3.0 м фото та ціна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>
          <a:spLocks noChangeAspect="1" noChangeArrowheads="1"/>
        </xdr:cNvSpPr>
      </xdr:nvSpPr>
      <xdr:spPr bwMode="auto">
        <a:xfrm>
          <a:off x="25657629" y="22719574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304800</xdr:colOff>
      <xdr:row>14</xdr:row>
      <xdr:rowOff>308882</xdr:rowOff>
    </xdr:to>
    <xdr:sp macro="" textlink="">
      <xdr:nvSpPr>
        <xdr:cNvPr id="207" name="AutoShape 44" descr="gallery-image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>
          <a:spLocks noChangeAspect="1" noChangeArrowheads="1"/>
        </xdr:cNvSpPr>
      </xdr:nvSpPr>
      <xdr:spPr bwMode="auto">
        <a:xfrm>
          <a:off x="25657629" y="22719574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304800</xdr:colOff>
      <xdr:row>14</xdr:row>
      <xdr:rowOff>308882</xdr:rowOff>
    </xdr:to>
    <xdr:sp macro="" textlink="">
      <xdr:nvSpPr>
        <xdr:cNvPr id="1088" name="AutoShape 64" descr="Клей Kreisel EXPERT ММ27 для кладки газоблоків, 25 кг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>
          <a:spLocks noChangeAspect="1" noChangeArrowheads="1"/>
        </xdr:cNvSpPr>
      </xdr:nvSpPr>
      <xdr:spPr bwMode="auto">
        <a:xfrm>
          <a:off x="25641300" y="161185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304800</xdr:colOff>
      <xdr:row>14</xdr:row>
      <xdr:rowOff>308882</xdr:rowOff>
    </xdr:to>
    <xdr:sp macro="" textlink="">
      <xdr:nvSpPr>
        <xdr:cNvPr id="1089" name="AutoShape 65" descr="Клей Kreisel EXPERT ММ27 для кладки газоблоків, 25 кг, Арт:000056290 - зображення 1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>
          <a:spLocks noChangeAspect="1" noChangeArrowheads="1"/>
        </xdr:cNvSpPr>
      </xdr:nvSpPr>
      <xdr:spPr bwMode="auto">
        <a:xfrm>
          <a:off x="25641300" y="1611858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X1057"/>
  <sheetViews>
    <sheetView tabSelected="1" topLeftCell="A11" zoomScale="55" zoomScaleNormal="55" zoomScaleSheetLayoutView="68" zoomScalePageLayoutView="55" workbookViewId="0">
      <selection activeCell="B11" sqref="B11:B12"/>
    </sheetView>
  </sheetViews>
  <sheetFormatPr defaultColWidth="9.140625" defaultRowHeight="12.75" customHeight="1"/>
  <cols>
    <col min="1" max="1" width="8" style="2" customWidth="1"/>
    <col min="2" max="2" width="97.5703125" style="3" customWidth="1"/>
    <col min="3" max="3" width="86.28515625" style="3" customWidth="1"/>
    <col min="4" max="4" width="15.85546875" style="3" bestFit="1" customWidth="1"/>
    <col min="5" max="5" width="11" style="4" customWidth="1"/>
    <col min="6" max="6" width="41.85546875" style="4" customWidth="1"/>
    <col min="7" max="7" width="66.5703125" style="2" customWidth="1"/>
    <col min="8" max="8" width="54.140625" style="6" customWidth="1"/>
    <col min="9" max="9" width="80.85546875" style="2" customWidth="1"/>
    <col min="10" max="16384" width="9.140625" style="2"/>
  </cols>
  <sheetData>
    <row r="1" spans="1:76" ht="63.75" customHeight="1">
      <c r="A1" s="73" t="s">
        <v>71</v>
      </c>
      <c r="B1" s="74"/>
      <c r="C1" s="74"/>
      <c r="D1" s="74"/>
      <c r="E1" s="74"/>
      <c r="F1" s="74"/>
      <c r="G1" s="74"/>
      <c r="H1" s="74"/>
      <c r="I1" s="75"/>
    </row>
    <row r="2" spans="1:76" ht="7.5" customHeight="1">
      <c r="A2" s="30"/>
      <c r="B2" s="15"/>
      <c r="C2" s="14"/>
      <c r="D2" s="14"/>
      <c r="E2" s="15"/>
      <c r="F2" s="15"/>
      <c r="G2" s="15"/>
      <c r="H2" s="15"/>
      <c r="I2" s="85"/>
    </row>
    <row r="3" spans="1:76" s="1" customFormat="1" ht="75">
      <c r="A3" s="16" t="s">
        <v>0</v>
      </c>
      <c r="B3" s="16" t="s">
        <v>1</v>
      </c>
      <c r="C3" s="16" t="s">
        <v>2</v>
      </c>
      <c r="D3" s="16" t="s">
        <v>3</v>
      </c>
      <c r="E3" s="16" t="s">
        <v>4</v>
      </c>
      <c r="F3" s="16" t="s">
        <v>5</v>
      </c>
      <c r="G3" s="16" t="s">
        <v>6</v>
      </c>
      <c r="H3" s="17" t="s">
        <v>7</v>
      </c>
      <c r="I3" s="86" t="s">
        <v>70</v>
      </c>
    </row>
    <row r="4" spans="1:76" s="1" customFormat="1" ht="28.5" customHeight="1">
      <c r="A4" s="54" t="s">
        <v>64</v>
      </c>
      <c r="B4" s="55"/>
      <c r="C4" s="55"/>
      <c r="D4" s="55"/>
      <c r="E4" s="55"/>
      <c r="F4" s="55"/>
      <c r="G4" s="55"/>
      <c r="H4" s="55"/>
      <c r="I4" s="93"/>
    </row>
    <row r="5" spans="1:76" customFormat="1" ht="409.15" customHeight="1">
      <c r="A5" s="52">
        <v>1.1000000000000001</v>
      </c>
      <c r="B5" s="58" t="s">
        <v>61</v>
      </c>
      <c r="C5" s="58" t="s">
        <v>62</v>
      </c>
      <c r="D5" s="60" t="s">
        <v>8</v>
      </c>
      <c r="E5" s="60">
        <v>4</v>
      </c>
      <c r="F5" s="60" t="s">
        <v>60</v>
      </c>
      <c r="G5" s="64"/>
      <c r="H5" s="64"/>
      <c r="I5" s="87">
        <v>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</row>
    <row r="6" spans="1:76" customFormat="1" ht="265.89999999999998" customHeight="1">
      <c r="A6" s="81"/>
      <c r="B6" s="62"/>
      <c r="C6" s="62"/>
      <c r="D6" s="63"/>
      <c r="E6" s="63"/>
      <c r="F6" s="63"/>
      <c r="G6" s="65"/>
      <c r="H6" s="65"/>
      <c r="I6" s="88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</row>
    <row r="7" spans="1:76" customFormat="1" ht="265.89999999999998" customHeight="1">
      <c r="A7" s="81"/>
      <c r="B7" s="62"/>
      <c r="C7" s="62"/>
      <c r="D7" s="63"/>
      <c r="E7" s="63"/>
      <c r="F7" s="63"/>
      <c r="G7" s="65"/>
      <c r="H7" s="65"/>
      <c r="I7" s="88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</row>
    <row r="8" spans="1:76" customFormat="1" ht="409.15" customHeight="1">
      <c r="A8" s="53"/>
      <c r="B8" s="59"/>
      <c r="C8" s="59"/>
      <c r="D8" s="61"/>
      <c r="E8" s="61"/>
      <c r="F8" s="61"/>
      <c r="G8" s="66"/>
      <c r="H8" s="66"/>
      <c r="I8" s="89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</row>
    <row r="9" spans="1:76" customFormat="1" ht="43.5" customHeight="1">
      <c r="A9" s="40"/>
      <c r="B9" s="40"/>
      <c r="C9" s="40"/>
      <c r="D9" s="40"/>
      <c r="E9" s="40"/>
      <c r="F9" s="40"/>
      <c r="G9" s="40"/>
      <c r="H9" s="51" t="s">
        <v>69</v>
      </c>
      <c r="I9" s="90">
        <f>SUMPRODUCT(E5,I5)</f>
        <v>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</row>
    <row r="10" spans="1:76" customFormat="1" ht="28.5" customHeight="1">
      <c r="A10" s="54" t="s">
        <v>63</v>
      </c>
      <c r="B10" s="55"/>
      <c r="C10" s="55"/>
      <c r="D10" s="55"/>
      <c r="E10" s="55"/>
      <c r="F10" s="55"/>
      <c r="G10" s="55"/>
      <c r="H10" s="55"/>
      <c r="I10" s="93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</row>
    <row r="11" spans="1:76" customFormat="1" ht="409.15" customHeight="1">
      <c r="A11" s="52">
        <v>2.1</v>
      </c>
      <c r="B11" s="56" t="s">
        <v>57</v>
      </c>
      <c r="C11" s="58" t="s">
        <v>56</v>
      </c>
      <c r="D11" s="60" t="s">
        <v>8</v>
      </c>
      <c r="E11" s="60">
        <v>4</v>
      </c>
      <c r="F11" s="60"/>
      <c r="G11" s="64"/>
      <c r="H11" s="64"/>
      <c r="I11" s="87">
        <v>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</row>
    <row r="12" spans="1:76" customFormat="1" ht="139.15" customHeight="1">
      <c r="A12" s="53"/>
      <c r="B12" s="57"/>
      <c r="C12" s="59"/>
      <c r="D12" s="61"/>
      <c r="E12" s="61"/>
      <c r="F12" s="61"/>
      <c r="G12" s="66"/>
      <c r="H12" s="66"/>
      <c r="I12" s="89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</row>
    <row r="13" spans="1:76" customFormat="1" ht="379.9" customHeight="1">
      <c r="A13" s="38">
        <v>2.2000000000000002</v>
      </c>
      <c r="B13" s="43" t="s">
        <v>58</v>
      </c>
      <c r="C13" s="44" t="s">
        <v>59</v>
      </c>
      <c r="D13" s="45" t="s">
        <v>8</v>
      </c>
      <c r="E13" s="45">
        <v>4</v>
      </c>
      <c r="F13" s="42"/>
      <c r="G13" s="46"/>
      <c r="H13" s="39"/>
      <c r="I13" s="91">
        <v>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</row>
    <row r="14" spans="1:76" ht="43.9" customHeight="1">
      <c r="A14" s="40"/>
      <c r="B14" s="40"/>
      <c r="C14" s="40"/>
      <c r="D14" s="40"/>
      <c r="E14" s="40"/>
      <c r="F14" s="40"/>
      <c r="G14" s="41"/>
      <c r="H14" s="50" t="s">
        <v>68</v>
      </c>
      <c r="I14" s="92">
        <f>SUMPRODUCT(E11:E13,I11:I13)</f>
        <v>0</v>
      </c>
    </row>
    <row r="15" spans="1:76" ht="255.75" customHeight="1">
      <c r="A15" s="76" t="s">
        <v>66</v>
      </c>
      <c r="B15" s="77"/>
      <c r="C15" s="77"/>
      <c r="D15" s="77"/>
      <c r="E15" s="77"/>
      <c r="F15" s="77"/>
      <c r="G15" s="77"/>
      <c r="H15" s="77"/>
      <c r="I15" s="78"/>
      <c r="J15" s="48"/>
      <c r="K15" s="48"/>
    </row>
    <row r="16" spans="1:76" ht="15.75">
      <c r="A16" s="18"/>
      <c r="B16" s="31"/>
      <c r="C16" s="31"/>
      <c r="D16" s="31"/>
      <c r="E16" s="32"/>
      <c r="F16" s="32"/>
      <c r="G16" s="33"/>
      <c r="H16" s="33"/>
      <c r="I16" s="47" t="s">
        <v>9</v>
      </c>
    </row>
    <row r="17" spans="1:10" ht="45" customHeight="1">
      <c r="A17" s="67" t="s">
        <v>10</v>
      </c>
      <c r="B17" s="68"/>
      <c r="C17" s="68"/>
      <c r="D17" s="68"/>
      <c r="E17" s="68"/>
      <c r="F17" s="68"/>
      <c r="G17" s="68"/>
      <c r="H17" s="69"/>
      <c r="I17" s="70"/>
    </row>
    <row r="18" spans="1:10" ht="45" customHeight="1">
      <c r="A18" s="67" t="s">
        <v>11</v>
      </c>
      <c r="B18" s="68"/>
      <c r="C18" s="68"/>
      <c r="D18" s="68"/>
      <c r="E18" s="68"/>
      <c r="F18" s="68"/>
      <c r="G18" s="68"/>
      <c r="H18" s="69"/>
      <c r="I18" s="70"/>
    </row>
    <row r="19" spans="1:10" ht="45" customHeight="1">
      <c r="A19" s="67" t="s">
        <v>12</v>
      </c>
      <c r="B19" s="68"/>
      <c r="C19" s="68"/>
      <c r="D19" s="68"/>
      <c r="E19" s="68"/>
      <c r="F19" s="68"/>
      <c r="G19" s="68"/>
      <c r="H19" s="69"/>
      <c r="I19" s="70"/>
    </row>
    <row r="20" spans="1:10" ht="45" customHeight="1">
      <c r="A20" s="67" t="s">
        <v>13</v>
      </c>
      <c r="B20" s="68"/>
      <c r="C20" s="68"/>
      <c r="D20" s="68"/>
      <c r="E20" s="68"/>
      <c r="F20" s="68"/>
      <c r="G20" s="68"/>
      <c r="H20" s="69" t="s">
        <v>65</v>
      </c>
      <c r="I20" s="70"/>
    </row>
    <row r="21" spans="1:10" ht="39" customHeight="1">
      <c r="A21" s="67" t="s">
        <v>14</v>
      </c>
      <c r="B21" s="68"/>
      <c r="C21" s="68"/>
      <c r="D21" s="68"/>
      <c r="E21" s="68"/>
      <c r="F21" s="68"/>
      <c r="G21" s="68"/>
      <c r="H21" s="69"/>
      <c r="I21" s="70"/>
    </row>
    <row r="22" spans="1:10" ht="45" customHeight="1">
      <c r="A22" s="67" t="s">
        <v>15</v>
      </c>
      <c r="B22" s="68"/>
      <c r="C22" s="68"/>
      <c r="D22" s="68"/>
      <c r="E22" s="68"/>
      <c r="F22" s="68"/>
      <c r="G22" s="68"/>
      <c r="H22" s="69"/>
      <c r="I22" s="70"/>
    </row>
    <row r="23" spans="1:10" ht="45" customHeight="1">
      <c r="A23" s="67" t="s">
        <v>67</v>
      </c>
      <c r="B23" s="68"/>
      <c r="C23" s="68"/>
      <c r="D23" s="68"/>
      <c r="E23" s="68"/>
      <c r="F23" s="68"/>
      <c r="G23" s="68"/>
      <c r="H23" s="71"/>
      <c r="I23" s="72"/>
    </row>
    <row r="24" spans="1:10" ht="44.25" customHeight="1">
      <c r="A24" s="67" t="s">
        <v>16</v>
      </c>
      <c r="B24" s="68"/>
      <c r="C24" s="68"/>
      <c r="D24" s="68"/>
      <c r="E24" s="68"/>
      <c r="F24" s="68"/>
      <c r="G24" s="68"/>
      <c r="H24" s="69"/>
      <c r="I24" s="70"/>
    </row>
    <row r="25" spans="1:10" ht="25.5" customHeight="1">
      <c r="A25" s="67" t="s">
        <v>17</v>
      </c>
      <c r="B25" s="68"/>
      <c r="C25" s="68"/>
      <c r="D25" s="68"/>
      <c r="E25" s="68"/>
      <c r="F25" s="68"/>
      <c r="G25" s="68"/>
      <c r="H25" s="71"/>
      <c r="I25" s="72"/>
      <c r="J25" s="49"/>
    </row>
    <row r="26" spans="1:10" ht="44.25" customHeight="1">
      <c r="A26" s="67" t="s">
        <v>18</v>
      </c>
      <c r="B26" s="68"/>
      <c r="C26" s="68"/>
      <c r="D26" s="68"/>
      <c r="E26" s="68"/>
      <c r="F26" s="68"/>
      <c r="G26" s="68"/>
      <c r="H26" s="71"/>
      <c r="I26" s="72"/>
    </row>
    <row r="27" spans="1:10" ht="44.25" customHeight="1">
      <c r="A27" s="67" t="s">
        <v>19</v>
      </c>
      <c r="B27" s="68"/>
      <c r="C27" s="68"/>
      <c r="D27" s="68"/>
      <c r="E27" s="68"/>
      <c r="F27" s="68"/>
      <c r="G27" s="68"/>
      <c r="H27" s="71"/>
      <c r="I27" s="72"/>
    </row>
    <row r="28" spans="1:10" ht="18.75">
      <c r="A28" s="67" t="s">
        <v>20</v>
      </c>
      <c r="B28" s="68"/>
      <c r="C28" s="68"/>
      <c r="D28" s="68"/>
      <c r="E28" s="68"/>
      <c r="F28" s="68"/>
      <c r="G28" s="68"/>
      <c r="H28" s="71"/>
      <c r="I28" s="72"/>
    </row>
    <row r="29" spans="1:10" ht="44.25" customHeight="1">
      <c r="A29" s="67" t="s">
        <v>21</v>
      </c>
      <c r="B29" s="68"/>
      <c r="C29" s="68"/>
      <c r="D29" s="68"/>
      <c r="E29" s="68"/>
      <c r="F29" s="68"/>
      <c r="G29" s="68"/>
      <c r="H29" s="71"/>
      <c r="I29" s="72"/>
    </row>
    <row r="30" spans="1:10" ht="18.75" customHeight="1">
      <c r="A30" s="79" t="s">
        <v>22</v>
      </c>
      <c r="B30" s="80"/>
      <c r="C30" s="80"/>
      <c r="D30" s="80"/>
      <c r="E30" s="80"/>
      <c r="F30" s="80"/>
      <c r="G30" s="80"/>
      <c r="H30" s="71"/>
      <c r="I30" s="72"/>
    </row>
    <row r="31" spans="1:10" ht="18.75" customHeight="1">
      <c r="A31" s="19" t="s">
        <v>23</v>
      </c>
      <c r="B31" s="20"/>
      <c r="C31" s="20"/>
      <c r="D31" s="20"/>
      <c r="E31" s="21"/>
      <c r="F31" s="21"/>
      <c r="G31" s="22"/>
      <c r="H31" s="23"/>
      <c r="I31" s="24"/>
    </row>
    <row r="32" spans="1:10" ht="21">
      <c r="A32" s="25" t="s">
        <v>24</v>
      </c>
      <c r="B32" s="26"/>
      <c r="C32" s="26"/>
      <c r="D32" s="26"/>
      <c r="E32" s="27"/>
      <c r="F32" s="27"/>
      <c r="G32" s="22"/>
      <c r="H32" s="28"/>
      <c r="I32" s="29"/>
    </row>
    <row r="33" spans="8:8">
      <c r="H33" s="7"/>
    </row>
    <row r="34" spans="8:8">
      <c r="H34" s="7"/>
    </row>
    <row r="35" spans="8:8">
      <c r="H35" s="7"/>
    </row>
    <row r="36" spans="8:8">
      <c r="H36" s="7"/>
    </row>
    <row r="37" spans="8:8">
      <c r="H37" s="7"/>
    </row>
    <row r="38" spans="8:8">
      <c r="H38" s="7"/>
    </row>
    <row r="39" spans="8:8">
      <c r="H39" s="7"/>
    </row>
    <row r="40" spans="8:8">
      <c r="H40" s="7"/>
    </row>
    <row r="41" spans="8:8">
      <c r="H41" s="7"/>
    </row>
    <row r="42" spans="8:8">
      <c r="H42" s="7"/>
    </row>
    <row r="43" spans="8:8">
      <c r="H43" s="7"/>
    </row>
    <row r="44" spans="8:8">
      <c r="H44" s="7"/>
    </row>
    <row r="45" spans="8:8">
      <c r="H45" s="7"/>
    </row>
    <row r="46" spans="8:8">
      <c r="H46" s="7"/>
    </row>
    <row r="47" spans="8:8">
      <c r="H47" s="7"/>
    </row>
    <row r="48" spans="8:8">
      <c r="H48" s="7"/>
    </row>
    <row r="49" spans="8:8">
      <c r="H49" s="7"/>
    </row>
    <row r="50" spans="8:8">
      <c r="H50" s="7"/>
    </row>
    <row r="51" spans="8:8">
      <c r="H51" s="7"/>
    </row>
    <row r="52" spans="8:8">
      <c r="H52" s="7"/>
    </row>
    <row r="53" spans="8:8">
      <c r="H53" s="7"/>
    </row>
    <row r="54" spans="8:8">
      <c r="H54" s="7"/>
    </row>
    <row r="55" spans="8:8">
      <c r="H55" s="7"/>
    </row>
    <row r="56" spans="8:8">
      <c r="H56" s="7"/>
    </row>
    <row r="57" spans="8:8">
      <c r="H57" s="7"/>
    </row>
    <row r="58" spans="8:8">
      <c r="H58" s="7"/>
    </row>
    <row r="59" spans="8:8">
      <c r="H59" s="7"/>
    </row>
    <row r="60" spans="8:8">
      <c r="H60" s="7"/>
    </row>
    <row r="61" spans="8:8">
      <c r="H61" s="7"/>
    </row>
    <row r="62" spans="8:8">
      <c r="H62" s="7"/>
    </row>
    <row r="63" spans="8:8">
      <c r="H63" s="7"/>
    </row>
    <row r="64" spans="8:8">
      <c r="H64" s="7"/>
    </row>
    <row r="65" spans="1:8">
      <c r="H65" s="7"/>
    </row>
    <row r="66" spans="1:8" customFormat="1" ht="7.5" customHeight="1">
      <c r="A66" s="2"/>
      <c r="B66" s="3"/>
      <c r="C66" s="3"/>
      <c r="D66" s="3"/>
      <c r="E66" s="4"/>
      <c r="F66" s="4"/>
      <c r="G66" s="2"/>
      <c r="H66" s="7"/>
    </row>
    <row r="67" spans="1:8" ht="30" customHeight="1">
      <c r="H67" s="7"/>
    </row>
    <row r="68" spans="1:8" ht="71.25" customHeight="1">
      <c r="H68" s="7"/>
    </row>
    <row r="69" spans="1:8" ht="15" customHeight="1">
      <c r="H69" s="7"/>
    </row>
    <row r="70" spans="1:8" ht="30" customHeight="1">
      <c r="H70" s="7"/>
    </row>
    <row r="71" spans="1:8" ht="30" customHeight="1">
      <c r="H71" s="7"/>
    </row>
    <row r="72" spans="1:8" ht="30" customHeight="1">
      <c r="H72" s="7"/>
    </row>
    <row r="73" spans="1:8" ht="30" customHeight="1">
      <c r="H73" s="7"/>
    </row>
    <row r="74" spans="1:8" ht="30" customHeight="1">
      <c r="H74" s="7"/>
    </row>
    <row r="75" spans="1:8" ht="30" customHeight="1">
      <c r="H75" s="7"/>
    </row>
    <row r="76" spans="1:8" ht="23.25" customHeight="1">
      <c r="H76" s="7"/>
    </row>
    <row r="77" spans="1:8" ht="30" customHeight="1">
      <c r="H77" s="7"/>
    </row>
    <row r="78" spans="1:8" ht="30" customHeight="1">
      <c r="H78" s="7"/>
    </row>
    <row r="79" spans="1:8" ht="15" customHeight="1">
      <c r="H79" s="7"/>
    </row>
    <row r="80" spans="1:8" ht="30" customHeight="1">
      <c r="H80" s="7"/>
    </row>
    <row r="81" spans="8:8" ht="15" customHeight="1">
      <c r="H81" s="7"/>
    </row>
    <row r="82" spans="8:8" ht="15" customHeight="1">
      <c r="H82" s="7"/>
    </row>
    <row r="83" spans="8:8">
      <c r="H83" s="7"/>
    </row>
    <row r="84" spans="8:8">
      <c r="H84" s="7"/>
    </row>
    <row r="85" spans="8:8">
      <c r="H85" s="7"/>
    </row>
    <row r="86" spans="8:8">
      <c r="H86" s="7"/>
    </row>
    <row r="87" spans="8:8">
      <c r="H87" s="7"/>
    </row>
    <row r="88" spans="8:8">
      <c r="H88" s="7"/>
    </row>
    <row r="89" spans="8:8">
      <c r="H89" s="7"/>
    </row>
    <row r="90" spans="8:8">
      <c r="H90" s="7"/>
    </row>
    <row r="91" spans="8:8">
      <c r="H91" s="7"/>
    </row>
    <row r="92" spans="8:8">
      <c r="H92" s="7"/>
    </row>
    <row r="93" spans="8:8">
      <c r="H93" s="7"/>
    </row>
    <row r="94" spans="8:8">
      <c r="H94" s="7"/>
    </row>
    <row r="95" spans="8:8">
      <c r="H95" s="7"/>
    </row>
    <row r="96" spans="8:8">
      <c r="H96" s="7"/>
    </row>
    <row r="97" spans="8:8">
      <c r="H97" s="7"/>
    </row>
    <row r="98" spans="8:8">
      <c r="H98" s="7"/>
    </row>
    <row r="99" spans="8:8">
      <c r="H99" s="7"/>
    </row>
    <row r="100" spans="8:8">
      <c r="H100" s="7"/>
    </row>
    <row r="101" spans="8:8">
      <c r="H101" s="7"/>
    </row>
    <row r="102" spans="8:8">
      <c r="H102" s="7"/>
    </row>
    <row r="103" spans="8:8">
      <c r="H103" s="7"/>
    </row>
    <row r="104" spans="8:8">
      <c r="H104" s="7"/>
    </row>
    <row r="105" spans="8:8">
      <c r="H105" s="7"/>
    </row>
    <row r="106" spans="8:8">
      <c r="H106" s="7"/>
    </row>
    <row r="107" spans="8:8">
      <c r="H107" s="7"/>
    </row>
    <row r="108" spans="8:8">
      <c r="H108" s="7"/>
    </row>
    <row r="109" spans="8:8">
      <c r="H109" s="7"/>
    </row>
    <row r="110" spans="8:8">
      <c r="H110" s="7"/>
    </row>
    <row r="111" spans="8:8">
      <c r="H111" s="7"/>
    </row>
    <row r="112" spans="8:8">
      <c r="H112" s="7"/>
    </row>
    <row r="113" spans="8:8">
      <c r="H113" s="7"/>
    </row>
    <row r="114" spans="8:8">
      <c r="H114" s="7"/>
    </row>
    <row r="115" spans="8:8">
      <c r="H115" s="7"/>
    </row>
    <row r="116" spans="8:8">
      <c r="H116" s="7"/>
    </row>
    <row r="117" spans="8:8">
      <c r="H117" s="7"/>
    </row>
    <row r="118" spans="8:8">
      <c r="H118" s="7"/>
    </row>
    <row r="119" spans="8:8">
      <c r="H119" s="7"/>
    </row>
    <row r="120" spans="8:8">
      <c r="H120" s="7"/>
    </row>
    <row r="121" spans="8:8">
      <c r="H121" s="7"/>
    </row>
    <row r="122" spans="8:8">
      <c r="H122" s="7"/>
    </row>
    <row r="123" spans="8:8">
      <c r="H123" s="7"/>
    </row>
    <row r="124" spans="8:8">
      <c r="H124" s="7"/>
    </row>
    <row r="125" spans="8:8">
      <c r="H125" s="7"/>
    </row>
    <row r="126" spans="8:8">
      <c r="H126" s="7"/>
    </row>
    <row r="127" spans="8:8">
      <c r="H127" s="7"/>
    </row>
    <row r="128" spans="8:8">
      <c r="H128" s="7"/>
    </row>
    <row r="129" spans="8:8">
      <c r="H129" s="7"/>
    </row>
    <row r="130" spans="8:8">
      <c r="H130" s="7"/>
    </row>
    <row r="131" spans="8:8">
      <c r="H131" s="7"/>
    </row>
    <row r="132" spans="8:8">
      <c r="H132" s="7"/>
    </row>
    <row r="133" spans="8:8">
      <c r="H133" s="7"/>
    </row>
    <row r="134" spans="8:8">
      <c r="H134" s="7"/>
    </row>
    <row r="135" spans="8:8">
      <c r="H135" s="7"/>
    </row>
    <row r="136" spans="8:8">
      <c r="H136" s="7"/>
    </row>
    <row r="137" spans="8:8">
      <c r="H137" s="7"/>
    </row>
    <row r="138" spans="8:8">
      <c r="H138" s="7"/>
    </row>
    <row r="139" spans="8:8">
      <c r="H139" s="7"/>
    </row>
    <row r="140" spans="8:8">
      <c r="H140" s="7"/>
    </row>
    <row r="141" spans="8:8">
      <c r="H141" s="7"/>
    </row>
    <row r="142" spans="8:8">
      <c r="H142" s="7"/>
    </row>
    <row r="143" spans="8:8">
      <c r="H143" s="7"/>
    </row>
    <row r="144" spans="8:8">
      <c r="H144" s="7"/>
    </row>
    <row r="145" spans="8:8">
      <c r="H145" s="7"/>
    </row>
    <row r="146" spans="8:8">
      <c r="H146" s="7"/>
    </row>
    <row r="147" spans="8:8">
      <c r="H147" s="7"/>
    </row>
    <row r="148" spans="8:8">
      <c r="H148" s="7"/>
    </row>
    <row r="149" spans="8:8">
      <c r="H149" s="7"/>
    </row>
    <row r="150" spans="8:8">
      <c r="H150" s="7"/>
    </row>
    <row r="151" spans="8:8">
      <c r="H151" s="7"/>
    </row>
    <row r="152" spans="8:8">
      <c r="H152" s="7"/>
    </row>
    <row r="153" spans="8:8">
      <c r="H153" s="7"/>
    </row>
    <row r="154" spans="8:8">
      <c r="H154" s="7"/>
    </row>
    <row r="155" spans="8:8">
      <c r="H155" s="7"/>
    </row>
    <row r="156" spans="8:8">
      <c r="H156" s="7"/>
    </row>
    <row r="157" spans="8:8">
      <c r="H157" s="7"/>
    </row>
    <row r="158" spans="8:8">
      <c r="H158" s="7"/>
    </row>
    <row r="159" spans="8:8">
      <c r="H159" s="7"/>
    </row>
    <row r="160" spans="8:8">
      <c r="H160" s="7"/>
    </row>
    <row r="161" spans="8:8">
      <c r="H161" s="7"/>
    </row>
    <row r="162" spans="8:8">
      <c r="H162" s="7"/>
    </row>
    <row r="163" spans="8:8">
      <c r="H163" s="7"/>
    </row>
    <row r="164" spans="8:8">
      <c r="H164" s="7"/>
    </row>
    <row r="165" spans="8:8">
      <c r="H165" s="7"/>
    </row>
    <row r="166" spans="8:8">
      <c r="H166" s="7"/>
    </row>
    <row r="167" spans="8:8">
      <c r="H167" s="7"/>
    </row>
    <row r="168" spans="8:8">
      <c r="H168" s="7"/>
    </row>
    <row r="169" spans="8:8">
      <c r="H169" s="7"/>
    </row>
    <row r="170" spans="8:8">
      <c r="H170" s="7"/>
    </row>
    <row r="171" spans="8:8">
      <c r="H171" s="7"/>
    </row>
    <row r="172" spans="8:8">
      <c r="H172" s="7"/>
    </row>
    <row r="173" spans="8:8">
      <c r="H173" s="7"/>
    </row>
    <row r="174" spans="8:8">
      <c r="H174" s="7"/>
    </row>
    <row r="175" spans="8:8">
      <c r="H175" s="7"/>
    </row>
    <row r="176" spans="8:8">
      <c r="H176" s="7"/>
    </row>
    <row r="177" spans="8:8">
      <c r="H177" s="7"/>
    </row>
    <row r="178" spans="8:8">
      <c r="H178" s="7"/>
    </row>
    <row r="179" spans="8:8">
      <c r="H179" s="7"/>
    </row>
    <row r="180" spans="8:8">
      <c r="H180" s="7"/>
    </row>
    <row r="181" spans="8:8">
      <c r="H181" s="7"/>
    </row>
    <row r="182" spans="8:8">
      <c r="H182" s="7"/>
    </row>
    <row r="183" spans="8:8">
      <c r="H183" s="7"/>
    </row>
    <row r="184" spans="8:8">
      <c r="H184" s="7"/>
    </row>
    <row r="185" spans="8:8">
      <c r="H185" s="7"/>
    </row>
    <row r="186" spans="8:8">
      <c r="H186" s="7"/>
    </row>
    <row r="187" spans="8:8">
      <c r="H187" s="7"/>
    </row>
    <row r="188" spans="8:8">
      <c r="H188" s="7"/>
    </row>
    <row r="189" spans="8:8">
      <c r="H189" s="7"/>
    </row>
    <row r="190" spans="8:8">
      <c r="H190" s="7"/>
    </row>
    <row r="191" spans="8:8">
      <c r="H191" s="7"/>
    </row>
    <row r="192" spans="8:8">
      <c r="H192" s="7"/>
    </row>
    <row r="193" spans="8:8">
      <c r="H193" s="7"/>
    </row>
    <row r="194" spans="8:8">
      <c r="H194" s="7"/>
    </row>
    <row r="195" spans="8:8">
      <c r="H195" s="7"/>
    </row>
    <row r="196" spans="8:8">
      <c r="H196" s="7"/>
    </row>
    <row r="197" spans="8:8">
      <c r="H197" s="7"/>
    </row>
    <row r="198" spans="8:8">
      <c r="H198" s="7"/>
    </row>
    <row r="199" spans="8:8">
      <c r="H199" s="7"/>
    </row>
    <row r="200" spans="8:8">
      <c r="H200" s="7"/>
    </row>
    <row r="201" spans="8:8">
      <c r="H201" s="7"/>
    </row>
    <row r="202" spans="8:8">
      <c r="H202" s="7"/>
    </row>
    <row r="203" spans="8:8">
      <c r="H203" s="7"/>
    </row>
    <row r="204" spans="8:8">
      <c r="H204" s="7"/>
    </row>
    <row r="205" spans="8:8">
      <c r="H205" s="7"/>
    </row>
    <row r="206" spans="8:8">
      <c r="H206" s="7"/>
    </row>
    <row r="207" spans="8:8">
      <c r="H207" s="7"/>
    </row>
    <row r="208" spans="8:8">
      <c r="H208" s="7"/>
    </row>
    <row r="209" spans="8:8">
      <c r="H209" s="7"/>
    </row>
    <row r="210" spans="8:8">
      <c r="H210" s="7"/>
    </row>
    <row r="211" spans="8:8">
      <c r="H211" s="7"/>
    </row>
    <row r="212" spans="8:8">
      <c r="H212" s="7"/>
    </row>
    <row r="213" spans="8:8">
      <c r="H213" s="7"/>
    </row>
    <row r="214" spans="8:8">
      <c r="H214" s="7"/>
    </row>
    <row r="215" spans="8:8">
      <c r="H215" s="7"/>
    </row>
    <row r="216" spans="8:8">
      <c r="H216" s="7"/>
    </row>
    <row r="217" spans="8:8">
      <c r="H217" s="7"/>
    </row>
    <row r="218" spans="8:8">
      <c r="H218" s="7"/>
    </row>
    <row r="219" spans="8:8">
      <c r="H219" s="7"/>
    </row>
    <row r="220" spans="8:8">
      <c r="H220" s="7"/>
    </row>
    <row r="221" spans="8:8">
      <c r="H221" s="7"/>
    </row>
    <row r="222" spans="8:8">
      <c r="H222" s="7"/>
    </row>
    <row r="223" spans="8:8">
      <c r="H223" s="7"/>
    </row>
    <row r="224" spans="8:8">
      <c r="H224" s="7"/>
    </row>
    <row r="225" spans="8:8">
      <c r="H225" s="7"/>
    </row>
    <row r="226" spans="8:8">
      <c r="H226" s="7"/>
    </row>
    <row r="227" spans="8:8">
      <c r="H227" s="7"/>
    </row>
    <row r="228" spans="8:8">
      <c r="H228" s="7"/>
    </row>
    <row r="229" spans="8:8">
      <c r="H229" s="7"/>
    </row>
    <row r="230" spans="8:8">
      <c r="H230" s="7"/>
    </row>
    <row r="231" spans="8:8">
      <c r="H231" s="7"/>
    </row>
    <row r="232" spans="8:8">
      <c r="H232" s="7"/>
    </row>
    <row r="233" spans="8:8">
      <c r="H233" s="7"/>
    </row>
    <row r="234" spans="8:8">
      <c r="H234" s="7"/>
    </row>
    <row r="235" spans="8:8">
      <c r="H235" s="7"/>
    </row>
    <row r="236" spans="8:8">
      <c r="H236" s="7"/>
    </row>
    <row r="237" spans="8:8">
      <c r="H237" s="7"/>
    </row>
    <row r="238" spans="8:8">
      <c r="H238" s="7"/>
    </row>
    <row r="239" spans="8:8">
      <c r="H239" s="7"/>
    </row>
    <row r="240" spans="8:8">
      <c r="H240" s="7"/>
    </row>
    <row r="241" spans="8:8">
      <c r="H241" s="7"/>
    </row>
    <row r="242" spans="8:8">
      <c r="H242" s="7"/>
    </row>
    <row r="243" spans="8:8">
      <c r="H243" s="7"/>
    </row>
    <row r="244" spans="8:8">
      <c r="H244" s="7"/>
    </row>
    <row r="245" spans="8:8">
      <c r="H245" s="7"/>
    </row>
    <row r="246" spans="8:8">
      <c r="H246" s="7"/>
    </row>
    <row r="247" spans="8:8">
      <c r="H247" s="7"/>
    </row>
    <row r="248" spans="8:8">
      <c r="H248" s="7"/>
    </row>
    <row r="249" spans="8:8">
      <c r="H249" s="7"/>
    </row>
    <row r="250" spans="8:8">
      <c r="H250" s="7"/>
    </row>
    <row r="251" spans="8:8">
      <c r="H251" s="7"/>
    </row>
    <row r="252" spans="8:8">
      <c r="H252" s="7"/>
    </row>
    <row r="253" spans="8:8">
      <c r="H253" s="7"/>
    </row>
    <row r="254" spans="8:8">
      <c r="H254" s="7"/>
    </row>
    <row r="255" spans="8:8">
      <c r="H255" s="7"/>
    </row>
    <row r="256" spans="8:8">
      <c r="H256" s="7"/>
    </row>
    <row r="257" spans="8:8">
      <c r="H257" s="7"/>
    </row>
    <row r="258" spans="8:8">
      <c r="H258" s="7"/>
    </row>
    <row r="259" spans="8:8">
      <c r="H259" s="7"/>
    </row>
    <row r="260" spans="8:8">
      <c r="H260" s="7"/>
    </row>
    <row r="261" spans="8:8">
      <c r="H261" s="7"/>
    </row>
    <row r="262" spans="8:8">
      <c r="H262" s="7"/>
    </row>
    <row r="263" spans="8:8">
      <c r="H263" s="7"/>
    </row>
    <row r="264" spans="8:8">
      <c r="H264" s="7"/>
    </row>
    <row r="265" spans="8:8">
      <c r="H265" s="7"/>
    </row>
    <row r="266" spans="8:8">
      <c r="H266" s="7"/>
    </row>
    <row r="267" spans="8:8">
      <c r="H267" s="7"/>
    </row>
    <row r="268" spans="8:8">
      <c r="H268" s="7"/>
    </row>
    <row r="269" spans="8:8">
      <c r="H269" s="7"/>
    </row>
    <row r="270" spans="8:8">
      <c r="H270" s="7"/>
    </row>
    <row r="271" spans="8:8">
      <c r="H271" s="7"/>
    </row>
    <row r="272" spans="8:8">
      <c r="H272" s="7"/>
    </row>
    <row r="273" spans="8:8">
      <c r="H273" s="7"/>
    </row>
    <row r="274" spans="8:8">
      <c r="H274" s="7"/>
    </row>
    <row r="275" spans="8:8">
      <c r="H275" s="7"/>
    </row>
    <row r="276" spans="8:8">
      <c r="H276" s="7"/>
    </row>
    <row r="277" spans="8:8">
      <c r="H277" s="7"/>
    </row>
    <row r="278" spans="8:8">
      <c r="H278" s="7"/>
    </row>
    <row r="279" spans="8:8">
      <c r="H279" s="7"/>
    </row>
    <row r="280" spans="8:8">
      <c r="H280" s="7"/>
    </row>
    <row r="281" spans="8:8">
      <c r="H281" s="7"/>
    </row>
    <row r="282" spans="8:8">
      <c r="H282" s="7"/>
    </row>
    <row r="283" spans="8:8">
      <c r="H283" s="7"/>
    </row>
    <row r="284" spans="8:8">
      <c r="H284" s="7"/>
    </row>
    <row r="285" spans="8:8">
      <c r="H285" s="7"/>
    </row>
    <row r="286" spans="8:8">
      <c r="H286" s="7"/>
    </row>
    <row r="287" spans="8:8">
      <c r="H287" s="7"/>
    </row>
    <row r="288" spans="8:8">
      <c r="H288" s="7"/>
    </row>
    <row r="289" spans="8:8">
      <c r="H289" s="7"/>
    </row>
    <row r="290" spans="8:8">
      <c r="H290" s="7"/>
    </row>
    <row r="291" spans="8:8">
      <c r="H291" s="7"/>
    </row>
    <row r="292" spans="8:8">
      <c r="H292" s="7"/>
    </row>
    <row r="293" spans="8:8">
      <c r="H293" s="7"/>
    </row>
    <row r="294" spans="8:8">
      <c r="H294" s="7"/>
    </row>
    <row r="295" spans="8:8">
      <c r="H295" s="7"/>
    </row>
    <row r="296" spans="8:8">
      <c r="H296" s="7"/>
    </row>
    <row r="297" spans="8:8">
      <c r="H297" s="7"/>
    </row>
    <row r="298" spans="8:8">
      <c r="H298" s="7"/>
    </row>
    <row r="299" spans="8:8">
      <c r="H299" s="7"/>
    </row>
    <row r="300" spans="8:8">
      <c r="H300" s="7"/>
    </row>
    <row r="301" spans="8:8">
      <c r="H301" s="7"/>
    </row>
    <row r="302" spans="8:8">
      <c r="H302" s="7"/>
    </row>
    <row r="303" spans="8:8">
      <c r="H303" s="7"/>
    </row>
    <row r="304" spans="8:8">
      <c r="H304" s="7"/>
    </row>
    <row r="305" spans="8:8">
      <c r="H305" s="7"/>
    </row>
    <row r="306" spans="8:8">
      <c r="H306" s="7"/>
    </row>
    <row r="307" spans="8:8">
      <c r="H307" s="7"/>
    </row>
    <row r="308" spans="8:8">
      <c r="H308" s="7"/>
    </row>
    <row r="309" spans="8:8">
      <c r="H309" s="7"/>
    </row>
    <row r="310" spans="8:8">
      <c r="H310" s="7"/>
    </row>
    <row r="311" spans="8:8">
      <c r="H311" s="7"/>
    </row>
    <row r="312" spans="8:8">
      <c r="H312" s="7"/>
    </row>
    <row r="313" spans="8:8">
      <c r="H313" s="7"/>
    </row>
    <row r="314" spans="8:8">
      <c r="H314" s="7"/>
    </row>
    <row r="315" spans="8:8">
      <c r="H315" s="7"/>
    </row>
    <row r="316" spans="8:8">
      <c r="H316" s="7"/>
    </row>
    <row r="317" spans="8:8">
      <c r="H317" s="7"/>
    </row>
    <row r="318" spans="8:8">
      <c r="H318" s="7"/>
    </row>
    <row r="319" spans="8:8">
      <c r="H319" s="7"/>
    </row>
    <row r="320" spans="8:8">
      <c r="H320" s="7"/>
    </row>
    <row r="321" spans="8:8">
      <c r="H321" s="7"/>
    </row>
    <row r="322" spans="8:8">
      <c r="H322" s="7"/>
    </row>
    <row r="323" spans="8:8">
      <c r="H323" s="7"/>
    </row>
    <row r="324" spans="8:8">
      <c r="H324" s="7"/>
    </row>
    <row r="325" spans="8:8">
      <c r="H325" s="7"/>
    </row>
    <row r="326" spans="8:8">
      <c r="H326" s="7"/>
    </row>
    <row r="327" spans="8:8">
      <c r="H327" s="7"/>
    </row>
    <row r="328" spans="8:8">
      <c r="H328" s="7"/>
    </row>
    <row r="329" spans="8:8">
      <c r="H329" s="7"/>
    </row>
    <row r="330" spans="8:8">
      <c r="H330" s="7"/>
    </row>
    <row r="331" spans="8:8">
      <c r="H331" s="7"/>
    </row>
    <row r="332" spans="8:8">
      <c r="H332" s="7"/>
    </row>
    <row r="333" spans="8:8">
      <c r="H333" s="7"/>
    </row>
    <row r="334" spans="8:8">
      <c r="H334" s="7"/>
    </row>
    <row r="335" spans="8:8">
      <c r="H335" s="7"/>
    </row>
    <row r="336" spans="8:8">
      <c r="H336" s="7"/>
    </row>
    <row r="337" spans="8:8">
      <c r="H337" s="7"/>
    </row>
    <row r="338" spans="8:8">
      <c r="H338" s="7"/>
    </row>
    <row r="339" spans="8:8">
      <c r="H339" s="7"/>
    </row>
    <row r="340" spans="8:8">
      <c r="H340" s="7"/>
    </row>
    <row r="341" spans="8:8">
      <c r="H341" s="7"/>
    </row>
    <row r="342" spans="8:8">
      <c r="H342" s="7"/>
    </row>
    <row r="343" spans="8:8">
      <c r="H343" s="7"/>
    </row>
    <row r="344" spans="8:8">
      <c r="H344" s="7"/>
    </row>
    <row r="345" spans="8:8">
      <c r="H345" s="7"/>
    </row>
    <row r="346" spans="8:8">
      <c r="H346" s="7"/>
    </row>
    <row r="347" spans="8:8">
      <c r="H347" s="7"/>
    </row>
    <row r="348" spans="8:8">
      <c r="H348" s="7"/>
    </row>
    <row r="349" spans="8:8">
      <c r="H349" s="7"/>
    </row>
    <row r="350" spans="8:8">
      <c r="H350" s="7"/>
    </row>
    <row r="351" spans="8:8">
      <c r="H351" s="7"/>
    </row>
    <row r="352" spans="8:8">
      <c r="H352" s="7"/>
    </row>
    <row r="353" spans="8:8">
      <c r="H353" s="7"/>
    </row>
    <row r="354" spans="8:8">
      <c r="H354" s="7"/>
    </row>
    <row r="355" spans="8:8">
      <c r="H355" s="7"/>
    </row>
    <row r="356" spans="8:8">
      <c r="H356" s="7"/>
    </row>
    <row r="357" spans="8:8">
      <c r="H357" s="7"/>
    </row>
    <row r="358" spans="8:8">
      <c r="H358" s="7"/>
    </row>
    <row r="359" spans="8:8">
      <c r="H359" s="7"/>
    </row>
    <row r="360" spans="8:8">
      <c r="H360" s="7"/>
    </row>
    <row r="361" spans="8:8">
      <c r="H361" s="7"/>
    </row>
    <row r="362" spans="8:8">
      <c r="H362" s="7"/>
    </row>
    <row r="363" spans="8:8">
      <c r="H363" s="7"/>
    </row>
    <row r="364" spans="8:8">
      <c r="H364" s="7"/>
    </row>
    <row r="365" spans="8:8">
      <c r="H365" s="7"/>
    </row>
    <row r="366" spans="8:8">
      <c r="H366" s="7"/>
    </row>
    <row r="367" spans="8:8">
      <c r="H367" s="7"/>
    </row>
    <row r="368" spans="8:8">
      <c r="H368" s="7"/>
    </row>
    <row r="369" spans="8:8">
      <c r="H369" s="7"/>
    </row>
    <row r="370" spans="8:8">
      <c r="H370" s="7"/>
    </row>
    <row r="371" spans="8:8">
      <c r="H371" s="7"/>
    </row>
    <row r="372" spans="8:8">
      <c r="H372" s="7"/>
    </row>
    <row r="373" spans="8:8">
      <c r="H373" s="7"/>
    </row>
    <row r="374" spans="8:8">
      <c r="H374" s="7"/>
    </row>
    <row r="375" spans="8:8">
      <c r="H375" s="7"/>
    </row>
    <row r="376" spans="8:8">
      <c r="H376" s="7"/>
    </row>
    <row r="377" spans="8:8">
      <c r="H377" s="7"/>
    </row>
    <row r="378" spans="8:8">
      <c r="H378" s="7"/>
    </row>
    <row r="379" spans="8:8">
      <c r="H379" s="7"/>
    </row>
    <row r="380" spans="8:8">
      <c r="H380" s="7"/>
    </row>
    <row r="381" spans="8:8">
      <c r="H381" s="7"/>
    </row>
    <row r="382" spans="8:8">
      <c r="H382" s="7"/>
    </row>
    <row r="383" spans="8:8">
      <c r="H383" s="7"/>
    </row>
    <row r="384" spans="8:8">
      <c r="H384" s="7"/>
    </row>
    <row r="385" spans="8:8">
      <c r="H385" s="7"/>
    </row>
    <row r="386" spans="8:8">
      <c r="H386" s="7"/>
    </row>
    <row r="387" spans="8:8">
      <c r="H387" s="7"/>
    </row>
    <row r="388" spans="8:8">
      <c r="H388" s="7"/>
    </row>
    <row r="389" spans="8:8">
      <c r="H389" s="7"/>
    </row>
    <row r="390" spans="8:8">
      <c r="H390" s="7"/>
    </row>
    <row r="391" spans="8:8">
      <c r="H391" s="7"/>
    </row>
    <row r="392" spans="8:8">
      <c r="H392" s="7"/>
    </row>
    <row r="393" spans="8:8">
      <c r="H393" s="7"/>
    </row>
    <row r="394" spans="8:8">
      <c r="H394" s="7"/>
    </row>
    <row r="395" spans="8:8">
      <c r="H395" s="7"/>
    </row>
    <row r="396" spans="8:8">
      <c r="H396" s="7"/>
    </row>
    <row r="397" spans="8:8">
      <c r="H397" s="7"/>
    </row>
    <row r="398" spans="8:8">
      <c r="H398" s="7"/>
    </row>
    <row r="399" spans="8:8">
      <c r="H399" s="7"/>
    </row>
    <row r="400" spans="8:8">
      <c r="H400" s="7"/>
    </row>
    <row r="401" spans="8:8">
      <c r="H401" s="7"/>
    </row>
    <row r="402" spans="8:8">
      <c r="H402" s="7"/>
    </row>
    <row r="403" spans="8:8">
      <c r="H403" s="7"/>
    </row>
    <row r="404" spans="8:8">
      <c r="H404" s="7"/>
    </row>
    <row r="405" spans="8:8">
      <c r="H405" s="7"/>
    </row>
    <row r="406" spans="8:8">
      <c r="H406" s="7"/>
    </row>
    <row r="407" spans="8:8">
      <c r="H407" s="7"/>
    </row>
    <row r="408" spans="8:8">
      <c r="H408" s="7"/>
    </row>
    <row r="409" spans="8:8">
      <c r="H409" s="7"/>
    </row>
    <row r="410" spans="8:8">
      <c r="H410" s="7"/>
    </row>
    <row r="411" spans="8:8">
      <c r="H411" s="7"/>
    </row>
    <row r="412" spans="8:8">
      <c r="H412" s="7"/>
    </row>
    <row r="413" spans="8:8">
      <c r="H413" s="7"/>
    </row>
    <row r="414" spans="8:8">
      <c r="H414" s="7"/>
    </row>
    <row r="415" spans="8:8">
      <c r="H415" s="7"/>
    </row>
    <row r="416" spans="8:8">
      <c r="H416" s="7"/>
    </row>
    <row r="417" spans="8:8">
      <c r="H417" s="7"/>
    </row>
    <row r="418" spans="8:8">
      <c r="H418" s="7"/>
    </row>
    <row r="419" spans="8:8">
      <c r="H419" s="7"/>
    </row>
    <row r="420" spans="8:8">
      <c r="H420" s="7"/>
    </row>
    <row r="421" spans="8:8">
      <c r="H421" s="7"/>
    </row>
    <row r="422" spans="8:8">
      <c r="H422" s="7"/>
    </row>
    <row r="423" spans="8:8">
      <c r="H423" s="7"/>
    </row>
    <row r="424" spans="8:8">
      <c r="H424" s="7"/>
    </row>
    <row r="425" spans="8:8">
      <c r="H425" s="7"/>
    </row>
    <row r="426" spans="8:8">
      <c r="H426" s="7"/>
    </row>
    <row r="427" spans="8:8">
      <c r="H427" s="7"/>
    </row>
    <row r="428" spans="8:8">
      <c r="H428" s="7"/>
    </row>
    <row r="429" spans="8:8">
      <c r="H429" s="7"/>
    </row>
    <row r="430" spans="8:8">
      <c r="H430" s="7"/>
    </row>
    <row r="431" spans="8:8">
      <c r="H431" s="7"/>
    </row>
    <row r="432" spans="8:8">
      <c r="H432" s="7"/>
    </row>
    <row r="433" spans="8:8">
      <c r="H433" s="7"/>
    </row>
    <row r="434" spans="8:8">
      <c r="H434" s="7"/>
    </row>
    <row r="435" spans="8:8">
      <c r="H435" s="7"/>
    </row>
    <row r="436" spans="8:8">
      <c r="H436" s="7"/>
    </row>
    <row r="437" spans="8:8">
      <c r="H437" s="7"/>
    </row>
    <row r="438" spans="8:8">
      <c r="H438" s="7"/>
    </row>
    <row r="439" spans="8:8">
      <c r="H439" s="7"/>
    </row>
    <row r="440" spans="8:8">
      <c r="H440" s="7"/>
    </row>
    <row r="441" spans="8:8">
      <c r="H441" s="7"/>
    </row>
    <row r="442" spans="8:8">
      <c r="H442" s="7"/>
    </row>
    <row r="443" spans="8:8">
      <c r="H443" s="7"/>
    </row>
    <row r="444" spans="8:8">
      <c r="H444" s="7"/>
    </row>
    <row r="445" spans="8:8">
      <c r="H445" s="7"/>
    </row>
    <row r="446" spans="8:8">
      <c r="H446" s="7"/>
    </row>
    <row r="447" spans="8:8">
      <c r="H447" s="7"/>
    </row>
    <row r="448" spans="8:8">
      <c r="H448" s="7"/>
    </row>
    <row r="449" spans="8:8">
      <c r="H449" s="7"/>
    </row>
    <row r="450" spans="8:8">
      <c r="H450" s="7"/>
    </row>
    <row r="451" spans="8:8">
      <c r="H451" s="7"/>
    </row>
    <row r="452" spans="8:8">
      <c r="H452" s="7"/>
    </row>
    <row r="453" spans="8:8">
      <c r="H453" s="7"/>
    </row>
    <row r="454" spans="8:8">
      <c r="H454" s="7"/>
    </row>
    <row r="455" spans="8:8">
      <c r="H455" s="7"/>
    </row>
    <row r="456" spans="8:8">
      <c r="H456" s="7"/>
    </row>
    <row r="457" spans="8:8">
      <c r="H457" s="7"/>
    </row>
    <row r="458" spans="8:8">
      <c r="H458" s="7"/>
    </row>
    <row r="459" spans="8:8">
      <c r="H459" s="7"/>
    </row>
    <row r="460" spans="8:8">
      <c r="H460" s="7"/>
    </row>
    <row r="461" spans="8:8">
      <c r="H461" s="7"/>
    </row>
    <row r="462" spans="8:8">
      <c r="H462" s="7"/>
    </row>
    <row r="463" spans="8:8">
      <c r="H463" s="7"/>
    </row>
    <row r="464" spans="8:8">
      <c r="H464" s="7"/>
    </row>
    <row r="465" spans="8:8">
      <c r="H465" s="7"/>
    </row>
    <row r="466" spans="8:8">
      <c r="H466" s="7"/>
    </row>
    <row r="467" spans="8:8">
      <c r="H467" s="7"/>
    </row>
    <row r="468" spans="8:8">
      <c r="H468" s="7"/>
    </row>
    <row r="469" spans="8:8">
      <c r="H469" s="7"/>
    </row>
    <row r="470" spans="8:8">
      <c r="H470" s="7"/>
    </row>
    <row r="471" spans="8:8">
      <c r="H471" s="7"/>
    </row>
    <row r="472" spans="8:8">
      <c r="H472" s="7"/>
    </row>
    <row r="473" spans="8:8">
      <c r="H473" s="7"/>
    </row>
    <row r="474" spans="8:8">
      <c r="H474" s="7"/>
    </row>
    <row r="475" spans="8:8">
      <c r="H475" s="7"/>
    </row>
    <row r="476" spans="8:8">
      <c r="H476" s="7"/>
    </row>
    <row r="477" spans="8:8">
      <c r="H477" s="7"/>
    </row>
    <row r="478" spans="8:8">
      <c r="H478" s="7"/>
    </row>
    <row r="479" spans="8:8">
      <c r="H479" s="7"/>
    </row>
    <row r="480" spans="8:8">
      <c r="H480" s="7"/>
    </row>
    <row r="481" spans="8:8">
      <c r="H481" s="7"/>
    </row>
    <row r="482" spans="8:8">
      <c r="H482" s="7"/>
    </row>
    <row r="483" spans="8:8">
      <c r="H483" s="7"/>
    </row>
    <row r="484" spans="8:8">
      <c r="H484" s="7"/>
    </row>
    <row r="485" spans="8:8">
      <c r="H485" s="7"/>
    </row>
    <row r="486" spans="8:8">
      <c r="H486" s="7"/>
    </row>
    <row r="487" spans="8:8">
      <c r="H487" s="7"/>
    </row>
    <row r="488" spans="8:8">
      <c r="H488" s="7"/>
    </row>
    <row r="489" spans="8:8">
      <c r="H489" s="7"/>
    </row>
    <row r="490" spans="8:8">
      <c r="H490" s="7"/>
    </row>
    <row r="491" spans="8:8">
      <c r="H491" s="7"/>
    </row>
    <row r="492" spans="8:8">
      <c r="H492" s="7"/>
    </row>
    <row r="493" spans="8:8">
      <c r="H493" s="7"/>
    </row>
    <row r="494" spans="8:8">
      <c r="H494" s="7"/>
    </row>
    <row r="495" spans="8:8">
      <c r="H495" s="7"/>
    </row>
    <row r="496" spans="8:8">
      <c r="H496" s="7"/>
    </row>
    <row r="497" spans="8:8">
      <c r="H497" s="7"/>
    </row>
    <row r="498" spans="8:8">
      <c r="H498" s="7"/>
    </row>
    <row r="499" spans="8:8">
      <c r="H499" s="7"/>
    </row>
    <row r="500" spans="8:8">
      <c r="H500" s="7"/>
    </row>
    <row r="501" spans="8:8">
      <c r="H501" s="7"/>
    </row>
    <row r="502" spans="8:8">
      <c r="H502" s="7"/>
    </row>
    <row r="503" spans="8:8">
      <c r="H503" s="7"/>
    </row>
    <row r="504" spans="8:8">
      <c r="H504" s="7"/>
    </row>
    <row r="505" spans="8:8">
      <c r="H505" s="7"/>
    </row>
    <row r="506" spans="8:8">
      <c r="H506" s="7"/>
    </row>
    <row r="507" spans="8:8">
      <c r="H507" s="7"/>
    </row>
    <row r="508" spans="8:8">
      <c r="H508" s="7"/>
    </row>
    <row r="509" spans="8:8">
      <c r="H509" s="7"/>
    </row>
    <row r="510" spans="8:8">
      <c r="H510" s="7"/>
    </row>
    <row r="511" spans="8:8">
      <c r="H511" s="7"/>
    </row>
    <row r="512" spans="8:8">
      <c r="H512" s="7"/>
    </row>
    <row r="513" spans="8:8">
      <c r="H513" s="7"/>
    </row>
    <row r="514" spans="8:8">
      <c r="H514" s="7"/>
    </row>
    <row r="515" spans="8:8">
      <c r="H515" s="7"/>
    </row>
    <row r="516" spans="8:8">
      <c r="H516" s="7"/>
    </row>
    <row r="517" spans="8:8">
      <c r="H517" s="7"/>
    </row>
    <row r="518" spans="8:8">
      <c r="H518" s="7"/>
    </row>
    <row r="519" spans="8:8">
      <c r="H519" s="7"/>
    </row>
    <row r="520" spans="8:8">
      <c r="H520" s="7"/>
    </row>
    <row r="521" spans="8:8">
      <c r="H521" s="7"/>
    </row>
    <row r="522" spans="8:8">
      <c r="H522" s="7"/>
    </row>
    <row r="523" spans="8:8">
      <c r="H523" s="7"/>
    </row>
    <row r="524" spans="8:8">
      <c r="H524" s="7"/>
    </row>
    <row r="525" spans="8:8">
      <c r="H525" s="7"/>
    </row>
    <row r="526" spans="8:8">
      <c r="H526" s="7"/>
    </row>
    <row r="527" spans="8:8">
      <c r="H527" s="7"/>
    </row>
    <row r="528" spans="8:8">
      <c r="H528" s="7"/>
    </row>
    <row r="529" spans="8:8">
      <c r="H529" s="7"/>
    </row>
    <row r="530" spans="8:8">
      <c r="H530" s="7"/>
    </row>
    <row r="531" spans="8:8">
      <c r="H531" s="7"/>
    </row>
    <row r="532" spans="8:8">
      <c r="H532" s="7"/>
    </row>
    <row r="533" spans="8:8">
      <c r="H533" s="7"/>
    </row>
    <row r="534" spans="8:8">
      <c r="H534" s="7"/>
    </row>
    <row r="535" spans="8:8">
      <c r="H535" s="7"/>
    </row>
    <row r="536" spans="8:8">
      <c r="H536" s="7"/>
    </row>
    <row r="537" spans="8:8">
      <c r="H537" s="7"/>
    </row>
    <row r="538" spans="8:8">
      <c r="H538" s="7"/>
    </row>
    <row r="539" spans="8:8">
      <c r="H539" s="7"/>
    </row>
    <row r="540" spans="8:8">
      <c r="H540" s="7"/>
    </row>
    <row r="541" spans="8:8">
      <c r="H541" s="7"/>
    </row>
    <row r="542" spans="8:8">
      <c r="H542" s="7"/>
    </row>
    <row r="543" spans="8:8">
      <c r="H543" s="7"/>
    </row>
    <row r="544" spans="8:8">
      <c r="H544" s="7"/>
    </row>
    <row r="545" spans="8:8">
      <c r="H545" s="7"/>
    </row>
    <row r="546" spans="8:8">
      <c r="H546" s="7"/>
    </row>
    <row r="547" spans="8:8">
      <c r="H547" s="7"/>
    </row>
    <row r="548" spans="8:8">
      <c r="H548" s="7"/>
    </row>
    <row r="549" spans="8:8">
      <c r="H549" s="7"/>
    </row>
    <row r="550" spans="8:8">
      <c r="H550" s="7"/>
    </row>
    <row r="551" spans="8:8">
      <c r="H551" s="7"/>
    </row>
    <row r="552" spans="8:8">
      <c r="H552" s="7"/>
    </row>
    <row r="553" spans="8:8">
      <c r="H553" s="7"/>
    </row>
    <row r="554" spans="8:8">
      <c r="H554" s="7"/>
    </row>
    <row r="555" spans="8:8">
      <c r="H555" s="7"/>
    </row>
    <row r="556" spans="8:8">
      <c r="H556" s="7"/>
    </row>
    <row r="557" spans="8:8">
      <c r="H557" s="7"/>
    </row>
    <row r="558" spans="8:8">
      <c r="H558" s="7"/>
    </row>
    <row r="559" spans="8:8">
      <c r="H559" s="7"/>
    </row>
    <row r="560" spans="8:8">
      <c r="H560" s="7"/>
    </row>
    <row r="561" spans="8:8">
      <c r="H561" s="7"/>
    </row>
    <row r="562" spans="8:8">
      <c r="H562" s="7"/>
    </row>
    <row r="563" spans="8:8">
      <c r="H563" s="7"/>
    </row>
    <row r="564" spans="8:8">
      <c r="H564" s="7"/>
    </row>
    <row r="565" spans="8:8">
      <c r="H565" s="7"/>
    </row>
    <row r="566" spans="8:8">
      <c r="H566" s="7"/>
    </row>
    <row r="567" spans="8:8">
      <c r="H567" s="7"/>
    </row>
    <row r="568" spans="8:8">
      <c r="H568" s="7"/>
    </row>
    <row r="569" spans="8:8">
      <c r="H569" s="7"/>
    </row>
    <row r="570" spans="8:8">
      <c r="H570" s="7"/>
    </row>
    <row r="571" spans="8:8">
      <c r="H571" s="7"/>
    </row>
    <row r="572" spans="8:8">
      <c r="H572" s="7"/>
    </row>
    <row r="573" spans="8:8">
      <c r="H573" s="7"/>
    </row>
    <row r="574" spans="8:8">
      <c r="H574" s="7"/>
    </row>
    <row r="575" spans="8:8">
      <c r="H575" s="7"/>
    </row>
    <row r="576" spans="8:8">
      <c r="H576" s="7"/>
    </row>
    <row r="577" spans="8:8">
      <c r="H577" s="7"/>
    </row>
    <row r="578" spans="8:8">
      <c r="H578" s="7"/>
    </row>
    <row r="579" spans="8:8">
      <c r="H579" s="7"/>
    </row>
    <row r="580" spans="8:8">
      <c r="H580" s="7"/>
    </row>
    <row r="581" spans="8:8">
      <c r="H581" s="7"/>
    </row>
    <row r="582" spans="8:8">
      <c r="H582" s="7"/>
    </row>
    <row r="583" spans="8:8">
      <c r="H583" s="7"/>
    </row>
    <row r="584" spans="8:8">
      <c r="H584" s="7"/>
    </row>
    <row r="585" spans="8:8">
      <c r="H585" s="7"/>
    </row>
    <row r="586" spans="8:8">
      <c r="H586" s="7"/>
    </row>
    <row r="587" spans="8:8">
      <c r="H587" s="7"/>
    </row>
    <row r="588" spans="8:8">
      <c r="H588" s="7"/>
    </row>
    <row r="589" spans="8:8">
      <c r="H589" s="7"/>
    </row>
    <row r="590" spans="8:8">
      <c r="H590" s="7"/>
    </row>
    <row r="591" spans="8:8">
      <c r="H591" s="7"/>
    </row>
    <row r="592" spans="8:8">
      <c r="H592" s="7"/>
    </row>
    <row r="593" spans="8:8">
      <c r="H593" s="7"/>
    </row>
    <row r="594" spans="8:8">
      <c r="H594" s="7"/>
    </row>
    <row r="595" spans="8:8">
      <c r="H595" s="7"/>
    </row>
    <row r="596" spans="8:8">
      <c r="H596" s="7"/>
    </row>
    <row r="597" spans="8:8">
      <c r="H597" s="7"/>
    </row>
    <row r="598" spans="8:8">
      <c r="H598" s="7"/>
    </row>
    <row r="599" spans="8:8">
      <c r="H599" s="7"/>
    </row>
    <row r="600" spans="8:8">
      <c r="H600" s="7"/>
    </row>
    <row r="601" spans="8:8">
      <c r="H601" s="7"/>
    </row>
    <row r="602" spans="8:8">
      <c r="H602" s="7"/>
    </row>
    <row r="603" spans="8:8">
      <c r="H603" s="7"/>
    </row>
    <row r="604" spans="8:8">
      <c r="H604" s="7"/>
    </row>
    <row r="605" spans="8:8">
      <c r="H605" s="7"/>
    </row>
    <row r="606" spans="8:8">
      <c r="H606" s="7"/>
    </row>
    <row r="607" spans="8:8">
      <c r="H607" s="7"/>
    </row>
    <row r="608" spans="8:8">
      <c r="H608" s="7"/>
    </row>
    <row r="609" spans="8:8">
      <c r="H609" s="7"/>
    </row>
    <row r="610" spans="8:8">
      <c r="H610" s="7"/>
    </row>
    <row r="611" spans="8:8">
      <c r="H611" s="7"/>
    </row>
    <row r="612" spans="8:8">
      <c r="H612" s="7"/>
    </row>
    <row r="613" spans="8:8">
      <c r="H613" s="7"/>
    </row>
    <row r="614" spans="8:8">
      <c r="H614" s="7"/>
    </row>
    <row r="615" spans="8:8">
      <c r="H615" s="7"/>
    </row>
    <row r="616" spans="8:8">
      <c r="H616" s="7"/>
    </row>
    <row r="617" spans="8:8">
      <c r="H617" s="7"/>
    </row>
    <row r="618" spans="8:8">
      <c r="H618" s="7"/>
    </row>
    <row r="619" spans="8:8">
      <c r="H619" s="7"/>
    </row>
    <row r="620" spans="8:8">
      <c r="H620" s="7"/>
    </row>
    <row r="621" spans="8:8">
      <c r="H621" s="7"/>
    </row>
    <row r="622" spans="8:8">
      <c r="H622" s="7"/>
    </row>
    <row r="623" spans="8:8">
      <c r="H623" s="7"/>
    </row>
    <row r="624" spans="8:8">
      <c r="H624" s="7"/>
    </row>
    <row r="625" spans="8:8">
      <c r="H625" s="7"/>
    </row>
    <row r="626" spans="8:8">
      <c r="H626" s="7"/>
    </row>
    <row r="627" spans="8:8">
      <c r="H627" s="7"/>
    </row>
    <row r="628" spans="8:8">
      <c r="H628" s="7"/>
    </row>
    <row r="629" spans="8:8">
      <c r="H629" s="7"/>
    </row>
    <row r="630" spans="8:8">
      <c r="H630" s="7"/>
    </row>
    <row r="631" spans="8:8">
      <c r="H631" s="7"/>
    </row>
    <row r="632" spans="8:8">
      <c r="H632" s="7"/>
    </row>
    <row r="633" spans="8:8">
      <c r="H633" s="7"/>
    </row>
    <row r="634" spans="8:8">
      <c r="H634" s="7"/>
    </row>
    <row r="635" spans="8:8">
      <c r="H635" s="7"/>
    </row>
    <row r="636" spans="8:8">
      <c r="H636" s="7"/>
    </row>
    <row r="637" spans="8:8">
      <c r="H637" s="7"/>
    </row>
    <row r="638" spans="8:8">
      <c r="H638" s="7"/>
    </row>
    <row r="639" spans="8:8">
      <c r="H639" s="7"/>
    </row>
    <row r="640" spans="8:8">
      <c r="H640" s="7"/>
    </row>
    <row r="641" spans="8:8">
      <c r="H641" s="7"/>
    </row>
    <row r="642" spans="8:8">
      <c r="H642" s="7"/>
    </row>
    <row r="643" spans="8:8">
      <c r="H643" s="7"/>
    </row>
    <row r="644" spans="8:8">
      <c r="H644" s="7"/>
    </row>
    <row r="645" spans="8:8">
      <c r="H645" s="7"/>
    </row>
    <row r="646" spans="8:8">
      <c r="H646" s="7"/>
    </row>
    <row r="647" spans="8:8">
      <c r="H647" s="7"/>
    </row>
    <row r="648" spans="8:8">
      <c r="H648" s="7"/>
    </row>
    <row r="649" spans="8:8">
      <c r="H649" s="7"/>
    </row>
    <row r="650" spans="8:8">
      <c r="H650" s="7"/>
    </row>
    <row r="651" spans="8:8">
      <c r="H651" s="7"/>
    </row>
    <row r="652" spans="8:8">
      <c r="H652" s="7"/>
    </row>
    <row r="653" spans="8:8">
      <c r="H653" s="7"/>
    </row>
    <row r="654" spans="8:8">
      <c r="H654" s="7"/>
    </row>
    <row r="655" spans="8:8">
      <c r="H655" s="7"/>
    </row>
    <row r="656" spans="8:8">
      <c r="H656" s="7"/>
    </row>
    <row r="657" spans="8:8">
      <c r="H657" s="7"/>
    </row>
    <row r="658" spans="8:8">
      <c r="H658" s="7"/>
    </row>
    <row r="659" spans="8:8">
      <c r="H659" s="7"/>
    </row>
    <row r="660" spans="8:8">
      <c r="H660" s="7"/>
    </row>
    <row r="661" spans="8:8">
      <c r="H661" s="7"/>
    </row>
    <row r="662" spans="8:8">
      <c r="H662" s="7"/>
    </row>
    <row r="663" spans="8:8">
      <c r="H663" s="7"/>
    </row>
    <row r="664" spans="8:8">
      <c r="H664" s="7"/>
    </row>
    <row r="665" spans="8:8">
      <c r="H665" s="7"/>
    </row>
    <row r="666" spans="8:8">
      <c r="H666" s="7"/>
    </row>
    <row r="667" spans="8:8">
      <c r="H667" s="7"/>
    </row>
    <row r="668" spans="8:8">
      <c r="H668" s="7"/>
    </row>
    <row r="669" spans="8:8">
      <c r="H669" s="7"/>
    </row>
    <row r="670" spans="8:8">
      <c r="H670" s="7"/>
    </row>
    <row r="671" spans="8:8">
      <c r="H671" s="7"/>
    </row>
    <row r="672" spans="8:8">
      <c r="H672" s="7"/>
    </row>
    <row r="673" spans="8:8">
      <c r="H673" s="7"/>
    </row>
    <row r="674" spans="8:8">
      <c r="H674" s="7"/>
    </row>
    <row r="675" spans="8:8">
      <c r="H675" s="7"/>
    </row>
    <row r="676" spans="8:8">
      <c r="H676" s="7"/>
    </row>
    <row r="677" spans="8:8">
      <c r="H677" s="7"/>
    </row>
    <row r="678" spans="8:8">
      <c r="H678" s="7"/>
    </row>
    <row r="679" spans="8:8">
      <c r="H679" s="7"/>
    </row>
    <row r="680" spans="8:8">
      <c r="H680" s="7"/>
    </row>
    <row r="681" spans="8:8">
      <c r="H681" s="7"/>
    </row>
    <row r="682" spans="8:8">
      <c r="H682" s="7"/>
    </row>
    <row r="683" spans="8:8">
      <c r="H683" s="7"/>
    </row>
    <row r="684" spans="8:8">
      <c r="H684" s="7"/>
    </row>
    <row r="685" spans="8:8">
      <c r="H685" s="7"/>
    </row>
    <row r="686" spans="8:8">
      <c r="H686" s="7"/>
    </row>
    <row r="687" spans="8:8">
      <c r="H687" s="7"/>
    </row>
    <row r="688" spans="8:8">
      <c r="H688" s="7"/>
    </row>
    <row r="689" spans="8:8">
      <c r="H689" s="7"/>
    </row>
    <row r="690" spans="8:8">
      <c r="H690" s="7"/>
    </row>
    <row r="691" spans="8:8">
      <c r="H691" s="7"/>
    </row>
    <row r="692" spans="8:8">
      <c r="H692" s="7"/>
    </row>
    <row r="693" spans="8:8">
      <c r="H693" s="7"/>
    </row>
    <row r="694" spans="8:8">
      <c r="H694" s="7"/>
    </row>
    <row r="695" spans="8:8">
      <c r="H695" s="7"/>
    </row>
    <row r="696" spans="8:8">
      <c r="H696" s="7"/>
    </row>
    <row r="697" spans="8:8">
      <c r="H697" s="7"/>
    </row>
    <row r="698" spans="8:8">
      <c r="H698" s="7"/>
    </row>
    <row r="699" spans="8:8">
      <c r="H699" s="7"/>
    </row>
    <row r="700" spans="8:8">
      <c r="H700" s="7"/>
    </row>
    <row r="701" spans="8:8">
      <c r="H701" s="7"/>
    </row>
    <row r="702" spans="8:8">
      <c r="H702" s="7"/>
    </row>
    <row r="703" spans="8:8">
      <c r="H703" s="7"/>
    </row>
    <row r="704" spans="8:8">
      <c r="H704" s="7"/>
    </row>
    <row r="705" spans="8:8">
      <c r="H705" s="7"/>
    </row>
    <row r="706" spans="8:8">
      <c r="H706" s="7"/>
    </row>
    <row r="707" spans="8:8">
      <c r="H707" s="7"/>
    </row>
    <row r="708" spans="8:8">
      <c r="H708" s="7"/>
    </row>
    <row r="709" spans="8:8">
      <c r="H709" s="7"/>
    </row>
    <row r="710" spans="8:8">
      <c r="H710" s="7"/>
    </row>
    <row r="711" spans="8:8">
      <c r="H711" s="7"/>
    </row>
    <row r="712" spans="8:8">
      <c r="H712" s="7"/>
    </row>
    <row r="713" spans="8:8">
      <c r="H713" s="7"/>
    </row>
    <row r="714" spans="8:8">
      <c r="H714" s="7"/>
    </row>
    <row r="715" spans="8:8">
      <c r="H715" s="7"/>
    </row>
    <row r="716" spans="8:8">
      <c r="H716" s="7"/>
    </row>
    <row r="717" spans="8:8">
      <c r="H717" s="7"/>
    </row>
    <row r="718" spans="8:8">
      <c r="H718" s="7"/>
    </row>
    <row r="719" spans="8:8">
      <c r="H719" s="7"/>
    </row>
    <row r="720" spans="8:8">
      <c r="H720" s="7"/>
    </row>
    <row r="721" spans="8:8">
      <c r="H721" s="7"/>
    </row>
    <row r="722" spans="8:8">
      <c r="H722" s="7"/>
    </row>
    <row r="723" spans="8:8">
      <c r="H723" s="7"/>
    </row>
    <row r="724" spans="8:8">
      <c r="H724" s="7"/>
    </row>
    <row r="725" spans="8:8">
      <c r="H725" s="7"/>
    </row>
    <row r="726" spans="8:8">
      <c r="H726" s="7"/>
    </row>
    <row r="727" spans="8:8">
      <c r="H727" s="7"/>
    </row>
    <row r="728" spans="8:8">
      <c r="H728" s="7"/>
    </row>
    <row r="729" spans="8:8">
      <c r="H729" s="7"/>
    </row>
    <row r="730" spans="8:8">
      <c r="H730" s="7"/>
    </row>
    <row r="731" spans="8:8">
      <c r="H731" s="7"/>
    </row>
    <row r="732" spans="8:8">
      <c r="H732" s="7"/>
    </row>
    <row r="733" spans="8:8">
      <c r="H733" s="7"/>
    </row>
    <row r="734" spans="8:8">
      <c r="H734" s="7"/>
    </row>
    <row r="735" spans="8:8">
      <c r="H735" s="7"/>
    </row>
    <row r="736" spans="8:8">
      <c r="H736" s="7"/>
    </row>
    <row r="737" spans="8:8">
      <c r="H737" s="7"/>
    </row>
    <row r="738" spans="8:8">
      <c r="H738" s="7"/>
    </row>
    <row r="739" spans="8:8">
      <c r="H739" s="7"/>
    </row>
    <row r="740" spans="8:8">
      <c r="H740" s="7"/>
    </row>
    <row r="741" spans="8:8">
      <c r="H741" s="7"/>
    </row>
    <row r="742" spans="8:8">
      <c r="H742" s="7"/>
    </row>
    <row r="743" spans="8:8">
      <c r="H743" s="7"/>
    </row>
    <row r="744" spans="8:8">
      <c r="H744" s="7"/>
    </row>
    <row r="745" spans="8:8">
      <c r="H745" s="7"/>
    </row>
    <row r="746" spans="8:8">
      <c r="H746" s="7"/>
    </row>
    <row r="747" spans="8:8">
      <c r="H747" s="7"/>
    </row>
    <row r="748" spans="8:8">
      <c r="H748" s="7"/>
    </row>
    <row r="749" spans="8:8">
      <c r="H749" s="7"/>
    </row>
    <row r="750" spans="8:8">
      <c r="H750" s="7"/>
    </row>
    <row r="751" spans="8:8">
      <c r="H751" s="7"/>
    </row>
    <row r="752" spans="8:8">
      <c r="H752" s="7"/>
    </row>
    <row r="753" spans="8:8">
      <c r="H753" s="7"/>
    </row>
    <row r="754" spans="8:8">
      <c r="H754" s="7"/>
    </row>
    <row r="755" spans="8:8">
      <c r="H755" s="7"/>
    </row>
    <row r="756" spans="8:8">
      <c r="H756" s="7"/>
    </row>
    <row r="757" spans="8:8">
      <c r="H757" s="7"/>
    </row>
    <row r="758" spans="8:8">
      <c r="H758" s="7"/>
    </row>
    <row r="759" spans="8:8">
      <c r="H759" s="7"/>
    </row>
    <row r="760" spans="8:8">
      <c r="H760" s="7"/>
    </row>
    <row r="761" spans="8:8">
      <c r="H761" s="7"/>
    </row>
    <row r="762" spans="8:8">
      <c r="H762" s="7"/>
    </row>
    <row r="763" spans="8:8">
      <c r="H763" s="7"/>
    </row>
    <row r="764" spans="8:8">
      <c r="H764" s="7"/>
    </row>
    <row r="765" spans="8:8">
      <c r="H765" s="7"/>
    </row>
    <row r="766" spans="8:8">
      <c r="H766" s="7"/>
    </row>
    <row r="767" spans="8:8">
      <c r="H767" s="7"/>
    </row>
    <row r="768" spans="8:8">
      <c r="H768" s="7"/>
    </row>
    <row r="769" spans="8:8">
      <c r="H769" s="7"/>
    </row>
    <row r="770" spans="8:8">
      <c r="H770" s="7"/>
    </row>
    <row r="771" spans="8:8">
      <c r="H771" s="7"/>
    </row>
    <row r="772" spans="8:8">
      <c r="H772" s="7"/>
    </row>
    <row r="773" spans="8:8">
      <c r="H773" s="7"/>
    </row>
    <row r="774" spans="8:8">
      <c r="H774" s="7"/>
    </row>
    <row r="775" spans="8:8">
      <c r="H775" s="7"/>
    </row>
    <row r="776" spans="8:8">
      <c r="H776" s="7"/>
    </row>
    <row r="777" spans="8:8">
      <c r="H777" s="7"/>
    </row>
    <row r="778" spans="8:8">
      <c r="H778" s="7"/>
    </row>
    <row r="779" spans="8:8">
      <c r="H779" s="7"/>
    </row>
    <row r="780" spans="8:8">
      <c r="H780" s="7"/>
    </row>
    <row r="781" spans="8:8">
      <c r="H781" s="7"/>
    </row>
    <row r="782" spans="8:8">
      <c r="H782" s="7"/>
    </row>
    <row r="783" spans="8:8">
      <c r="H783" s="7"/>
    </row>
    <row r="784" spans="8:8">
      <c r="H784" s="7"/>
    </row>
    <row r="785" spans="8:8">
      <c r="H785" s="7"/>
    </row>
    <row r="786" spans="8:8">
      <c r="H786" s="7"/>
    </row>
    <row r="787" spans="8:8">
      <c r="H787" s="7"/>
    </row>
    <row r="788" spans="8:8">
      <c r="H788" s="7"/>
    </row>
    <row r="789" spans="8:8">
      <c r="H789" s="7"/>
    </row>
    <row r="790" spans="8:8">
      <c r="H790" s="7"/>
    </row>
    <row r="791" spans="8:8">
      <c r="H791" s="7"/>
    </row>
    <row r="792" spans="8:8">
      <c r="H792" s="7"/>
    </row>
    <row r="793" spans="8:8">
      <c r="H793" s="7"/>
    </row>
    <row r="794" spans="8:8">
      <c r="H794" s="7"/>
    </row>
    <row r="795" spans="8:8">
      <c r="H795" s="7"/>
    </row>
    <row r="796" spans="8:8">
      <c r="H796" s="7"/>
    </row>
    <row r="797" spans="8:8">
      <c r="H797" s="7"/>
    </row>
    <row r="798" spans="8:8">
      <c r="H798" s="7"/>
    </row>
    <row r="799" spans="8:8">
      <c r="H799" s="7"/>
    </row>
    <row r="800" spans="8:8">
      <c r="H800" s="7"/>
    </row>
    <row r="801" spans="8:8">
      <c r="H801" s="7"/>
    </row>
    <row r="802" spans="8:8">
      <c r="H802" s="7"/>
    </row>
    <row r="803" spans="8:8">
      <c r="H803" s="7"/>
    </row>
    <row r="804" spans="8:8">
      <c r="H804" s="7"/>
    </row>
    <row r="805" spans="8:8">
      <c r="H805" s="7"/>
    </row>
    <row r="806" spans="8:8">
      <c r="H806" s="7"/>
    </row>
    <row r="807" spans="8:8">
      <c r="H807" s="7"/>
    </row>
    <row r="808" spans="8:8">
      <c r="H808" s="7"/>
    </row>
    <row r="809" spans="8:8">
      <c r="H809" s="7"/>
    </row>
    <row r="810" spans="8:8">
      <c r="H810" s="7"/>
    </row>
    <row r="811" spans="8:8">
      <c r="H811" s="7"/>
    </row>
    <row r="812" spans="8:8">
      <c r="H812" s="7"/>
    </row>
    <row r="813" spans="8:8">
      <c r="H813" s="7"/>
    </row>
    <row r="814" spans="8:8">
      <c r="H814" s="7"/>
    </row>
    <row r="815" spans="8:8">
      <c r="H815" s="7"/>
    </row>
    <row r="816" spans="8:8">
      <c r="H816" s="7"/>
    </row>
    <row r="817" spans="8:8">
      <c r="H817" s="7"/>
    </row>
    <row r="818" spans="8:8">
      <c r="H818" s="7"/>
    </row>
    <row r="819" spans="8:8">
      <c r="H819" s="7"/>
    </row>
    <row r="820" spans="8:8">
      <c r="H820" s="7"/>
    </row>
    <row r="821" spans="8:8">
      <c r="H821" s="7"/>
    </row>
    <row r="822" spans="8:8">
      <c r="H822" s="7"/>
    </row>
    <row r="823" spans="8:8">
      <c r="H823" s="7"/>
    </row>
    <row r="824" spans="8:8">
      <c r="H824" s="7"/>
    </row>
    <row r="825" spans="8:8">
      <c r="H825" s="7"/>
    </row>
    <row r="826" spans="8:8">
      <c r="H826" s="7"/>
    </row>
    <row r="827" spans="8:8">
      <c r="H827" s="7"/>
    </row>
    <row r="828" spans="8:8">
      <c r="H828" s="7"/>
    </row>
    <row r="829" spans="8:8">
      <c r="H829" s="7"/>
    </row>
    <row r="830" spans="8:8">
      <c r="H830" s="7"/>
    </row>
    <row r="831" spans="8:8">
      <c r="H831" s="7"/>
    </row>
    <row r="832" spans="8:8">
      <c r="H832" s="7"/>
    </row>
    <row r="833" spans="8:8">
      <c r="H833" s="7"/>
    </row>
    <row r="834" spans="8:8">
      <c r="H834" s="7"/>
    </row>
    <row r="835" spans="8:8">
      <c r="H835" s="7"/>
    </row>
    <row r="836" spans="8:8">
      <c r="H836" s="7"/>
    </row>
    <row r="837" spans="8:8">
      <c r="H837" s="7"/>
    </row>
    <row r="838" spans="8:8">
      <c r="H838" s="7"/>
    </row>
    <row r="839" spans="8:8">
      <c r="H839" s="7"/>
    </row>
    <row r="840" spans="8:8">
      <c r="H840" s="7"/>
    </row>
    <row r="841" spans="8:8">
      <c r="H841" s="7"/>
    </row>
    <row r="842" spans="8:8">
      <c r="H842" s="7"/>
    </row>
    <row r="843" spans="8:8">
      <c r="H843" s="7"/>
    </row>
    <row r="844" spans="8:8">
      <c r="H844" s="7"/>
    </row>
    <row r="845" spans="8:8">
      <c r="H845" s="7"/>
    </row>
    <row r="846" spans="8:8">
      <c r="H846" s="7"/>
    </row>
    <row r="847" spans="8:8">
      <c r="H847" s="7"/>
    </row>
    <row r="848" spans="8:8">
      <c r="H848" s="7"/>
    </row>
    <row r="849" spans="8:8">
      <c r="H849" s="7"/>
    </row>
    <row r="850" spans="8:8">
      <c r="H850" s="7"/>
    </row>
    <row r="851" spans="8:8">
      <c r="H851" s="7"/>
    </row>
    <row r="852" spans="8:8">
      <c r="H852" s="7"/>
    </row>
    <row r="853" spans="8:8">
      <c r="H853" s="7"/>
    </row>
    <row r="854" spans="8:8">
      <c r="H854" s="7"/>
    </row>
    <row r="855" spans="8:8">
      <c r="H855" s="7"/>
    </row>
    <row r="856" spans="8:8">
      <c r="H856" s="7"/>
    </row>
    <row r="857" spans="8:8">
      <c r="H857" s="7"/>
    </row>
    <row r="858" spans="8:8">
      <c r="H858" s="7"/>
    </row>
    <row r="859" spans="8:8">
      <c r="H859" s="7"/>
    </row>
    <row r="860" spans="8:8">
      <c r="H860" s="7"/>
    </row>
    <row r="861" spans="8:8">
      <c r="H861" s="7"/>
    </row>
    <row r="862" spans="8:8">
      <c r="H862" s="7"/>
    </row>
    <row r="863" spans="8:8">
      <c r="H863" s="7"/>
    </row>
    <row r="864" spans="8:8">
      <c r="H864" s="7"/>
    </row>
    <row r="865" spans="8:8">
      <c r="H865" s="7"/>
    </row>
    <row r="866" spans="8:8">
      <c r="H866" s="7"/>
    </row>
    <row r="867" spans="8:8">
      <c r="H867" s="7"/>
    </row>
    <row r="868" spans="8:8">
      <c r="H868" s="7"/>
    </row>
    <row r="869" spans="8:8">
      <c r="H869" s="7"/>
    </row>
    <row r="870" spans="8:8">
      <c r="H870" s="7"/>
    </row>
    <row r="871" spans="8:8">
      <c r="H871" s="7"/>
    </row>
    <row r="872" spans="8:8">
      <c r="H872" s="7"/>
    </row>
    <row r="873" spans="8:8">
      <c r="H873" s="7"/>
    </row>
    <row r="874" spans="8:8">
      <c r="H874" s="7"/>
    </row>
    <row r="875" spans="8:8">
      <c r="H875" s="7"/>
    </row>
    <row r="876" spans="8:8">
      <c r="H876" s="7"/>
    </row>
    <row r="877" spans="8:8">
      <c r="H877" s="7"/>
    </row>
    <row r="878" spans="8:8">
      <c r="H878" s="7"/>
    </row>
    <row r="879" spans="8:8">
      <c r="H879" s="7"/>
    </row>
    <row r="880" spans="8:8">
      <c r="H880" s="7"/>
    </row>
    <row r="881" spans="8:8">
      <c r="H881" s="7"/>
    </row>
    <row r="882" spans="8:8">
      <c r="H882" s="7"/>
    </row>
    <row r="883" spans="8:8">
      <c r="H883" s="7"/>
    </row>
    <row r="884" spans="8:8">
      <c r="H884" s="7"/>
    </row>
    <row r="885" spans="8:8">
      <c r="H885" s="7"/>
    </row>
    <row r="886" spans="8:8">
      <c r="H886" s="7"/>
    </row>
    <row r="887" spans="8:8">
      <c r="H887" s="7"/>
    </row>
    <row r="888" spans="8:8">
      <c r="H888" s="7"/>
    </row>
    <row r="889" spans="8:8">
      <c r="H889" s="7"/>
    </row>
    <row r="890" spans="8:8">
      <c r="H890" s="7"/>
    </row>
    <row r="891" spans="8:8">
      <c r="H891" s="7"/>
    </row>
    <row r="892" spans="8:8">
      <c r="H892" s="7"/>
    </row>
    <row r="893" spans="8:8">
      <c r="H893" s="7"/>
    </row>
    <row r="894" spans="8:8">
      <c r="H894" s="7"/>
    </row>
    <row r="895" spans="8:8">
      <c r="H895" s="7"/>
    </row>
    <row r="896" spans="8:8">
      <c r="H896" s="7"/>
    </row>
    <row r="897" spans="8:8">
      <c r="H897" s="7"/>
    </row>
    <row r="898" spans="8:8">
      <c r="H898" s="7"/>
    </row>
    <row r="899" spans="8:8">
      <c r="H899" s="7"/>
    </row>
    <row r="900" spans="8:8">
      <c r="H900" s="7"/>
    </row>
    <row r="901" spans="8:8">
      <c r="H901" s="7"/>
    </row>
    <row r="902" spans="8:8">
      <c r="H902" s="7"/>
    </row>
    <row r="903" spans="8:8">
      <c r="H903" s="7"/>
    </row>
    <row r="904" spans="8:8">
      <c r="H904" s="7"/>
    </row>
    <row r="905" spans="8:8">
      <c r="H905" s="7"/>
    </row>
    <row r="906" spans="8:8">
      <c r="H906" s="7"/>
    </row>
    <row r="907" spans="8:8">
      <c r="H907" s="7"/>
    </row>
    <row r="908" spans="8:8">
      <c r="H908" s="7"/>
    </row>
    <row r="909" spans="8:8">
      <c r="H909" s="7"/>
    </row>
    <row r="910" spans="8:8">
      <c r="H910" s="7"/>
    </row>
    <row r="911" spans="8:8">
      <c r="H911" s="7"/>
    </row>
    <row r="912" spans="8:8">
      <c r="H912" s="7"/>
    </row>
    <row r="913" spans="8:8">
      <c r="H913" s="7"/>
    </row>
    <row r="914" spans="8:8">
      <c r="H914" s="7"/>
    </row>
    <row r="915" spans="8:8">
      <c r="H915" s="7"/>
    </row>
    <row r="916" spans="8:8">
      <c r="H916" s="7"/>
    </row>
    <row r="917" spans="8:8">
      <c r="H917" s="7"/>
    </row>
    <row r="918" spans="8:8">
      <c r="H918" s="7"/>
    </row>
    <row r="919" spans="8:8">
      <c r="H919" s="7"/>
    </row>
    <row r="920" spans="8:8">
      <c r="H920" s="7"/>
    </row>
    <row r="921" spans="8:8">
      <c r="H921" s="7"/>
    </row>
    <row r="922" spans="8:8">
      <c r="H922" s="7"/>
    </row>
    <row r="923" spans="8:8">
      <c r="H923" s="7"/>
    </row>
    <row r="924" spans="8:8">
      <c r="H924" s="7"/>
    </row>
    <row r="925" spans="8:8">
      <c r="H925" s="7"/>
    </row>
    <row r="926" spans="8:8">
      <c r="H926" s="7"/>
    </row>
    <row r="927" spans="8:8">
      <c r="H927" s="7"/>
    </row>
    <row r="928" spans="8:8">
      <c r="H928" s="7"/>
    </row>
    <row r="929" spans="8:8">
      <c r="H929" s="7"/>
    </row>
    <row r="930" spans="8:8">
      <c r="H930" s="7"/>
    </row>
    <row r="931" spans="8:8">
      <c r="H931" s="7"/>
    </row>
    <row r="932" spans="8:8">
      <c r="H932" s="7"/>
    </row>
    <row r="933" spans="8:8">
      <c r="H933" s="7"/>
    </row>
    <row r="934" spans="8:8">
      <c r="H934" s="7"/>
    </row>
    <row r="935" spans="8:8">
      <c r="H935" s="7"/>
    </row>
    <row r="936" spans="8:8">
      <c r="H936" s="7"/>
    </row>
    <row r="937" spans="8:8">
      <c r="H937" s="7"/>
    </row>
    <row r="938" spans="8:8">
      <c r="H938" s="7"/>
    </row>
    <row r="939" spans="8:8">
      <c r="H939" s="7"/>
    </row>
    <row r="940" spans="8:8">
      <c r="H940" s="7"/>
    </row>
    <row r="941" spans="8:8">
      <c r="H941" s="7"/>
    </row>
    <row r="942" spans="8:8">
      <c r="H942" s="7"/>
    </row>
    <row r="943" spans="8:8">
      <c r="H943" s="7"/>
    </row>
    <row r="944" spans="8:8">
      <c r="H944" s="7"/>
    </row>
    <row r="945" spans="8:8">
      <c r="H945" s="7"/>
    </row>
    <row r="946" spans="8:8">
      <c r="H946" s="7"/>
    </row>
    <row r="947" spans="8:8">
      <c r="H947" s="7"/>
    </row>
    <row r="948" spans="8:8">
      <c r="H948" s="7"/>
    </row>
    <row r="949" spans="8:8">
      <c r="H949" s="7"/>
    </row>
    <row r="950" spans="8:8">
      <c r="H950" s="7"/>
    </row>
    <row r="951" spans="8:8">
      <c r="H951" s="7"/>
    </row>
    <row r="952" spans="8:8">
      <c r="H952" s="7"/>
    </row>
    <row r="953" spans="8:8">
      <c r="H953" s="7"/>
    </row>
    <row r="954" spans="8:8">
      <c r="H954" s="7"/>
    </row>
    <row r="955" spans="8:8">
      <c r="H955" s="7"/>
    </row>
    <row r="956" spans="8:8">
      <c r="H956" s="7"/>
    </row>
    <row r="957" spans="8:8">
      <c r="H957" s="7"/>
    </row>
    <row r="958" spans="8:8">
      <c r="H958" s="7"/>
    </row>
    <row r="959" spans="8:8">
      <c r="H959" s="7"/>
    </row>
    <row r="960" spans="8:8">
      <c r="H960" s="7"/>
    </row>
    <row r="961" spans="8:8">
      <c r="H961" s="7"/>
    </row>
    <row r="962" spans="8:8">
      <c r="H962" s="7"/>
    </row>
    <row r="963" spans="8:8">
      <c r="H963" s="7"/>
    </row>
    <row r="964" spans="8:8">
      <c r="H964" s="7"/>
    </row>
    <row r="965" spans="8:8">
      <c r="H965" s="7"/>
    </row>
    <row r="966" spans="8:8">
      <c r="H966" s="7"/>
    </row>
    <row r="967" spans="8:8">
      <c r="H967" s="7"/>
    </row>
    <row r="968" spans="8:8">
      <c r="H968" s="7"/>
    </row>
    <row r="969" spans="8:8">
      <c r="H969" s="7"/>
    </row>
    <row r="970" spans="8:8">
      <c r="H970" s="7"/>
    </row>
    <row r="971" spans="8:8">
      <c r="H971" s="7"/>
    </row>
    <row r="972" spans="8:8">
      <c r="H972" s="7"/>
    </row>
    <row r="973" spans="8:8">
      <c r="H973" s="7"/>
    </row>
    <row r="974" spans="8:8">
      <c r="H974" s="7"/>
    </row>
    <row r="975" spans="8:8">
      <c r="H975" s="7"/>
    </row>
    <row r="976" spans="8:8">
      <c r="H976" s="7"/>
    </row>
    <row r="977" spans="8:8">
      <c r="H977" s="7"/>
    </row>
    <row r="978" spans="8:8">
      <c r="H978" s="7"/>
    </row>
    <row r="979" spans="8:8">
      <c r="H979" s="7"/>
    </row>
    <row r="980" spans="8:8">
      <c r="H980" s="7"/>
    </row>
    <row r="981" spans="8:8">
      <c r="H981" s="7"/>
    </row>
    <row r="982" spans="8:8">
      <c r="H982" s="7"/>
    </row>
    <row r="983" spans="8:8">
      <c r="H983" s="7"/>
    </row>
    <row r="984" spans="8:8">
      <c r="H984" s="7"/>
    </row>
    <row r="985" spans="8:8">
      <c r="H985" s="7"/>
    </row>
    <row r="986" spans="8:8">
      <c r="H986" s="7"/>
    </row>
    <row r="987" spans="8:8">
      <c r="H987" s="7"/>
    </row>
    <row r="988" spans="8:8">
      <c r="H988" s="7"/>
    </row>
    <row r="989" spans="8:8">
      <c r="H989" s="7"/>
    </row>
    <row r="990" spans="8:8">
      <c r="H990" s="7"/>
    </row>
    <row r="991" spans="8:8">
      <c r="H991" s="7"/>
    </row>
    <row r="992" spans="8:8">
      <c r="H992" s="7"/>
    </row>
    <row r="993" spans="8:8">
      <c r="H993" s="7"/>
    </row>
    <row r="994" spans="8:8">
      <c r="H994" s="7"/>
    </row>
    <row r="995" spans="8:8">
      <c r="H995" s="7"/>
    </row>
    <row r="996" spans="8:8">
      <c r="H996" s="7"/>
    </row>
    <row r="997" spans="8:8">
      <c r="H997" s="7"/>
    </row>
    <row r="998" spans="8:8">
      <c r="H998" s="7"/>
    </row>
    <row r="999" spans="8:8">
      <c r="H999" s="7"/>
    </row>
    <row r="1000" spans="8:8">
      <c r="H1000" s="7"/>
    </row>
    <row r="1001" spans="8:8">
      <c r="H1001" s="7"/>
    </row>
    <row r="1002" spans="8:8">
      <c r="H1002" s="7"/>
    </row>
    <row r="1003" spans="8:8">
      <c r="H1003" s="7"/>
    </row>
    <row r="1004" spans="8:8">
      <c r="H1004" s="7"/>
    </row>
    <row r="1005" spans="8:8">
      <c r="H1005" s="7"/>
    </row>
    <row r="1006" spans="8:8">
      <c r="H1006" s="7"/>
    </row>
    <row r="1007" spans="8:8">
      <c r="H1007" s="7"/>
    </row>
    <row r="1008" spans="8:8">
      <c r="H1008" s="7"/>
    </row>
    <row r="1009" spans="8:8">
      <c r="H1009" s="7"/>
    </row>
    <row r="1010" spans="8:8">
      <c r="H1010" s="7"/>
    </row>
    <row r="1011" spans="8:8">
      <c r="H1011" s="7"/>
    </row>
    <row r="1012" spans="8:8">
      <c r="H1012" s="7"/>
    </row>
    <row r="1013" spans="8:8">
      <c r="H1013" s="7"/>
    </row>
    <row r="1014" spans="8:8">
      <c r="H1014" s="7"/>
    </row>
    <row r="1015" spans="8:8">
      <c r="H1015" s="7"/>
    </row>
    <row r="1016" spans="8:8">
      <c r="H1016" s="7"/>
    </row>
    <row r="1017" spans="8:8">
      <c r="H1017" s="7"/>
    </row>
    <row r="1018" spans="8:8">
      <c r="H1018" s="7"/>
    </row>
    <row r="1019" spans="8:8">
      <c r="H1019" s="7"/>
    </row>
    <row r="1020" spans="8:8">
      <c r="H1020" s="7"/>
    </row>
    <row r="1021" spans="8:8">
      <c r="H1021" s="7"/>
    </row>
    <row r="1022" spans="8:8">
      <c r="H1022" s="7"/>
    </row>
    <row r="1023" spans="8:8">
      <c r="H1023" s="7"/>
    </row>
    <row r="1024" spans="8:8">
      <c r="H1024" s="7"/>
    </row>
    <row r="1025" spans="8:8">
      <c r="H1025" s="7"/>
    </row>
    <row r="1026" spans="8:8">
      <c r="H1026" s="7"/>
    </row>
    <row r="1027" spans="8:8">
      <c r="H1027" s="7"/>
    </row>
    <row r="1028" spans="8:8">
      <c r="H1028" s="7"/>
    </row>
    <row r="1029" spans="8:8">
      <c r="H1029" s="7"/>
    </row>
    <row r="1030" spans="8:8">
      <c r="H1030" s="7"/>
    </row>
    <row r="1031" spans="8:8">
      <c r="H1031" s="7"/>
    </row>
    <row r="1032" spans="8:8">
      <c r="H1032" s="7"/>
    </row>
    <row r="1033" spans="8:8">
      <c r="H1033" s="7"/>
    </row>
    <row r="1034" spans="8:8">
      <c r="H1034" s="7"/>
    </row>
    <row r="1035" spans="8:8">
      <c r="H1035" s="7"/>
    </row>
    <row r="1036" spans="8:8">
      <c r="H1036" s="7"/>
    </row>
    <row r="1037" spans="8:8">
      <c r="H1037" s="7"/>
    </row>
    <row r="1038" spans="8:8">
      <c r="H1038" s="7"/>
    </row>
    <row r="1039" spans="8:8">
      <c r="H1039" s="7"/>
    </row>
    <row r="1040" spans="8:8">
      <c r="H1040" s="7"/>
    </row>
    <row r="1041" spans="8:8">
      <c r="H1041" s="7"/>
    </row>
    <row r="1042" spans="8:8">
      <c r="H1042" s="7"/>
    </row>
    <row r="1043" spans="8:8">
      <c r="H1043" s="7"/>
    </row>
    <row r="1044" spans="8:8">
      <c r="H1044" s="7"/>
    </row>
    <row r="1045" spans="8:8">
      <c r="H1045" s="7"/>
    </row>
    <row r="1046" spans="8:8">
      <c r="H1046" s="7"/>
    </row>
    <row r="1047" spans="8:8">
      <c r="H1047" s="7"/>
    </row>
    <row r="1048" spans="8:8">
      <c r="H1048" s="7"/>
    </row>
    <row r="1049" spans="8:8">
      <c r="H1049" s="7"/>
    </row>
    <row r="1050" spans="8:8">
      <c r="H1050" s="7"/>
    </row>
    <row r="1051" spans="8:8">
      <c r="H1051" s="7"/>
    </row>
    <row r="1052" spans="8:8">
      <c r="H1052" s="7"/>
    </row>
    <row r="1053" spans="8:8">
      <c r="H1053" s="7"/>
    </row>
    <row r="1054" spans="8:8">
      <c r="H1054" s="7"/>
    </row>
    <row r="1055" spans="8:8">
      <c r="H1055" s="7"/>
    </row>
    <row r="1056" spans="8:8">
      <c r="H1056" s="7"/>
    </row>
    <row r="1057" spans="8:8">
      <c r="H1057" s="7"/>
    </row>
  </sheetData>
  <sheetProtection formatCells="0" formatColumns="0" formatRows="0" insertHyperlinks="0"/>
  <protectedRanges>
    <protectedRange sqref="H5:H9 H11:H13" name="data_1"/>
    <protectedRange sqref="I17:I19 I21:I31" name="Диапазон2_1"/>
  </protectedRanges>
  <mergeCells count="50">
    <mergeCell ref="H5:H8"/>
    <mergeCell ref="I5:I8"/>
    <mergeCell ref="H11:H12"/>
    <mergeCell ref="I11:I12"/>
    <mergeCell ref="G11:G12"/>
    <mergeCell ref="A10:I10"/>
    <mergeCell ref="A1:I1"/>
    <mergeCell ref="A15:I15"/>
    <mergeCell ref="A30:G30"/>
    <mergeCell ref="H24:I24"/>
    <mergeCell ref="H25:I25"/>
    <mergeCell ref="H26:I26"/>
    <mergeCell ref="H27:I27"/>
    <mergeCell ref="H28:I28"/>
    <mergeCell ref="H29:I29"/>
    <mergeCell ref="H30:I30"/>
    <mergeCell ref="A24:G24"/>
    <mergeCell ref="A25:G25"/>
    <mergeCell ref="A26:G26"/>
    <mergeCell ref="A27:G27"/>
    <mergeCell ref="A28:G28"/>
    <mergeCell ref="A5:A8"/>
    <mergeCell ref="A29:G29"/>
    <mergeCell ref="A21:G21"/>
    <mergeCell ref="A22:G22"/>
    <mergeCell ref="H17:I17"/>
    <mergeCell ref="H18:I18"/>
    <mergeCell ref="H19:I19"/>
    <mergeCell ref="H20:I20"/>
    <mergeCell ref="H21:I21"/>
    <mergeCell ref="H22:I22"/>
    <mergeCell ref="A17:G17"/>
    <mergeCell ref="A18:G18"/>
    <mergeCell ref="A19:G19"/>
    <mergeCell ref="A20:G20"/>
    <mergeCell ref="H23:I23"/>
    <mergeCell ref="A23:G23"/>
    <mergeCell ref="A11:A12"/>
    <mergeCell ref="B11:B12"/>
    <mergeCell ref="C11:C12"/>
    <mergeCell ref="D11:D12"/>
    <mergeCell ref="E11:E12"/>
    <mergeCell ref="F11:F12"/>
    <mergeCell ref="C5:C8"/>
    <mergeCell ref="D5:D8"/>
    <mergeCell ref="E5:E8"/>
    <mergeCell ref="B5:B8"/>
    <mergeCell ref="F5:F8"/>
    <mergeCell ref="G5:G8"/>
    <mergeCell ref="A4:I4"/>
  </mergeCells>
  <phoneticPr fontId="18" type="noConversion"/>
  <pageMargins left="0.25" right="0.25" top="0.75" bottom="0.75" header="0.3" footer="0.3"/>
  <pageSetup paperSize="9" scale="31" fitToHeight="0" orientation="landscape" r:id="rId1"/>
  <headerFooter>
    <oddFooter>&amp;CITT # PFRU2-2025-051-1&amp;RVolume 3 - Terms of Reference 
&amp;P of &amp;N</oddFooter>
  </headerFooter>
  <rowBreaks count="1" manualBreakCount="1">
    <brk id="11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39B7F-A61F-460B-91C3-A783FC28117F}">
  <dimension ref="D3:J55"/>
  <sheetViews>
    <sheetView topLeftCell="A41" workbookViewId="0">
      <selection activeCell="E47" sqref="E47:J55"/>
    </sheetView>
  </sheetViews>
  <sheetFormatPr defaultRowHeight="15"/>
  <cols>
    <col min="5" max="5" width="4.7109375" customWidth="1"/>
    <col min="6" max="6" width="33.28515625" customWidth="1"/>
    <col min="7" max="7" width="12.28515625" customWidth="1"/>
    <col min="8" max="8" width="5.7109375" bestFit="1" customWidth="1"/>
    <col min="10" max="10" width="9" bestFit="1" customWidth="1"/>
    <col min="11" max="11" width="2.85546875" customWidth="1"/>
  </cols>
  <sheetData>
    <row r="3" spans="4:10">
      <c r="E3" s="34" t="s">
        <v>25</v>
      </c>
    </row>
    <row r="4" spans="4:10">
      <c r="D4">
        <v>150</v>
      </c>
      <c r="E4">
        <v>19.420782939910104</v>
      </c>
      <c r="G4">
        <v>19.420000000000002</v>
      </c>
      <c r="I4" s="9">
        <f>D4*G4</f>
        <v>2913.0000000000005</v>
      </c>
    </row>
    <row r="5" spans="4:10">
      <c r="D5">
        <v>30</v>
      </c>
      <c r="E5">
        <v>22.562751967112074</v>
      </c>
      <c r="G5">
        <v>22.57</v>
      </c>
      <c r="I5" s="9">
        <f>G5*D5</f>
        <v>677.1</v>
      </c>
    </row>
    <row r="6" spans="4:10">
      <c r="I6" s="9">
        <f>SUM(I4:I5)</f>
        <v>3590.1000000000004</v>
      </c>
    </row>
    <row r="7" spans="4:10">
      <c r="E7">
        <f>(D4*E4)+(D5*E5)</f>
        <v>3589.9999999998781</v>
      </c>
    </row>
    <row r="8" spans="4:10">
      <c r="E8" s="9"/>
    </row>
    <row r="14" spans="4:10">
      <c r="F14" s="11" t="s">
        <v>26</v>
      </c>
      <c r="G14" s="11" t="s">
        <v>27</v>
      </c>
      <c r="H14" s="11" t="s">
        <v>28</v>
      </c>
      <c r="I14" s="11" t="s">
        <v>29</v>
      </c>
      <c r="J14" s="11" t="s">
        <v>30</v>
      </c>
    </row>
    <row r="15" spans="4:10" ht="180">
      <c r="F15" s="35" t="s">
        <v>31</v>
      </c>
      <c r="G15" s="35" t="s">
        <v>32</v>
      </c>
      <c r="H15" s="10">
        <v>22.57</v>
      </c>
      <c r="I15" s="10">
        <v>30</v>
      </c>
      <c r="J15" s="10">
        <f>H15*I15</f>
        <v>677.1</v>
      </c>
    </row>
    <row r="16" spans="4:10" ht="180">
      <c r="F16" s="35" t="s">
        <v>33</v>
      </c>
      <c r="G16" s="35" t="s">
        <v>34</v>
      </c>
      <c r="H16" s="10">
        <v>19.420000000000002</v>
      </c>
      <c r="I16" s="10">
        <v>150</v>
      </c>
      <c r="J16" s="10">
        <f>H16*I16</f>
        <v>2913.0000000000005</v>
      </c>
    </row>
    <row r="17" spans="10:10" ht="15.75">
      <c r="J17" s="12">
        <f>SUM(J15:J16)</f>
        <v>3590.1000000000004</v>
      </c>
    </row>
    <row r="47" spans="5:10">
      <c r="E47" s="82" t="s">
        <v>35</v>
      </c>
      <c r="F47" s="83"/>
      <c r="G47" s="83"/>
      <c r="H47" s="83"/>
      <c r="I47" s="83"/>
      <c r="J47" s="84"/>
    </row>
    <row r="48" spans="5:10">
      <c r="E48" s="5"/>
      <c r="F48" s="36" t="s">
        <v>36</v>
      </c>
      <c r="G48" s="36" t="s">
        <v>37</v>
      </c>
      <c r="H48" s="36" t="s">
        <v>38</v>
      </c>
      <c r="I48" s="36" t="s">
        <v>39</v>
      </c>
      <c r="J48" s="36" t="s">
        <v>40</v>
      </c>
    </row>
    <row r="49" spans="5:10" ht="120">
      <c r="E49" s="5">
        <v>227</v>
      </c>
      <c r="F49" s="37" t="s">
        <v>41</v>
      </c>
      <c r="G49" s="36" t="s">
        <v>42</v>
      </c>
      <c r="H49" s="5">
        <v>14</v>
      </c>
      <c r="I49" s="5">
        <v>188.3</v>
      </c>
      <c r="J49" s="10">
        <f>H49*I49</f>
        <v>2636.2000000000003</v>
      </c>
    </row>
    <row r="50" spans="5:10" ht="45">
      <c r="E50" s="5">
        <v>228</v>
      </c>
      <c r="F50" s="37" t="s">
        <v>43</v>
      </c>
      <c r="G50" s="36" t="s">
        <v>44</v>
      </c>
      <c r="H50" s="5">
        <v>510</v>
      </c>
      <c r="I50" s="5">
        <v>1.87</v>
      </c>
      <c r="J50" s="10">
        <f>H50*I50</f>
        <v>953.7</v>
      </c>
    </row>
    <row r="51" spans="5:10">
      <c r="E51" s="5"/>
      <c r="F51" s="5"/>
      <c r="G51" s="5"/>
      <c r="H51" s="5"/>
      <c r="I51" s="5"/>
      <c r="J51" s="13">
        <f>SUM(J49:J50)</f>
        <v>3589.9000000000005</v>
      </c>
    </row>
    <row r="52" spans="5:10">
      <c r="E52" s="82" t="s">
        <v>45</v>
      </c>
      <c r="F52" s="83"/>
      <c r="G52" s="83"/>
      <c r="H52" s="83"/>
      <c r="I52" s="83"/>
      <c r="J52" s="84"/>
    </row>
    <row r="53" spans="5:10" ht="60">
      <c r="E53" s="5">
        <v>227</v>
      </c>
      <c r="F53" s="37" t="s">
        <v>46</v>
      </c>
      <c r="G53" s="36" t="s">
        <v>47</v>
      </c>
      <c r="H53" s="5">
        <v>30</v>
      </c>
      <c r="I53" s="5">
        <v>22.57</v>
      </c>
      <c r="J53" s="10">
        <f>H53*I53</f>
        <v>677.1</v>
      </c>
    </row>
    <row r="54" spans="5:10" ht="75">
      <c r="E54" s="5">
        <v>228</v>
      </c>
      <c r="F54" s="37" t="s">
        <v>48</v>
      </c>
      <c r="G54" s="36" t="s">
        <v>47</v>
      </c>
      <c r="H54" s="5">
        <v>150</v>
      </c>
      <c r="I54" s="5">
        <v>19.41</v>
      </c>
      <c r="J54" s="10">
        <f>H54*I54</f>
        <v>2911.5</v>
      </c>
    </row>
    <row r="55" spans="5:10">
      <c r="E55" s="5"/>
      <c r="F55" s="5"/>
      <c r="G55" s="5"/>
      <c r="H55" s="5"/>
      <c r="I55" s="5"/>
      <c r="J55" s="13">
        <f>SUM(J53:J54)</f>
        <v>3588.6</v>
      </c>
    </row>
  </sheetData>
  <mergeCells count="2">
    <mergeCell ref="E47:J47"/>
    <mergeCell ref="E52:J5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22E62-2791-4A71-885E-F72B7AA62F3B}">
  <dimension ref="E2:H6"/>
  <sheetViews>
    <sheetView workbookViewId="0">
      <selection activeCell="E47" sqref="E47:J55"/>
    </sheetView>
  </sheetViews>
  <sheetFormatPr defaultRowHeight="15"/>
  <cols>
    <col min="5" max="5" width="26.28515625" customWidth="1"/>
    <col min="8" max="8" width="50.7109375" customWidth="1"/>
  </cols>
  <sheetData>
    <row r="2" spans="5:8" ht="45">
      <c r="E2" s="8" t="s">
        <v>49</v>
      </c>
      <c r="F2">
        <v>411</v>
      </c>
      <c r="G2" t="s">
        <v>50</v>
      </c>
      <c r="H2" t="s">
        <v>51</v>
      </c>
    </row>
    <row r="3" spans="5:8" ht="45">
      <c r="E3" s="8" t="s">
        <v>52</v>
      </c>
      <c r="F3">
        <v>186</v>
      </c>
      <c r="G3" t="s">
        <v>50</v>
      </c>
      <c r="H3" t="s">
        <v>51</v>
      </c>
    </row>
    <row r="4" spans="5:8" ht="60">
      <c r="E4" s="8" t="s">
        <v>53</v>
      </c>
      <c r="F4">
        <v>33</v>
      </c>
      <c r="G4" t="s">
        <v>50</v>
      </c>
      <c r="H4" t="s">
        <v>51</v>
      </c>
    </row>
    <row r="5" spans="5:8" ht="45">
      <c r="E5" s="8" t="s">
        <v>49</v>
      </c>
      <c r="F5">
        <v>250</v>
      </c>
      <c r="G5" t="s">
        <v>50</v>
      </c>
      <c r="H5" s="8" t="s">
        <v>54</v>
      </c>
    </row>
    <row r="6" spans="5:8" ht="45">
      <c r="E6" s="8" t="s">
        <v>49</v>
      </c>
      <c r="F6">
        <v>300</v>
      </c>
      <c r="G6" t="s">
        <v>50</v>
      </c>
      <c r="H6" s="8" t="s">
        <v>55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66DDCE359699F43BC567D05A0F48266" ma:contentTypeVersion="15" ma:contentTypeDescription="Create a new document." ma:contentTypeScope="" ma:versionID="6518cbed8fda2ed0d2683cb6a5cb91d6">
  <xsd:schema xmlns:xsd="http://www.w3.org/2001/XMLSchema" xmlns:xs="http://www.w3.org/2001/XMLSchema" xmlns:p="http://schemas.microsoft.com/office/2006/metadata/properties" xmlns:ns2="8d7096d6-fc66-4344-9e3f-2445529a09f6" xmlns:ns3="c7a56a3d-16e2-4b65-9c40-9ed138b763d7" targetNamespace="http://schemas.microsoft.com/office/2006/metadata/properties" ma:root="true" ma:fieldsID="e955312906d9ed15de91566998fc829b" ns2:_="" ns3:_="">
    <xsd:import namespace="8d7096d6-fc66-4344-9e3f-2445529a09f6"/>
    <xsd:import namespace="c7a56a3d-16e2-4b65-9c40-9ed138b763d7"/>
    <xsd:element name="properties">
      <xsd:complexType>
        <xsd:sequence>
          <xsd:element name="documentManagement">
            <xsd:complexType>
              <xsd:all>
                <xsd:element ref="ns2:hbf0c10381aa4bd59932b5b7da857fed" minOccurs="0"/>
                <xsd:element ref="ns2:TaxCatchAll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lcf76f155ced4ddcb4097134ff3c332f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096d6-fc66-4344-9e3f-2445529a09f6" elementFormDefault="qualified">
    <xsd:import namespace="http://schemas.microsoft.com/office/2006/documentManagement/types"/>
    <xsd:import namespace="http://schemas.microsoft.com/office/infopath/2007/PartnerControls"/>
    <xsd:element name="hbf0c10381aa4bd59932b5b7da857fed" ma:index="8" nillable="true" ma:taxonomy="true" ma:internalName="hbf0c10381aa4bd59932b5b7da857fed" ma:taxonomyFieldName="Project_x0020_Document_x0020_Type" ma:displayName="Project Document Type" ma:default="" ma:fieldId="{1bf0c103-81aa-4bd5-9932-b5b7da857fed}" ma:sspId="822e118f-d533-465d-b5ca-7beed2256e09" ma:termSetId="d8a5acf7-091c-4877-b363-b3708ae0704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0" nillable="true" ma:displayName="Taxonomy Catch All Column" ma:hidden="true" ma:list="{c96f5e10-a829-489c-b1ae-5e69d5cf9a50}" ma:internalName="TaxCatchAll" ma:showField="CatchAllData" ma:web="7e2fc169-96f2-4e68-a0e3-230bbeb7e23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a56a3d-16e2-4b65-9c40-9ed138b763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822e118f-d533-465d-b5ca-7beed2256e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bf0c10381aa4bd59932b5b7da857fed xmlns="8d7096d6-fc66-4344-9e3f-2445529a09f6">
      <Terms xmlns="http://schemas.microsoft.com/office/infopath/2007/PartnerControls"/>
    </hbf0c10381aa4bd59932b5b7da857fed>
    <TaxCatchAll xmlns="8d7096d6-fc66-4344-9e3f-2445529a09f6" xsi:nil="true"/>
    <lcf76f155ced4ddcb4097134ff3c332f xmlns="c7a56a3d-16e2-4b65-9c40-9ed138b763d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B9C2CC-A9E7-4640-8482-80EB440203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7096d6-fc66-4344-9e3f-2445529a09f6"/>
    <ds:schemaRef ds:uri="c7a56a3d-16e2-4b65-9c40-9ed138b763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D7ACC4-3813-47CE-9045-F5F77E2C8017}">
  <ds:schemaRefs>
    <ds:schemaRef ds:uri="http://schemas.microsoft.com/office/infopath/2007/PartnerControls"/>
    <ds:schemaRef ds:uri="http://www.w3.org/XML/1998/namespace"/>
    <ds:schemaRef ds:uri="8d7096d6-fc66-4344-9e3f-2445529a09f6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documentManagement/types"/>
    <ds:schemaRef ds:uri="c7a56a3d-16e2-4b65-9c40-9ed138b763d7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2218FAE-8103-4EFF-9A95-75FB37175E5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ToR</vt:lpstr>
      <vt:lpstr>Sheet2</vt:lpstr>
      <vt:lpstr>Sheet1</vt:lpstr>
      <vt:lpstr>ToR!Print_Area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Fatima Afonso</dc:creator>
  <cp:keywords/>
  <dc:description/>
  <cp:lastModifiedBy>Nikita Chahir</cp:lastModifiedBy>
  <cp:revision/>
  <dcterms:created xsi:type="dcterms:W3CDTF">2022-10-12T13:36:00Z</dcterms:created>
  <dcterms:modified xsi:type="dcterms:W3CDTF">2025-10-28T08:02:41Z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0x010100C66DDCE359699F43BC567D05A0F48266</vt:lpwstr>
  </property>
  <property fmtid="{D5CDD505-2E9C-101B-9397-08002B2CF9AE}" pid="3" name="Project Document Type">
    <vt:lpwstr/>
  </property>
  <property fmtid="{D5CDD505-2E9C-101B-9397-08002B2CF9AE}" pid="4" name="MediaServiceImageTags">
    <vt:lpwstr/>
  </property>
  <property fmtid="{D5CDD505-2E9C-101B-9397-08002B2CF9AE}" pid="5" name="lcf76f155ced4ddcb4097134ff3c332f">
    <vt:lpwstr/>
  </property>
  <property fmtid="{D5CDD505-2E9C-101B-9397-08002B2CF9AE}" pid="6" name="ICV">
    <vt:lpwstr>F92DCFBADA064D3292213C73C476099D</vt:lpwstr>
  </property>
  <property fmtid="{D5CDD505-2E9C-101B-9397-08002B2CF9AE}" pid="7" name="KSOProductBuildVer">
    <vt:lpwstr>1033-11.2.0.11537</vt:lpwstr>
  </property>
  <property fmtid="{D5CDD505-2E9C-101B-9397-08002B2CF9AE}" pid="8" name="Project_x0020_Document_x0020_Type">
    <vt:lpwstr/>
  </property>
</Properties>
</file>