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https://chemonics.sharepoint.com/sites/PRJ6093/700/710-719 Local_Procurement/713 Project Procurements/PFRU2-2025-094_Computers/02 Solicitation/To be published/"/>
    </mc:Choice>
  </mc:AlternateContent>
  <xr:revisionPtr revIDLastSave="451" documentId="14_{E1CB2833-C72C-453B-AF69-FAD6CA6D2AEA}" xr6:coauthVersionLast="47" xr6:coauthVersionMax="47" xr10:uidLastSave="{72FE312E-0D5D-4023-B82D-F0B7EEF625BB}"/>
  <bookViews>
    <workbookView xWindow="-108" yWindow="-108" windowWidth="23256" windowHeight="12456" xr2:uid="{00000000-000D-0000-FFFF-FFFF00000000}"/>
  </bookViews>
  <sheets>
    <sheet name="ToR" sheetId="13" r:id="rId1"/>
    <sheet name="Sheet2" sheetId="15" state="hidden" r:id="rId2"/>
    <sheet name="Sheet1" sheetId="14" state="hidden" r:id="rId3"/>
  </sheets>
  <definedNames>
    <definedName name="_xlnm._FilterDatabase" localSheetId="0" hidden="1">ToR!$A$3:$F$7</definedName>
    <definedName name="_xlnm.Print_Area" localSheetId="0">ToR!$A$1:$H$7</definedName>
    <definedName name="solver_adj" localSheetId="1" hidden="1">Sheet2!$E$4:$E$5</definedName>
    <definedName name="solver_cvg" localSheetId="1" hidden="1">0.0001</definedName>
    <definedName name="solver_drv" localSheetId="1" hidden="1">1</definedName>
    <definedName name="solver_eng" localSheetId="1" hidden="1">1</definedName>
    <definedName name="solver_est" localSheetId="1" hidden="1">1</definedName>
    <definedName name="solver_itr" localSheetId="1" hidden="1">2147483647</definedName>
    <definedName name="solver_lhs1" localSheetId="1" hidden="1">Sheet2!$E$4</definedName>
    <definedName name="solver_lhs2" localSheetId="1" hidden="1">Sheet2!$E$5</definedName>
    <definedName name="solver_lhs3" localSheetId="1" hidden="1">Sheet2!$E$5</definedName>
    <definedName name="solver_mip" localSheetId="1" hidden="1">2147483647</definedName>
    <definedName name="solver_mni" localSheetId="1" hidden="1">30</definedName>
    <definedName name="solver_mrt" localSheetId="1" hidden="1">0.075</definedName>
    <definedName name="solver_msl" localSheetId="1" hidden="1">2</definedName>
    <definedName name="solver_neg" localSheetId="1" hidden="1">1</definedName>
    <definedName name="solver_nod" localSheetId="1" hidden="1">2147483647</definedName>
    <definedName name="solver_num" localSheetId="1" hidden="1">3</definedName>
    <definedName name="solver_nwt" localSheetId="1" hidden="1">1</definedName>
    <definedName name="solver_opt" localSheetId="1" hidden="1">Sheet2!$E$7</definedName>
    <definedName name="solver_pre" localSheetId="1" hidden="1">0.000001</definedName>
    <definedName name="solver_rbv" localSheetId="1" hidden="1">1</definedName>
    <definedName name="solver_rel1" localSheetId="1" hidden="1">3</definedName>
    <definedName name="solver_rel2" localSheetId="1" hidden="1">3</definedName>
    <definedName name="solver_rel3" localSheetId="1" hidden="1">3</definedName>
    <definedName name="solver_rhs1" localSheetId="1" hidden="1">1</definedName>
    <definedName name="solver_rhs2" localSheetId="1" hidden="1">Sheet2!$E$4</definedName>
    <definedName name="solver_rhs3" localSheetId="1" hidden="1">1</definedName>
    <definedName name="solver_rlx" localSheetId="1" hidden="1">2</definedName>
    <definedName name="solver_rsd" localSheetId="1" hidden="1">0</definedName>
    <definedName name="solver_scl" localSheetId="1" hidden="1">1</definedName>
    <definedName name="solver_sho" localSheetId="1" hidden="1">2</definedName>
    <definedName name="solver_ssz" localSheetId="1" hidden="1">100</definedName>
    <definedName name="solver_tim" localSheetId="1" hidden="1">2147483647</definedName>
    <definedName name="solver_tol" localSheetId="1" hidden="1">0.01</definedName>
    <definedName name="solver_typ" localSheetId="1" hidden="1">3</definedName>
    <definedName name="solver_val" localSheetId="1" hidden="1">3590</definedName>
    <definedName name="solver_ver" localSheetId="1" hidden="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 i="13" l="1"/>
  <c r="I6" i="13" s="1"/>
  <c r="I7" i="13" s="1"/>
  <c r="J55" i="15"/>
  <c r="J54" i="15"/>
  <c r="J53" i="15"/>
  <c r="J51" i="15"/>
  <c r="J50" i="15"/>
  <c r="J49" i="15"/>
  <c r="J16" i="15"/>
  <c r="J15" i="15"/>
  <c r="J17" i="15"/>
  <c r="I5" i="15"/>
  <c r="I4" i="15"/>
  <c r="E7" i="15"/>
  <c r="I6" i="15"/>
</calcChain>
</file>

<file path=xl/sharedStrings.xml><?xml version="1.0" encoding="utf-8"?>
<sst xmlns="http://schemas.openxmlformats.org/spreadsheetml/2006/main" count="73" uniqueCount="64">
  <si>
    <t>№</t>
  </si>
  <si>
    <t>Name according to the procurement - Description and Specifications of Item
|
(It is allowed to submit analogues for any positions)</t>
  </si>
  <si>
    <t>Назва згідно закупівлі - Опис і специфікації предмету закупівлі
|
(Дозволяється подача аналогів на будь-які позиції)</t>
  </si>
  <si>
    <t>Order Qty
|
Об'єм замовлення</t>
  </si>
  <si>
    <t>Name according to the proposal 
| 
Назва згідно пропозиції</t>
  </si>
  <si>
    <t>Proposed description &amp; technical specifications (include brand &amp; model (if applicable), etc.) 
|
Пропонований опис і технічні характеристики (включаючи марку та модель(за наявності), тощо)</t>
  </si>
  <si>
    <t>Delivery time - calendar days (after PO signing) 
|
Термін поставки - календарні дні (після підписання Договору на поставку)</t>
  </si>
  <si>
    <t>Unit Price, UAH excl. VAT
| 
Ціна за од-цю, грн. без ПДВ</t>
  </si>
  <si>
    <t>Total Price, UAH excl. VAT
| 
Загальна ціна, грн. без ПДВ</t>
  </si>
  <si>
    <t>LOT 1 (Equipment) / ЛОТ 1 (Обладнання)</t>
  </si>
  <si>
    <t>1.1.</t>
  </si>
  <si>
    <r>
      <rPr>
        <b/>
        <i/>
        <sz val="12"/>
        <rFont val="Calibri"/>
        <family val="2"/>
        <charset val="204"/>
        <scheme val="minor"/>
      </rPr>
      <t>LENOVO ThinkCentre neo 50a 27 Gen 5 (12SB000VUI) All-in-One PC</t>
    </r>
    <r>
      <rPr>
        <sz val="12"/>
        <rFont val="Calibri"/>
        <family val="2"/>
        <charset val="204"/>
        <scheme val="minor"/>
      </rPr>
      <t xml:space="preserve">
Screen: 27" FHD (1920x1080) IPS Anti-glare 300nits, 99% sRGB; Processor: Intel® Core™ i7-13620H/Core i5, 10C (6P + 4E) / 16T, P-core 2.4 / 4.9GHz, E-core 1.8 / 3.6GHz, 24MB; (or equivalent from a newer series, not inferior in performance to the specified); Memory: 2x 16GB SO-DIMM DDR5-5200 (2 slots available / 0 free); Storage: 1 TB SSD M.2 2280 PCIe® 4.0x4 NVMe® (1 slot available / 0 free); Graphics: Integrated Intel Graphics; WLAN + Bluetooth: Intel® Wi-Fi® 6 AX201, 802.11ax 2x2 + BT5.2, Ethernet: 100/1000M (RJ-45), Ports: 1x USB-A (USB 10 Gbps / USB 3.2 Gen 2); 2x USB-A (Hi-Speed USB / USB 2.0); 1x HDMI®-in 1.4; 1x HDMI®-out 2.1 TMDS; 1x Ethernet (RJ-45); 1x power connector; 1x USB-C® (USB 10 Gbps / USB 3.2 Gen 2), data transfer only; 1x headphone / microphone combo jack (3.5 mm); Camera: 5.0 MP + IR; Speakers: 3W x2, Microphone: 2x, array; Power Adapter: 135W 90% adapter; Keyboard: Wireless keyboard, Ukrainian layout; Mouse: Wireless mouse; Security Chip: TPM 2.0 firmware, integrated in SoC; Kensington Lock. Operating System: Windows 11 Pro, Ukrainian / Russian / English</t>
    </r>
  </si>
  <si>
    <r>
      <rPr>
        <b/>
        <i/>
        <sz val="12"/>
        <rFont val="Calibri"/>
        <family val="2"/>
        <charset val="204"/>
        <scheme val="minor"/>
      </rPr>
      <t xml:space="preserve">Моноблок LENOVO ThinkCentre neo 50a 27 Gen 5 (12SB000VUI) </t>
    </r>
    <r>
      <rPr>
        <sz val="12"/>
        <rFont val="Calibri"/>
        <family val="2"/>
        <charset val="204"/>
        <scheme val="minor"/>
      </rPr>
      <t xml:space="preserve">
Екран: 27" FHD (1920x1080) IPS Anti-glare 300nits, 99% sRGB; Процесор: Intel® Core™ i7-13620H, 10C (6P + 4E)/Core i5 / 16T, P-core 2.4 / 4.9GHz, E-core 1.8 / 3.6GHz, 24MB; (або аналог з більш сучасної серії, не гірший за продуктивністю, ніж зазначений); Пам'ять: 2x 16GB SO-DIMM DDR5-5200 (слотів доступно 2 / вільно - 0); Сховище: 1 ТБ SSD M.2 2280 PCIe® 4.0x4 NVMe® (слотів доступно 1 / вільних - 0); Графіка: Інтегрована графіка Intel Graphics; WLAN + Bluetooth: Intel® Wi-Fi® 6 AX201, 802.11ax 2x2 + BT5.2, Ethernet: 100/1000M (RJ-45), Порти: 1x USB-A (USB 10 Гбіт/с / USB 3.2 Gen 2); 2x USB-A (Hi-Speed USB / USB 2.0); 1x HDMI®-in 1.4; 1x HDMI®-out 2.1 TMDS; 1x Ethernet (RJ-45); 1x роз'єм живлення; 1x USB-C® (USB 10 Гбіт/с / USB 3.2 Gen 2), тільки передача даних; 1x комбінований роз'єм для навушників / мікрофона (3,5 мм); Камера: 5.0 Мп + ІЧ; Динаміки: 3Wx2, мікрофон: 2x, масив; Адаптер живлення: 135 Вт 90% адаптер; Клавіатура: Бездротова клавіатура, українська розкладка; Миша: Бездротова миша Захисний чіп: Прошивка TPM 2.0, інтегрована в SoC; Кенсінгтонський замок. Операційна система: Windows 11 Pro, українська / російська / англійська</t>
    </r>
  </si>
  <si>
    <t>Subtotal for LOT 1 | Проміжний підсумок ЛОТ 1</t>
  </si>
  <si>
    <t>Total amount VAT excl. |
Загальна сума без ПДВ</t>
  </si>
  <si>
    <r>
      <rPr>
        <b/>
        <sz val="14"/>
        <color rgb="FF000000"/>
        <rFont val="Calibri"/>
        <family val="2"/>
        <charset val="204"/>
        <scheme val="minor"/>
      </rPr>
      <t>Core note 1:</t>
    </r>
    <r>
      <rPr>
        <sz val="14"/>
        <color rgb="FF000000"/>
        <rFont val="Calibri"/>
        <family val="2"/>
        <charset val="204"/>
        <scheme val="minor"/>
      </rPr>
      <t xml:space="preserve"> Delivery destination - </t>
    </r>
    <r>
      <rPr>
        <b/>
        <u/>
        <sz val="14"/>
        <color rgb="FF000000"/>
        <rFont val="Calibri"/>
        <family val="2"/>
        <charset val="204"/>
        <scheme val="minor"/>
      </rPr>
      <t>Kyiv</t>
    </r>
    <r>
      <rPr>
        <sz val="14"/>
        <color rgb="FF000000"/>
        <rFont val="Calibri"/>
        <family val="2"/>
        <charset val="204"/>
        <scheme val="minor"/>
      </rPr>
      <t xml:space="preserve">.The contractual delivery address will be provided to the successful bidder in the purchase order. /
</t>
    </r>
    <r>
      <rPr>
        <b/>
        <sz val="14"/>
        <color rgb="FF000000"/>
        <rFont val="Calibri"/>
        <family val="2"/>
        <charset val="204"/>
        <scheme val="minor"/>
      </rPr>
      <t>Основна примітка 1:</t>
    </r>
    <r>
      <rPr>
        <sz val="14"/>
        <color rgb="FF000000"/>
        <rFont val="Calibri"/>
        <family val="2"/>
        <charset val="204"/>
        <scheme val="minor"/>
      </rPr>
      <t xml:space="preserve"> Місце доставки - </t>
    </r>
    <r>
      <rPr>
        <b/>
        <u/>
        <sz val="14"/>
        <color rgb="FF000000"/>
        <rFont val="Calibri"/>
        <family val="2"/>
        <charset val="204"/>
        <scheme val="minor"/>
      </rPr>
      <t>м. Київ</t>
    </r>
    <r>
      <rPr>
        <sz val="14"/>
        <color rgb="FF000000"/>
        <rFont val="Calibri"/>
        <family val="2"/>
        <charset val="204"/>
        <scheme val="minor"/>
      </rPr>
      <t xml:space="preserve">. Контрактна адреса доставки буде надана переможцю тендеру в договорі про закупівлю.
</t>
    </r>
    <r>
      <rPr>
        <b/>
        <sz val="14"/>
        <color rgb="FF000000"/>
        <rFont val="Calibri"/>
        <family val="2"/>
        <charset val="204"/>
        <scheme val="minor"/>
      </rPr>
      <t xml:space="preserve">General notes: / Загальні примітки:
</t>
    </r>
    <r>
      <rPr>
        <sz val="14"/>
        <color rgb="FF000000"/>
        <rFont val="Calibri"/>
        <family val="2"/>
        <charset val="204"/>
        <scheme val="minor"/>
      </rPr>
      <t>1•	All Goods offered in response to this ITT must be new and unused. / 
1•	Усі Товари, що пропонуються у відповідь на цю ITT, повинні бути новими та невикористаними.
2•	All electrical Goods must operate on 240V, 50Hz.  [ignore if not applicable] / 
2•	Всі електричні товари повинні працювати від мережі 240 В, 50 Гц.  [ігнорувати, якщо не застосовується]
3</t>
    </r>
    <r>
      <rPr>
        <b/>
        <sz val="14"/>
        <color rgb="FF000000"/>
        <rFont val="Calibri"/>
        <family val="2"/>
        <charset val="204"/>
        <scheme val="minor"/>
      </rPr>
      <t>•</t>
    </r>
    <r>
      <rPr>
        <sz val="14"/>
        <color rgb="FF000000"/>
        <rFont val="Calibri"/>
        <family val="2"/>
        <charset val="204"/>
        <scheme val="minor"/>
      </rPr>
      <t xml:space="preserve">	Unit prices must include applicable transportation/delivery/unloading/carrying (if applicable) costs and local taxes, excluding VAT.  / 
3•	Ціни повинні включати відповідні витрати на транспортування/доставку/розвантаження/заніс (якщо застосовується) та місцеві податки, без урахування ПДВ. 
4•	Unless otherwise indicated, stated brand names or models are for illustrative description only.  An equivalent substitute, as determined by the specifications, is acceptable. / 
4•	Якщо не вказано інше, зазначені торгові марки або моделі слугують лише для ілюстративного опису.  Допускається еквівалентна заміна, визначена технічними характеристиками.
5•	Warranty service and repair within the country of performance is required for all Goods under this ITT. The warranty coverage must be valid on all Goods for a minimum of twelve (12) months after delivery and acceptance of the Goods, unless otherwise specified in the technical specifications. / 
5•	Гарантійне обслуговування та ремонт у країні виконання робіт є обов'язковим для всіх Товарів за цією ІТТ. Гарантійне покриття має бути дійсним для всіх Товарів протягом щонайменше дванадцяти (12) місяців після доставки та приймання Товарів, якщо інше не зазначено в технічних специфікаціях.</t>
    </r>
  </si>
  <si>
    <t>Bidder to complete | Для заповненя постачальнику:</t>
  </si>
  <si>
    <t>Delivery Terms (INCOTERMS 2020): | 
Умови постачання (ІНКОТЕРМС 2020):</t>
  </si>
  <si>
    <t>DDP м. Київ</t>
  </si>
  <si>
    <t>Payment terms (Chemonics requirement - 100% post-payment, NET within 30 c.d.): | 
Умови оплати (вимога Chemonics - 100% післяплата, NET протягом 30 к.д.):</t>
  </si>
  <si>
    <t>Bid validity (c.d.) | 
Термін дії пропозиції (к.д.)</t>
  </si>
  <si>
    <t xml:space="preserve">Bid currency: | 
Валюта пропозиції: </t>
  </si>
  <si>
    <t>UAH |гривня</t>
  </si>
  <si>
    <t xml:space="preserve">Length of warranty on offered item:
Термін дії гарантії на запропонований товар: 		 </t>
  </si>
  <si>
    <t>Company name according to the Charter: | 
Назва компанії згідно Статуту:</t>
  </si>
  <si>
    <t>EDRPOU | ЄДРПОУ:</t>
  </si>
  <si>
    <t>Signature of the company representative and Stamp | 
Підпис представника підприємства та Печатка</t>
  </si>
  <si>
    <t>Date | Дата:</t>
  </si>
  <si>
    <t>Contact person of the company (whith role): | 
Контактна особа компанії (із зазначенням посади):</t>
  </si>
  <si>
    <t>Mobile: | Мобільний:</t>
  </si>
  <si>
    <t>E-mail: |
Електронна пошта:</t>
  </si>
  <si>
    <t>Після заповнення, вимога Chemonics - надати цей документ у підписаному/завіреному печаткою форматі PDF та Excel. |
Once completed, Chemonics requirement - provide this document in both signed/stamped PDF and Excel formats.</t>
  </si>
  <si>
    <t>x</t>
  </si>
  <si>
    <t>Пропозиція по тендеру</t>
  </si>
  <si>
    <t>Запропоновано</t>
  </si>
  <si>
    <t>Ціна</t>
  </si>
  <si>
    <t>Кількість</t>
  </si>
  <si>
    <t>Сума</t>
  </si>
  <si>
    <t>ДСП Egger U 963 ST9 Діамант сірий (Антрацит) 2800х2070х25 мм Нарізані ДСП плити товщина 25 мл. Темно сірого або чорного кольору з матавим покриттям з кромкою чорного кольору.
Висота 2700 см (з кромкою)
Ширина 30 см (з кромкою)</t>
  </si>
  <si>
    <t>ДСП U963 ST9 Діамант сірий 2800х2070х25 мм EGGER (2024-26)
Висота 2700 см (з кромкою)
Ширина 30 см (з кромкою)</t>
  </si>
  <si>
    <t>ДСП Egger U 963 ST9 Діамант сірий (Антрацит) 2800х2070х25 мм Нарізані ДСП плити товщина 25 мл. Темно сірого або чорного кольору з матавим покриттям з кромкою чорного кольору. Довжина 900 см (з кромкою)
Ширина 30 см (без кромки)</t>
  </si>
  <si>
    <t>ДСП U963 ST9 Діамант сірий 2800х2070х25 мм EGGER (2024-26)
Довжина 900 см (з кромкою)
Ширина 30 см (без кромки)</t>
  </si>
  <si>
    <t>Before</t>
  </si>
  <si>
    <t>Description</t>
  </si>
  <si>
    <t>UoM</t>
  </si>
  <si>
    <t>Qty</t>
  </si>
  <si>
    <t>Price</t>
  </si>
  <si>
    <t>Amount</t>
  </si>
  <si>
    <r>
      <t xml:space="preserve">Egger chipboard U 963 ST9 Diamond gray (Anthracite) 2800x2070x25 mm Sliced chipboard boards 25 ml thick. Dark gray or black with a matte finish with a black edge banding. Height </t>
    </r>
    <r>
      <rPr>
        <b/>
        <sz val="11"/>
        <color theme="1"/>
        <rFont val="Calibri"/>
        <family val="2"/>
        <scheme val="minor"/>
      </rPr>
      <t>2700</t>
    </r>
    <r>
      <rPr>
        <sz val="11"/>
        <color theme="1"/>
        <rFont val="Calibri"/>
        <family val="2"/>
        <scheme val="minor"/>
      </rPr>
      <t xml:space="preserve"> mm (with edge banding) Width </t>
    </r>
    <r>
      <rPr>
        <b/>
        <sz val="11"/>
        <color theme="1"/>
        <rFont val="Calibri"/>
        <family val="2"/>
        <scheme val="minor"/>
      </rPr>
      <t>300</t>
    </r>
    <r>
      <rPr>
        <sz val="11"/>
        <color theme="1"/>
        <rFont val="Calibri"/>
        <family val="2"/>
        <scheme val="minor"/>
      </rPr>
      <t xml:space="preserve"> mm (with edge banding)</t>
    </r>
  </si>
  <si>
    <t>sheet</t>
  </si>
  <si>
    <t>Edge ABS U963 ST9 Diamond Gray 43*2 mm (75 m/p) EGGER Щ(2024-26)</t>
  </si>
  <si>
    <t>linear meter</t>
  </si>
  <si>
    <t>Now</t>
  </si>
  <si>
    <t>Chipboard U963 ST9 Diamond gray 2800x2070x25 mm EGGER (2024-26) Height 2700 mm (with edge) Width 300 mm (with edge)</t>
  </si>
  <si>
    <t>pcs</t>
  </si>
  <si>
    <t>Chipboard U963 ST9 Diamond gray 2800x2070x25 mm EGGER (2024-26) Length 900 mm (with edge banding) Width 300 mm (without edge banding)</t>
  </si>
  <si>
    <t>Плити мінераловатні ТЕХНОБЛОК СТАНДАРТ 1200*600*100мм (6 плит)</t>
  </si>
  <si>
    <t>м2</t>
  </si>
  <si>
    <t>Високопілля, вул. Енергетична (Гагаріна), 7</t>
  </si>
  <si>
    <t>Утеплювач Техноблок Стандарт 1200х600х50мм (5,76/8пл) МП</t>
  </si>
  <si>
    <t>Плити теплоізоляційні з минеральної вати на синтетичному зв'язуючому Izovat-LS(1000x600x100 мм)</t>
  </si>
  <si>
    <t>Shkilna 104, Kalynivske village, 74131 , Beryslav district, Kherson Oblast 
(47.11839256223751, 32.982446441864816)</t>
  </si>
  <si>
    <t>Shkilna 120, Kalynivske village, 74131 , Beryslav district, Kherson Oblast (47.11650667082786, 32.97544873404343)</t>
  </si>
  <si>
    <t>ITT No. PFRU2-2025-145  Procurement of All-in-One PCs   | ITT № PFRU2-2025-145  Закупівля моноблоків
Volume 3 - Terms of Reference (ToR)/Specifications | Розділ 3 - Технічне завдання (ТЗ)/Специфікації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</si>
</sst>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_-"/>
  </numFmts>
  <fonts count="30">
    <font>
      <sz val="11"/>
      <color theme="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Calibri"/>
      <family val="2"/>
      <scheme val="minor"/>
    </font>
    <font>
      <sz val="10"/>
      <color theme="1"/>
      <name val="Calibri"/>
      <family val="2"/>
      <scheme val="minor"/>
    </font>
    <font>
      <b/>
      <sz val="10"/>
      <name val="Calibri"/>
      <family val="2"/>
      <scheme val="minor"/>
    </font>
    <font>
      <sz val="11"/>
      <color theme="1"/>
      <name val="Calibri"/>
      <family val="2"/>
      <scheme val="minor"/>
    </font>
    <font>
      <b/>
      <sz val="11"/>
      <color theme="0"/>
      <name val="Calibri"/>
      <family val="2"/>
      <scheme val="minor"/>
    </font>
    <font>
      <b/>
      <sz val="16"/>
      <name val="Calibri"/>
      <family val="2"/>
      <scheme val="minor"/>
    </font>
    <font>
      <u/>
      <sz val="11"/>
      <color theme="10"/>
      <name val="Calibri"/>
      <family val="2"/>
      <scheme val="minor"/>
    </font>
    <font>
      <b/>
      <sz val="11"/>
      <color theme="1"/>
      <name val="Calibri"/>
      <family val="2"/>
      <scheme val="minor"/>
    </font>
    <font>
      <sz val="11"/>
      <color theme="1"/>
      <name val="Calibri"/>
      <family val="2"/>
      <charset val="134"/>
      <scheme val="minor"/>
    </font>
    <font>
      <b/>
      <sz val="12"/>
      <color theme="1"/>
      <name val="Calibri"/>
      <family val="2"/>
      <scheme val="minor"/>
    </font>
    <font>
      <b/>
      <sz val="12"/>
      <color theme="0"/>
      <name val="Calibri"/>
      <family val="2"/>
      <scheme val="minor"/>
    </font>
    <font>
      <sz val="12"/>
      <color theme="1"/>
      <name val="Calibri"/>
      <family val="2"/>
      <scheme val="minor"/>
    </font>
    <font>
      <sz val="12"/>
      <name val="Calibri"/>
      <family val="2"/>
      <scheme val="minor"/>
    </font>
    <font>
      <sz val="8"/>
      <name val="Calibri"/>
      <family val="2"/>
      <scheme val="minor"/>
    </font>
    <font>
      <b/>
      <sz val="14"/>
      <color theme="1"/>
      <name val="Calibri"/>
      <family val="2"/>
      <scheme val="minor"/>
    </font>
    <font>
      <sz val="14"/>
      <color theme="1"/>
      <name val="Calibri"/>
      <family val="2"/>
      <scheme val="minor"/>
    </font>
    <font>
      <b/>
      <i/>
      <sz val="16"/>
      <color rgb="FFFF0000"/>
      <name val="Calibri"/>
      <family val="2"/>
      <scheme val="minor"/>
    </font>
    <font>
      <b/>
      <sz val="12"/>
      <name val="Calibri"/>
      <family val="2"/>
      <scheme val="minor"/>
    </font>
    <font>
      <sz val="14"/>
      <color rgb="FF000000"/>
      <name val="Calibri"/>
      <family val="2"/>
      <scheme val="minor"/>
    </font>
    <font>
      <b/>
      <sz val="14"/>
      <name val="Calibri"/>
      <family val="2"/>
      <scheme val="minor"/>
    </font>
    <font>
      <b/>
      <i/>
      <sz val="12"/>
      <name val="Calibri"/>
      <family val="2"/>
      <charset val="204"/>
      <scheme val="minor"/>
    </font>
    <font>
      <sz val="12"/>
      <name val="Calibri"/>
      <family val="2"/>
      <charset val="204"/>
      <scheme val="minor"/>
    </font>
    <font>
      <b/>
      <sz val="14"/>
      <color rgb="FF000000"/>
      <name val="Calibri"/>
      <family val="2"/>
      <charset val="204"/>
      <scheme val="minor"/>
    </font>
    <font>
      <sz val="14"/>
      <color rgb="FF000000"/>
      <name val="Calibri"/>
      <family val="2"/>
      <charset val="204"/>
      <scheme val="minor"/>
    </font>
    <font>
      <b/>
      <u/>
      <sz val="14"/>
      <color rgb="FF000000"/>
      <name val="Calibri"/>
      <family val="2"/>
      <charset val="204"/>
      <scheme val="minor"/>
    </font>
  </fonts>
  <fills count="9">
    <fill>
      <patternFill patternType="none"/>
    </fill>
    <fill>
      <patternFill patternType="gray125"/>
    </fill>
    <fill>
      <patternFill patternType="solid">
        <fgColor rgb="FF005065"/>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4" tint="0.79998168889431442"/>
        <bgColor theme="4" tint="0.79998168889431442"/>
      </patternFill>
    </fill>
    <fill>
      <patternFill patternType="solid">
        <fgColor theme="5" tint="0.59999389629810485"/>
        <bgColor theme="4" tint="0.79998168889431442"/>
      </patternFill>
    </fill>
    <fill>
      <patternFill patternType="solid">
        <fgColor theme="5" tint="0.59999389629810485"/>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style="thick">
        <color auto="1"/>
      </left>
      <right/>
      <top style="thin">
        <color auto="1"/>
      </top>
      <bottom/>
      <diagonal/>
    </border>
    <border>
      <left style="thin">
        <color auto="1"/>
      </left>
      <right style="thin">
        <color auto="1"/>
      </right>
      <top style="thin">
        <color auto="1"/>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auto="1"/>
      </bottom>
      <diagonal/>
    </border>
    <border>
      <left/>
      <right style="medium">
        <color indexed="64"/>
      </right>
      <top/>
      <bottom style="thin">
        <color auto="1"/>
      </bottom>
      <diagonal/>
    </border>
    <border>
      <left style="medium">
        <color indexed="64"/>
      </left>
      <right/>
      <top style="thin">
        <color auto="1"/>
      </top>
      <bottom/>
      <diagonal/>
    </border>
    <border>
      <left style="thin">
        <color auto="1"/>
      </left>
      <right style="medium">
        <color indexed="64"/>
      </right>
      <top style="thin">
        <color auto="1"/>
      </top>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
      <left style="medium">
        <color indexed="64"/>
      </left>
      <right/>
      <top/>
      <bottom/>
      <diagonal/>
    </border>
    <border>
      <left/>
      <right style="medium">
        <color indexed="64"/>
      </right>
      <top/>
      <bottom/>
      <diagonal/>
    </border>
    <border>
      <left/>
      <right style="medium">
        <color indexed="64"/>
      </right>
      <top style="thin">
        <color auto="1"/>
      </top>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thin">
        <color auto="1"/>
      </top>
      <bottom style="thin">
        <color auto="1"/>
      </bottom>
      <diagonal/>
    </border>
  </borders>
  <cellStyleXfs count="7">
    <xf numFmtId="0" fontId="0" fillId="0" borderId="0"/>
    <xf numFmtId="164" fontId="8" fillId="0" borderId="0" applyFon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4" fillId="0" borderId="0"/>
    <xf numFmtId="0" fontId="3" fillId="0" borderId="0"/>
    <xf numFmtId="164" fontId="3" fillId="0" borderId="0" applyFont="0" applyFill="0" applyBorder="0" applyAlignment="0" applyProtection="0"/>
  </cellStyleXfs>
  <cellXfs count="88">
    <xf numFmtId="0" fontId="0" fillId="0" borderId="0" xfId="0"/>
    <xf numFmtId="0" fontId="5" fillId="0" borderId="0" xfId="0" applyFont="1" applyAlignment="1">
      <alignment horizontal="center" vertical="center"/>
    </xf>
    <xf numFmtId="0" fontId="6" fillId="0" borderId="0" xfId="0" applyFont="1" applyAlignment="1">
      <alignment vertical="top"/>
    </xf>
    <xf numFmtId="0" fontId="6" fillId="0" borderId="0" xfId="0" applyFont="1" applyAlignment="1">
      <alignment horizontal="left" vertical="top" wrapText="1"/>
    </xf>
    <xf numFmtId="0" fontId="6" fillId="0" borderId="0" xfId="0" applyFont="1" applyAlignment="1">
      <alignment horizontal="center" vertical="center" wrapText="1"/>
    </xf>
    <xf numFmtId="0" fontId="0" fillId="0" borderId="1" xfId="0" applyBorder="1"/>
    <xf numFmtId="164" fontId="6" fillId="0" borderId="0" xfId="1" applyFont="1" applyBorder="1" applyAlignment="1">
      <alignment vertical="top"/>
    </xf>
    <xf numFmtId="0" fontId="0" fillId="0" borderId="0" xfId="0" applyAlignment="1">
      <alignment wrapText="1"/>
    </xf>
    <xf numFmtId="4" fontId="0" fillId="0" borderId="0" xfId="0" applyNumberFormat="1"/>
    <xf numFmtId="4" fontId="0" fillId="0" borderId="1" xfId="0" applyNumberFormat="1" applyBorder="1"/>
    <xf numFmtId="0" fontId="12" fillId="5" borderId="1" xfId="0" applyFont="1" applyFill="1" applyBorder="1" applyAlignment="1">
      <alignment horizontal="center" vertical="center"/>
    </xf>
    <xf numFmtId="4" fontId="14" fillId="0" borderId="0" xfId="0" applyNumberFormat="1" applyFont="1"/>
    <xf numFmtId="4" fontId="12" fillId="0" borderId="1" xfId="0" applyNumberFormat="1" applyFont="1" applyBorder="1"/>
    <xf numFmtId="0" fontId="10" fillId="3" borderId="7" xfId="0" applyFont="1" applyFill="1" applyBorder="1" applyAlignment="1">
      <alignment horizontal="centerContinuous" vertical="center" wrapText="1"/>
    </xf>
    <xf numFmtId="0" fontId="7" fillId="3" borderId="7" xfId="0" applyFont="1" applyFill="1" applyBorder="1" applyAlignment="1">
      <alignment horizontal="centerContinuous" vertical="center"/>
    </xf>
    <xf numFmtId="0" fontId="6" fillId="0" borderId="7" xfId="0" applyFont="1" applyBorder="1" applyAlignment="1">
      <alignment vertical="top"/>
    </xf>
    <xf numFmtId="0" fontId="9" fillId="2" borderId="8" xfId="0" applyFont="1" applyFill="1" applyBorder="1" applyAlignment="1">
      <alignment horizontal="center" vertical="center" wrapText="1"/>
    </xf>
    <xf numFmtId="0" fontId="9" fillId="2" borderId="10" xfId="0" applyFont="1" applyFill="1" applyBorder="1" applyAlignment="1">
      <alignment horizontal="center" vertical="center" wrapText="1"/>
    </xf>
    <xf numFmtId="164" fontId="9" fillId="2" borderId="8" xfId="1" applyFont="1" applyFill="1" applyBorder="1" applyAlignment="1">
      <alignment horizontal="center" vertical="center" wrapText="1"/>
    </xf>
    <xf numFmtId="0" fontId="17" fillId="4" borderId="8" xfId="0" applyFont="1" applyFill="1" applyBorder="1" applyAlignment="1">
      <alignment horizontal="center" vertical="center" wrapText="1"/>
    </xf>
    <xf numFmtId="0" fontId="13" fillId="3" borderId="10" xfId="0" applyFont="1" applyFill="1" applyBorder="1" applyAlignment="1">
      <alignment horizontal="left" vertical="top" wrapText="1"/>
    </xf>
    <xf numFmtId="2" fontId="16" fillId="3" borderId="11" xfId="1" applyNumberFormat="1" applyFont="1" applyFill="1" applyBorder="1" applyAlignment="1">
      <alignment horizontal="center" vertical="center"/>
    </xf>
    <xf numFmtId="0" fontId="3" fillId="0" borderId="0" xfId="5"/>
    <xf numFmtId="0" fontId="20" fillId="3" borderId="0" xfId="5" applyFont="1" applyFill="1" applyAlignment="1">
      <alignment vertical="top"/>
    </xf>
    <xf numFmtId="0" fontId="6" fillId="0" borderId="14" xfId="0" applyFont="1" applyBorder="1" applyAlignment="1">
      <alignment vertical="top"/>
    </xf>
    <xf numFmtId="0" fontId="10" fillId="3" borderId="15" xfId="0" applyFont="1" applyFill="1" applyBorder="1" applyAlignment="1">
      <alignment horizontal="centerContinuous" vertical="center" wrapText="1"/>
    </xf>
    <xf numFmtId="0" fontId="6" fillId="0" borderId="16" xfId="0" applyFont="1" applyBorder="1" applyAlignment="1">
      <alignment vertical="top"/>
    </xf>
    <xf numFmtId="0" fontId="9" fillId="2" borderId="17" xfId="0" applyFont="1" applyFill="1" applyBorder="1" applyAlignment="1">
      <alignment horizontal="center" vertical="center" wrapText="1"/>
    </xf>
    <xf numFmtId="0" fontId="17" fillId="4" borderId="17" xfId="0" applyFont="1" applyFill="1" applyBorder="1" applyAlignment="1">
      <alignment horizontal="center" vertical="center" wrapText="1"/>
    </xf>
    <xf numFmtId="2" fontId="16" fillId="3" borderId="18" xfId="1" applyNumberFormat="1" applyFont="1" applyFill="1" applyBorder="1" applyAlignment="1">
      <alignment horizontal="center" vertical="center"/>
    </xf>
    <xf numFmtId="2" fontId="15" fillId="2" borderId="20" xfId="1" applyNumberFormat="1" applyFont="1" applyFill="1" applyBorder="1" applyAlignment="1">
      <alignment horizontal="center" vertical="center"/>
    </xf>
    <xf numFmtId="0" fontId="6" fillId="0" borderId="21" xfId="0" applyFont="1" applyBorder="1" applyAlignment="1">
      <alignment vertical="top"/>
    </xf>
    <xf numFmtId="0" fontId="6" fillId="0" borderId="22" xfId="0" applyFont="1" applyBorder="1" applyAlignment="1">
      <alignment vertical="top"/>
    </xf>
    <xf numFmtId="0" fontId="16" fillId="0" borderId="0" xfId="0" applyFont="1" applyAlignment="1">
      <alignment vertical="top"/>
    </xf>
    <xf numFmtId="2" fontId="14" fillId="8" borderId="24" xfId="1" applyNumberFormat="1" applyFont="1" applyFill="1" applyBorder="1" applyAlignment="1">
      <alignment horizontal="center" vertical="center"/>
    </xf>
    <xf numFmtId="164" fontId="9" fillId="2" borderId="11" xfId="1" applyFont="1" applyFill="1" applyBorder="1" applyAlignment="1">
      <alignment horizontal="center" vertical="center" wrapText="1"/>
    </xf>
    <xf numFmtId="164" fontId="9" fillId="2" borderId="18" xfId="1" applyFont="1" applyFill="1" applyBorder="1" applyAlignment="1">
      <alignment horizontal="center" vertical="center" wrapText="1"/>
    </xf>
    <xf numFmtId="0" fontId="26" fillId="4" borderId="8" xfId="0" applyFont="1" applyFill="1" applyBorder="1" applyAlignment="1">
      <alignment horizontal="left" vertical="top" wrapText="1"/>
    </xf>
    <xf numFmtId="0" fontId="2" fillId="3" borderId="8" xfId="0" applyFont="1" applyFill="1" applyBorder="1" applyAlignment="1">
      <alignment horizontal="left" vertical="top" wrapText="1"/>
    </xf>
    <xf numFmtId="0" fontId="2" fillId="3" borderId="8" xfId="0" applyFont="1" applyFill="1" applyBorder="1" applyAlignment="1">
      <alignment horizontal="center" vertical="center" wrapText="1"/>
    </xf>
    <xf numFmtId="0" fontId="2" fillId="0" borderId="0" xfId="0" applyFont="1"/>
    <xf numFmtId="0" fontId="2" fillId="0" borderId="1" xfId="0" applyFont="1" applyBorder="1" applyAlignment="1">
      <alignment wrapText="1"/>
    </xf>
    <xf numFmtId="0" fontId="2" fillId="0" borderId="1" xfId="0" applyFont="1" applyBorder="1"/>
    <xf numFmtId="0" fontId="2" fillId="0" borderId="1" xfId="0" applyFont="1" applyBorder="1" applyAlignment="1">
      <alignment vertical="center" wrapText="1"/>
    </xf>
    <xf numFmtId="0" fontId="6" fillId="0" borderId="11" xfId="0" applyFont="1" applyBorder="1" applyAlignment="1">
      <alignment horizontal="center" vertical="top"/>
    </xf>
    <xf numFmtId="0" fontId="6" fillId="0" borderId="18" xfId="0" applyFont="1" applyBorder="1" applyAlignment="1">
      <alignment horizontal="center" vertical="top"/>
    </xf>
    <xf numFmtId="0" fontId="22" fillId="6" borderId="28" xfId="0" applyFont="1" applyFill="1" applyBorder="1" applyAlignment="1">
      <alignment horizontal="center" vertical="center" wrapText="1"/>
    </xf>
    <xf numFmtId="0" fontId="22" fillId="6" borderId="1" xfId="0" applyFont="1" applyFill="1" applyBorder="1" applyAlignment="1">
      <alignment horizontal="center" vertical="center" wrapText="1"/>
    </xf>
    <xf numFmtId="0" fontId="22" fillId="6" borderId="24" xfId="0" applyFont="1" applyFill="1" applyBorder="1" applyAlignment="1">
      <alignment horizontal="center" vertical="center" wrapText="1"/>
    </xf>
    <xf numFmtId="39" fontId="15" fillId="2" borderId="19" xfId="1" applyNumberFormat="1" applyFont="1" applyFill="1" applyBorder="1" applyAlignment="1">
      <alignment horizontal="right" vertical="center"/>
    </xf>
    <xf numFmtId="39" fontId="15" fillId="2" borderId="3" xfId="1" applyNumberFormat="1" applyFont="1" applyFill="1" applyBorder="1" applyAlignment="1">
      <alignment horizontal="right" vertical="center"/>
    </xf>
    <xf numFmtId="39" fontId="15" fillId="2" borderId="4" xfId="1" applyNumberFormat="1" applyFont="1" applyFill="1" applyBorder="1" applyAlignment="1">
      <alignment horizontal="right" vertical="center"/>
    </xf>
    <xf numFmtId="0" fontId="19" fillId="3" borderId="1" xfId="5" applyFont="1" applyFill="1" applyBorder="1" applyAlignment="1">
      <alignment horizontal="center" vertical="center" wrapText="1"/>
    </xf>
    <xf numFmtId="0" fontId="19" fillId="3" borderId="24" xfId="5" applyFont="1" applyFill="1" applyBorder="1" applyAlignment="1">
      <alignment horizontal="center" vertical="center" wrapText="1"/>
    </xf>
    <xf numFmtId="0" fontId="19" fillId="3" borderId="1" xfId="5" applyFont="1" applyFill="1" applyBorder="1" applyAlignment="1">
      <alignment horizontal="center" vertical="center"/>
    </xf>
    <xf numFmtId="0" fontId="19" fillId="3" borderId="24" xfId="5" applyFont="1" applyFill="1" applyBorder="1" applyAlignment="1">
      <alignment horizontal="center" vertical="center"/>
    </xf>
    <xf numFmtId="0" fontId="22" fillId="7" borderId="28" xfId="0" applyFont="1" applyFill="1" applyBorder="1" applyAlignment="1">
      <alignment horizontal="right" vertical="center" wrapText="1"/>
    </xf>
    <xf numFmtId="0" fontId="22" fillId="7" borderId="1" xfId="0" applyFont="1" applyFill="1" applyBorder="1" applyAlignment="1">
      <alignment horizontal="right" vertical="center" wrapText="1"/>
    </xf>
    <xf numFmtId="0" fontId="10" fillId="0" borderId="12" xfId="0" applyFont="1" applyBorder="1" applyAlignment="1">
      <alignment horizontal="center" vertical="center" wrapText="1"/>
    </xf>
    <xf numFmtId="0" fontId="10" fillId="0" borderId="13" xfId="0" applyFont="1" applyBorder="1" applyAlignment="1">
      <alignment horizontal="center" vertical="center" wrapText="1"/>
    </xf>
    <xf numFmtId="0" fontId="28" fillId="0" borderId="19" xfId="5" applyFont="1" applyBorder="1" applyAlignment="1">
      <alignment horizontal="left" vertical="top" wrapText="1"/>
    </xf>
    <xf numFmtId="0" fontId="23" fillId="0" borderId="3" xfId="5" applyFont="1" applyBorder="1" applyAlignment="1">
      <alignment horizontal="left" vertical="top" wrapText="1"/>
    </xf>
    <xf numFmtId="0" fontId="23" fillId="0" borderId="20" xfId="5" applyFont="1" applyBorder="1" applyAlignment="1">
      <alignment horizontal="left" vertical="top" wrapText="1"/>
    </xf>
    <xf numFmtId="0" fontId="15" fillId="2" borderId="17" xfId="5" applyFont="1" applyFill="1" applyBorder="1" applyAlignment="1">
      <alignment horizontal="right" vertical="top"/>
    </xf>
    <xf numFmtId="0" fontId="15" fillId="2" borderId="9" xfId="5" applyFont="1" applyFill="1" applyBorder="1" applyAlignment="1">
      <alignment horizontal="right" vertical="top"/>
    </xf>
    <xf numFmtId="0" fontId="15" fillId="2" borderId="23" xfId="5" applyFont="1" applyFill="1" applyBorder="1" applyAlignment="1">
      <alignment horizontal="right" vertical="top"/>
    </xf>
    <xf numFmtId="0" fontId="24" fillId="3" borderId="1" xfId="5" applyFont="1" applyFill="1" applyBorder="1" applyAlignment="1">
      <alignment horizontal="center" vertical="center" wrapText="1"/>
    </xf>
    <xf numFmtId="0" fontId="24" fillId="3" borderId="24" xfId="5" applyFont="1" applyFill="1" applyBorder="1" applyAlignment="1">
      <alignment horizontal="center" vertical="center" wrapText="1"/>
    </xf>
    <xf numFmtId="0" fontId="19" fillId="0" borderId="1" xfId="5" applyFont="1" applyBorder="1" applyAlignment="1">
      <alignment horizontal="center" vertical="center"/>
    </xf>
    <xf numFmtId="0" fontId="19" fillId="0" borderId="24" xfId="5" applyFont="1" applyBorder="1" applyAlignment="1">
      <alignment horizontal="center" vertical="center"/>
    </xf>
    <xf numFmtId="0" fontId="21" fillId="0" borderId="25" xfId="5" applyFont="1" applyBorder="1" applyAlignment="1">
      <alignment horizontal="left" vertical="center" wrapText="1"/>
    </xf>
    <xf numFmtId="0" fontId="21" fillId="0" borderId="26" xfId="5" applyFont="1" applyBorder="1" applyAlignment="1">
      <alignment horizontal="left" vertical="center" wrapText="1"/>
    </xf>
    <xf numFmtId="0" fontId="21" fillId="0" borderId="27" xfId="5" applyFont="1" applyBorder="1" applyAlignment="1">
      <alignment horizontal="left" vertical="center" wrapText="1"/>
    </xf>
    <xf numFmtId="0" fontId="19" fillId="3" borderId="21" xfId="5" applyFont="1" applyFill="1" applyBorder="1" applyAlignment="1">
      <alignment horizontal="right" vertical="center" wrapText="1"/>
    </xf>
    <xf numFmtId="0" fontId="19" fillId="3" borderId="0" xfId="5" applyFont="1" applyFill="1" applyAlignment="1">
      <alignment horizontal="right" vertical="center" wrapText="1"/>
    </xf>
    <xf numFmtId="0" fontId="19" fillId="3" borderId="6" xfId="5" applyFont="1" applyFill="1" applyBorder="1" applyAlignment="1">
      <alignment horizontal="right" vertical="center" wrapText="1"/>
    </xf>
    <xf numFmtId="0" fontId="24" fillId="3" borderId="21" xfId="5" applyFont="1" applyFill="1" applyBorder="1" applyAlignment="1">
      <alignment horizontal="right" vertical="center" wrapText="1"/>
    </xf>
    <xf numFmtId="0" fontId="24" fillId="3" borderId="0" xfId="5" applyFont="1" applyFill="1" applyAlignment="1">
      <alignment horizontal="right" vertical="center" wrapText="1"/>
    </xf>
    <xf numFmtId="0" fontId="24" fillId="3" borderId="6" xfId="5" applyFont="1" applyFill="1" applyBorder="1" applyAlignment="1">
      <alignment horizontal="right" vertical="center" wrapText="1"/>
    </xf>
    <xf numFmtId="0" fontId="19" fillId="3" borderId="21" xfId="5" applyFont="1" applyFill="1" applyBorder="1" applyAlignment="1">
      <alignment horizontal="right" vertical="center"/>
    </xf>
    <xf numFmtId="0" fontId="19" fillId="3" borderId="0" xfId="5" applyFont="1" applyFill="1" applyAlignment="1">
      <alignment horizontal="right" vertical="center"/>
    </xf>
    <xf numFmtId="0" fontId="19" fillId="3" borderId="6" xfId="5" applyFont="1" applyFill="1" applyBorder="1" applyAlignment="1">
      <alignment horizontal="right" vertical="center"/>
    </xf>
    <xf numFmtId="0" fontId="19" fillId="3" borderId="15" xfId="5" applyFont="1" applyFill="1" applyBorder="1" applyAlignment="1">
      <alignment horizontal="right" vertical="center" wrapText="1"/>
    </xf>
    <xf numFmtId="0" fontId="19" fillId="3" borderId="7" xfId="5" applyFont="1" applyFill="1" applyBorder="1" applyAlignment="1">
      <alignment horizontal="right" vertical="center" wrapText="1"/>
    </xf>
    <xf numFmtId="0" fontId="19" fillId="3" borderId="5" xfId="5" applyFont="1" applyFill="1" applyBorder="1" applyAlignment="1">
      <alignment horizontal="right" vertical="center" wrapText="1"/>
    </xf>
    <xf numFmtId="0" fontId="2" fillId="5" borderId="2" xfId="0" applyFont="1" applyFill="1" applyBorder="1" applyAlignment="1">
      <alignment horizontal="center"/>
    </xf>
    <xf numFmtId="0" fontId="0" fillId="5" borderId="3" xfId="0" applyFill="1" applyBorder="1" applyAlignment="1">
      <alignment horizontal="center"/>
    </xf>
    <xf numFmtId="0" fontId="0" fillId="5" borderId="4" xfId="0" applyFill="1" applyBorder="1" applyAlignment="1">
      <alignment horizontal="center"/>
    </xf>
  </cellXfs>
  <cellStyles count="7">
    <cellStyle name="Comma" xfId="1" builtinId="3"/>
    <cellStyle name="Comma 2" xfId="6" xr:uid="{F64FDDF6-3F70-43FA-833B-146C5EDDB1AB}"/>
    <cellStyle name="Hyperlink 2" xfId="2" xr:uid="{00000000-0005-0000-0000-000000000000}"/>
    <cellStyle name="Normal" xfId="0" builtinId="0"/>
    <cellStyle name="Normal 2" xfId="4" xr:uid="{6E72F082-D191-4B8F-A7F2-5B4BF619607D}"/>
    <cellStyle name="Normal 3" xfId="5" xr:uid="{752B3E9D-E024-4419-AD22-3183366377BC}"/>
    <cellStyle name="Гіперпосилання 2" xfId="3" xr:uid="{00000000-0005-0000-0000-000002000000}"/>
  </cellStyles>
  <dxfs count="0"/>
  <tableStyles count="0" defaultTableStyle="TableStyleMedium2" defaultPivotStyle="PivotStyleLight16"/>
  <colors>
    <mruColors>
      <color rgb="FFA70000"/>
      <color rgb="FFF38500"/>
      <color rgb="FF005065"/>
      <color rgb="FF31313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7</xdr:row>
      <xdr:rowOff>0</xdr:rowOff>
    </xdr:from>
    <xdr:to>
      <xdr:col>6</xdr:col>
      <xdr:colOff>304800</xdr:colOff>
      <xdr:row>8</xdr:row>
      <xdr:rowOff>132582</xdr:rowOff>
    </xdr:to>
    <xdr:sp macro="" textlink="">
      <xdr:nvSpPr>
        <xdr:cNvPr id="4" name="AutoShape 18" descr="https://trivita.ua/media/mf_webp/jpg/media/catalog/product/cache/dd95bbeaba6420773a0013f62f7a35ef/p/e/pesok_mesh.webp">
          <a:extLst>
            <a:ext uri="{FF2B5EF4-FFF2-40B4-BE49-F238E27FC236}">
              <a16:creationId xmlns:a16="http://schemas.microsoft.com/office/drawing/2014/main" id="{00000000-0008-0000-0000-000004000000}"/>
            </a:ext>
          </a:extLst>
        </xdr:cNvPr>
        <xdr:cNvSpPr>
          <a:spLocks noChangeAspect="1" noChangeArrowheads="1"/>
        </xdr:cNvSpPr>
      </xdr:nvSpPr>
      <xdr:spPr bwMode="auto">
        <a:xfrm>
          <a:off x="25641300" y="1750237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7</xdr:row>
      <xdr:rowOff>0</xdr:rowOff>
    </xdr:from>
    <xdr:to>
      <xdr:col>6</xdr:col>
      <xdr:colOff>304800</xdr:colOff>
      <xdr:row>8</xdr:row>
      <xdr:rowOff>132582</xdr:rowOff>
    </xdr:to>
    <xdr:sp macro="" textlink="">
      <xdr:nvSpPr>
        <xdr:cNvPr id="8" name="AutoShape 26" descr="Колено Georg Fischer d40 45 град.">
          <a:extLst>
            <a:ext uri="{FF2B5EF4-FFF2-40B4-BE49-F238E27FC236}">
              <a16:creationId xmlns:a16="http://schemas.microsoft.com/office/drawing/2014/main" id="{00000000-0008-0000-0000-000008000000}"/>
            </a:ext>
          </a:extLst>
        </xdr:cNvPr>
        <xdr:cNvSpPr>
          <a:spLocks noChangeAspect="1" noChangeArrowheads="1"/>
        </xdr:cNvSpPr>
      </xdr:nvSpPr>
      <xdr:spPr bwMode="auto">
        <a:xfrm>
          <a:off x="25641300" y="1786813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7</xdr:row>
      <xdr:rowOff>0</xdr:rowOff>
    </xdr:from>
    <xdr:to>
      <xdr:col>6</xdr:col>
      <xdr:colOff>304800</xdr:colOff>
      <xdr:row>8</xdr:row>
      <xdr:rowOff>132582</xdr:rowOff>
    </xdr:to>
    <xdr:sp macro="" textlink="">
      <xdr:nvSpPr>
        <xdr:cNvPr id="1053" name="AutoShape 29" descr="Корпус пластиковий 12-модульний e.plbox.stand.n.12k, навісний (s029104)">
          <a:extLst>
            <a:ext uri="{FF2B5EF4-FFF2-40B4-BE49-F238E27FC236}">
              <a16:creationId xmlns:a16="http://schemas.microsoft.com/office/drawing/2014/main" id="{00000000-0008-0000-0000-00001D040000}"/>
            </a:ext>
          </a:extLst>
        </xdr:cNvPr>
        <xdr:cNvSpPr>
          <a:spLocks noChangeAspect="1" noChangeArrowheads="1"/>
        </xdr:cNvSpPr>
      </xdr:nvSpPr>
      <xdr:spPr bwMode="auto">
        <a:xfrm>
          <a:off x="25641300" y="2457983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7</xdr:row>
      <xdr:rowOff>0</xdr:rowOff>
    </xdr:from>
    <xdr:to>
      <xdr:col>6</xdr:col>
      <xdr:colOff>304800</xdr:colOff>
      <xdr:row>8</xdr:row>
      <xdr:rowOff>132582</xdr:rowOff>
    </xdr:to>
    <xdr:sp macro="" textlink="">
      <xdr:nvSpPr>
        <xdr:cNvPr id="1055" name="AutoShape 31" descr="ВВГ-П нг 3х2,5 кабель ЗЗЦМ (бухта 100м., Різати кратно 10 м.) (ВВГНГ-П 3X2,5 ECG / 707235)">
          <a:extLst>
            <a:ext uri="{FF2B5EF4-FFF2-40B4-BE49-F238E27FC236}">
              <a16:creationId xmlns:a16="http://schemas.microsoft.com/office/drawing/2014/main" id="{00000000-0008-0000-0000-00001F040000}"/>
            </a:ext>
          </a:extLst>
        </xdr:cNvPr>
        <xdr:cNvSpPr>
          <a:spLocks noChangeAspect="1" noChangeArrowheads="1"/>
        </xdr:cNvSpPr>
      </xdr:nvSpPr>
      <xdr:spPr bwMode="auto">
        <a:xfrm>
          <a:off x="25641300" y="2467127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7</xdr:row>
      <xdr:rowOff>0</xdr:rowOff>
    </xdr:from>
    <xdr:to>
      <xdr:col>6</xdr:col>
      <xdr:colOff>304800</xdr:colOff>
      <xdr:row>8</xdr:row>
      <xdr:rowOff>132582</xdr:rowOff>
    </xdr:to>
    <xdr:sp macro="" textlink="">
      <xdr:nvSpPr>
        <xdr:cNvPr id="1058" name="AutoShape 34" descr="Коробка монтажна универсальна набірна ПВХ сіра Ø73,5х43мм, Kopos (KU 68-1901_KA) - придбати">
          <a:extLst>
            <a:ext uri="{FF2B5EF4-FFF2-40B4-BE49-F238E27FC236}">
              <a16:creationId xmlns:a16="http://schemas.microsoft.com/office/drawing/2014/main" id="{00000000-0008-0000-0000-000022040000}"/>
            </a:ext>
          </a:extLst>
        </xdr:cNvPr>
        <xdr:cNvSpPr>
          <a:spLocks noChangeAspect="1" noChangeArrowheads="1"/>
        </xdr:cNvSpPr>
      </xdr:nvSpPr>
      <xdr:spPr bwMode="auto">
        <a:xfrm>
          <a:off x="25641300" y="2503703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7</xdr:row>
      <xdr:rowOff>0</xdr:rowOff>
    </xdr:from>
    <xdr:to>
      <xdr:col>6</xdr:col>
      <xdr:colOff>304800</xdr:colOff>
      <xdr:row>8</xdr:row>
      <xdr:rowOff>132582</xdr:rowOff>
    </xdr:to>
    <xdr:sp macro="" textlink="">
      <xdr:nvSpPr>
        <xdr:cNvPr id="1061" name="AutoShape 37" descr="Саморіз 3,5х9,5 мм &quot;блоха&quot; гострий, цинк, 1000 шт/уп">
          <a:extLst>
            <a:ext uri="{FF2B5EF4-FFF2-40B4-BE49-F238E27FC236}">
              <a16:creationId xmlns:a16="http://schemas.microsoft.com/office/drawing/2014/main" id="{00000000-0008-0000-0000-000025040000}"/>
            </a:ext>
          </a:extLst>
        </xdr:cNvPr>
        <xdr:cNvSpPr>
          <a:spLocks noChangeAspect="1" noChangeArrowheads="1"/>
        </xdr:cNvSpPr>
      </xdr:nvSpPr>
      <xdr:spPr bwMode="auto">
        <a:xfrm>
          <a:off x="25641300" y="2549423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7</xdr:row>
      <xdr:rowOff>0</xdr:rowOff>
    </xdr:from>
    <xdr:to>
      <xdr:col>6</xdr:col>
      <xdr:colOff>304800</xdr:colOff>
      <xdr:row>8</xdr:row>
      <xdr:rowOff>132582</xdr:rowOff>
    </xdr:to>
    <xdr:sp macro="" textlink="">
      <xdr:nvSpPr>
        <xdr:cNvPr id="1062" name="AutoShape 38" descr="Саморіз 3,5х9,5 мм &quot;блоха&quot; гострий, цинк, 1000 шт/уп">
          <a:extLst>
            <a:ext uri="{FF2B5EF4-FFF2-40B4-BE49-F238E27FC236}">
              <a16:creationId xmlns:a16="http://schemas.microsoft.com/office/drawing/2014/main" id="{00000000-0008-0000-0000-000026040000}"/>
            </a:ext>
          </a:extLst>
        </xdr:cNvPr>
        <xdr:cNvSpPr>
          <a:spLocks noChangeAspect="1" noChangeArrowheads="1"/>
        </xdr:cNvSpPr>
      </xdr:nvSpPr>
      <xdr:spPr bwMode="auto">
        <a:xfrm>
          <a:off x="25641300" y="2549423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7</xdr:row>
      <xdr:rowOff>0</xdr:rowOff>
    </xdr:from>
    <xdr:to>
      <xdr:col>6</xdr:col>
      <xdr:colOff>304800</xdr:colOff>
      <xdr:row>8</xdr:row>
      <xdr:rowOff>132582</xdr:rowOff>
    </xdr:to>
    <xdr:sp macro="" textlink="">
      <xdr:nvSpPr>
        <xdr:cNvPr id="10" name="AutoShape 41" descr="Кутик 100х100х7 мм; ст.3пс, міра; 12 м 029К фото">
          <a:extLst>
            <a:ext uri="{FF2B5EF4-FFF2-40B4-BE49-F238E27FC236}">
              <a16:creationId xmlns:a16="http://schemas.microsoft.com/office/drawing/2014/main" id="{00000000-0008-0000-0000-00000A000000}"/>
            </a:ext>
          </a:extLst>
        </xdr:cNvPr>
        <xdr:cNvSpPr>
          <a:spLocks noChangeAspect="1" noChangeArrowheads="1"/>
        </xdr:cNvSpPr>
      </xdr:nvSpPr>
      <xdr:spPr bwMode="auto">
        <a:xfrm>
          <a:off x="25641300" y="2567711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7</xdr:row>
      <xdr:rowOff>0</xdr:rowOff>
    </xdr:from>
    <xdr:to>
      <xdr:col>6</xdr:col>
      <xdr:colOff>304800</xdr:colOff>
      <xdr:row>8</xdr:row>
      <xdr:rowOff>132582</xdr:rowOff>
    </xdr:to>
    <xdr:sp macro="" textlink="">
      <xdr:nvSpPr>
        <xdr:cNvPr id="12" name="AutoShape 43" descr="Купити Профіль-ріжок для підвісної стелі периметральний 3.0 м фото та ціна">
          <a:extLst>
            <a:ext uri="{FF2B5EF4-FFF2-40B4-BE49-F238E27FC236}">
              <a16:creationId xmlns:a16="http://schemas.microsoft.com/office/drawing/2014/main" id="{00000000-0008-0000-0000-00000C000000}"/>
            </a:ext>
          </a:extLst>
        </xdr:cNvPr>
        <xdr:cNvSpPr>
          <a:spLocks noChangeAspect="1" noChangeArrowheads="1"/>
        </xdr:cNvSpPr>
      </xdr:nvSpPr>
      <xdr:spPr bwMode="auto">
        <a:xfrm>
          <a:off x="25641300" y="227144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7</xdr:row>
      <xdr:rowOff>0</xdr:rowOff>
    </xdr:from>
    <xdr:to>
      <xdr:col>6</xdr:col>
      <xdr:colOff>304800</xdr:colOff>
      <xdr:row>8</xdr:row>
      <xdr:rowOff>132582</xdr:rowOff>
    </xdr:to>
    <xdr:sp macro="" textlink="">
      <xdr:nvSpPr>
        <xdr:cNvPr id="13" name="AutoShape 44" descr="gallery-image">
          <a:extLst>
            <a:ext uri="{FF2B5EF4-FFF2-40B4-BE49-F238E27FC236}">
              <a16:creationId xmlns:a16="http://schemas.microsoft.com/office/drawing/2014/main" id="{00000000-0008-0000-0000-00000D000000}"/>
            </a:ext>
          </a:extLst>
        </xdr:cNvPr>
        <xdr:cNvSpPr>
          <a:spLocks noChangeAspect="1" noChangeArrowheads="1"/>
        </xdr:cNvSpPr>
      </xdr:nvSpPr>
      <xdr:spPr bwMode="auto">
        <a:xfrm>
          <a:off x="25641300" y="227144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7</xdr:row>
      <xdr:rowOff>0</xdr:rowOff>
    </xdr:from>
    <xdr:to>
      <xdr:col>6</xdr:col>
      <xdr:colOff>304800</xdr:colOff>
      <xdr:row>8</xdr:row>
      <xdr:rowOff>132582</xdr:rowOff>
    </xdr:to>
    <xdr:sp macro="" textlink="">
      <xdr:nvSpPr>
        <xdr:cNvPr id="206" name="AutoShape 43" descr="Купити Профіль-ріжок для підвісної стелі периметральний 3.0 м фото та ціна">
          <a:extLst>
            <a:ext uri="{FF2B5EF4-FFF2-40B4-BE49-F238E27FC236}">
              <a16:creationId xmlns:a16="http://schemas.microsoft.com/office/drawing/2014/main" id="{00000000-0008-0000-0000-0000CE000000}"/>
            </a:ext>
          </a:extLst>
        </xdr:cNvPr>
        <xdr:cNvSpPr>
          <a:spLocks noChangeAspect="1" noChangeArrowheads="1"/>
        </xdr:cNvSpPr>
      </xdr:nvSpPr>
      <xdr:spPr bwMode="auto">
        <a:xfrm>
          <a:off x="25657629" y="22719574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7</xdr:row>
      <xdr:rowOff>0</xdr:rowOff>
    </xdr:from>
    <xdr:to>
      <xdr:col>6</xdr:col>
      <xdr:colOff>304800</xdr:colOff>
      <xdr:row>8</xdr:row>
      <xdr:rowOff>132582</xdr:rowOff>
    </xdr:to>
    <xdr:sp macro="" textlink="">
      <xdr:nvSpPr>
        <xdr:cNvPr id="207" name="AutoShape 44" descr="gallery-image">
          <a:extLst>
            <a:ext uri="{FF2B5EF4-FFF2-40B4-BE49-F238E27FC236}">
              <a16:creationId xmlns:a16="http://schemas.microsoft.com/office/drawing/2014/main" id="{00000000-0008-0000-0000-0000CF000000}"/>
            </a:ext>
          </a:extLst>
        </xdr:cNvPr>
        <xdr:cNvSpPr>
          <a:spLocks noChangeAspect="1" noChangeArrowheads="1"/>
        </xdr:cNvSpPr>
      </xdr:nvSpPr>
      <xdr:spPr bwMode="auto">
        <a:xfrm>
          <a:off x="25657629" y="22719574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7</xdr:row>
      <xdr:rowOff>0</xdr:rowOff>
    </xdr:from>
    <xdr:to>
      <xdr:col>6</xdr:col>
      <xdr:colOff>304800</xdr:colOff>
      <xdr:row>8</xdr:row>
      <xdr:rowOff>132582</xdr:rowOff>
    </xdr:to>
    <xdr:sp macro="" textlink="">
      <xdr:nvSpPr>
        <xdr:cNvPr id="1088" name="AutoShape 64" descr="Клей Kreisel EXPERT ММ27 для кладки газоблоків, 25 кг">
          <a:extLst>
            <a:ext uri="{FF2B5EF4-FFF2-40B4-BE49-F238E27FC236}">
              <a16:creationId xmlns:a16="http://schemas.microsoft.com/office/drawing/2014/main" id="{00000000-0008-0000-0000-000040040000}"/>
            </a:ext>
          </a:extLst>
        </xdr:cNvPr>
        <xdr:cNvSpPr>
          <a:spLocks noChangeAspect="1" noChangeArrowheads="1"/>
        </xdr:cNvSpPr>
      </xdr:nvSpPr>
      <xdr:spPr bwMode="auto">
        <a:xfrm>
          <a:off x="25641300" y="16118586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23"/>
  <sheetViews>
    <sheetView tabSelected="1" zoomScale="70" zoomScaleNormal="70" zoomScaleSheetLayoutView="85" zoomScalePageLayoutView="55" workbookViewId="0">
      <selection sqref="A1:H1"/>
    </sheetView>
  </sheetViews>
  <sheetFormatPr defaultColWidth="9.109375" defaultRowHeight="13.8"/>
  <cols>
    <col min="1" max="1" width="5.77734375" style="2" customWidth="1"/>
    <col min="2" max="2" width="60.77734375" style="3" customWidth="1"/>
    <col min="3" max="3" width="67.21875" style="3" customWidth="1"/>
    <col min="4" max="4" width="30.77734375" style="4" customWidth="1"/>
    <col min="5" max="5" width="37.77734375" style="2" customWidth="1"/>
    <col min="6" max="6" width="60.77734375" style="2" customWidth="1"/>
    <col min="7" max="7" width="25.77734375" style="6" customWidth="1"/>
    <col min="8" max="9" width="21.21875" style="2" customWidth="1"/>
    <col min="10" max="16384" width="9.109375" style="2"/>
  </cols>
  <sheetData>
    <row r="1" spans="1:16" ht="63.75" customHeight="1">
      <c r="A1" s="58" t="s">
        <v>63</v>
      </c>
      <c r="B1" s="59"/>
      <c r="C1" s="59"/>
      <c r="D1" s="59"/>
      <c r="E1" s="59"/>
      <c r="F1" s="59"/>
      <c r="G1" s="59"/>
      <c r="H1" s="59"/>
      <c r="I1" s="24"/>
    </row>
    <row r="2" spans="1:16" ht="7.5" customHeight="1">
      <c r="A2" s="25"/>
      <c r="B2" s="14"/>
      <c r="C2" s="13"/>
      <c r="D2" s="14"/>
      <c r="E2" s="14"/>
      <c r="F2" s="14"/>
      <c r="G2" s="14"/>
      <c r="H2" s="15"/>
      <c r="I2" s="26"/>
    </row>
    <row r="3" spans="1:16" s="1" customFormat="1" ht="120.6" customHeight="1">
      <c r="A3" s="27" t="s">
        <v>0</v>
      </c>
      <c r="B3" s="16" t="s">
        <v>1</v>
      </c>
      <c r="C3" s="16" t="s">
        <v>2</v>
      </c>
      <c r="D3" s="16" t="s">
        <v>3</v>
      </c>
      <c r="E3" s="17" t="s">
        <v>4</v>
      </c>
      <c r="F3" s="16" t="s">
        <v>5</v>
      </c>
      <c r="G3" s="18" t="s">
        <v>6</v>
      </c>
      <c r="H3" s="35" t="s">
        <v>7</v>
      </c>
      <c r="I3" s="36" t="s">
        <v>8</v>
      </c>
    </row>
    <row r="4" spans="1:16" s="33" customFormat="1" ht="15.6" customHeight="1">
      <c r="A4" s="46" t="s">
        <v>9</v>
      </c>
      <c r="B4" s="47"/>
      <c r="C4" s="47"/>
      <c r="D4" s="47"/>
      <c r="E4" s="47"/>
      <c r="F4" s="47"/>
      <c r="G4" s="47"/>
      <c r="H4" s="47"/>
      <c r="I4" s="48"/>
    </row>
    <row r="5" spans="1:16" ht="376.5" customHeight="1">
      <c r="A5" s="28" t="s">
        <v>10</v>
      </c>
      <c r="B5" s="37" t="s">
        <v>11</v>
      </c>
      <c r="C5" s="37" t="s">
        <v>12</v>
      </c>
      <c r="D5" s="19">
        <v>35</v>
      </c>
      <c r="E5" s="20"/>
      <c r="F5" s="38"/>
      <c r="G5" s="39"/>
      <c r="H5" s="21">
        <v>0</v>
      </c>
      <c r="I5" s="29">
        <f>D5*H5</f>
        <v>0</v>
      </c>
    </row>
    <row r="6" spans="1:16" s="33" customFormat="1" ht="15.6">
      <c r="A6" s="56" t="s">
        <v>13</v>
      </c>
      <c r="B6" s="57"/>
      <c r="C6" s="57"/>
      <c r="D6" s="57"/>
      <c r="E6" s="57"/>
      <c r="F6" s="57"/>
      <c r="G6" s="57"/>
      <c r="H6" s="57"/>
      <c r="I6" s="34">
        <f>SUM(I5:I5)</f>
        <v>0</v>
      </c>
    </row>
    <row r="7" spans="1:16" ht="15.6">
      <c r="A7" s="49" t="s">
        <v>14</v>
      </c>
      <c r="B7" s="50"/>
      <c r="C7" s="50"/>
      <c r="D7" s="50"/>
      <c r="E7" s="50"/>
      <c r="F7" s="50"/>
      <c r="G7" s="50"/>
      <c r="H7" s="51"/>
      <c r="I7" s="30">
        <f>I6</f>
        <v>0</v>
      </c>
    </row>
    <row r="8" spans="1:16">
      <c r="A8" s="31"/>
      <c r="I8" s="32"/>
    </row>
    <row r="9" spans="1:16" ht="307.2" customHeight="1">
      <c r="A9" s="60" t="s">
        <v>15</v>
      </c>
      <c r="B9" s="61"/>
      <c r="C9" s="61"/>
      <c r="D9" s="61"/>
      <c r="E9" s="61"/>
      <c r="F9" s="61"/>
      <c r="G9" s="61"/>
      <c r="H9" s="61"/>
      <c r="I9" s="62"/>
      <c r="M9" s="22"/>
      <c r="N9" s="22"/>
      <c r="O9" s="22"/>
      <c r="P9" s="22"/>
    </row>
    <row r="10" spans="1:16" ht="15.6">
      <c r="A10" s="63" t="s">
        <v>16</v>
      </c>
      <c r="B10" s="64"/>
      <c r="C10" s="64"/>
      <c r="D10" s="64"/>
      <c r="E10" s="64"/>
      <c r="F10" s="64"/>
      <c r="G10" s="64"/>
      <c r="H10" s="64"/>
      <c r="I10" s="65"/>
      <c r="M10" s="22"/>
      <c r="N10" s="22"/>
      <c r="O10" s="22"/>
      <c r="P10" s="22"/>
    </row>
    <row r="11" spans="1:16" ht="37.950000000000003" customHeight="1">
      <c r="A11" s="73" t="s">
        <v>17</v>
      </c>
      <c r="B11" s="74"/>
      <c r="C11" s="74"/>
      <c r="D11" s="74"/>
      <c r="E11" s="74"/>
      <c r="F11" s="74"/>
      <c r="G11" s="75"/>
      <c r="H11" s="54" t="s">
        <v>18</v>
      </c>
      <c r="I11" s="55"/>
      <c r="M11" s="23"/>
      <c r="N11" s="23"/>
      <c r="O11" s="23"/>
      <c r="P11" s="23"/>
    </row>
    <row r="12" spans="1:16" ht="37.950000000000003" customHeight="1">
      <c r="A12" s="73" t="s">
        <v>19</v>
      </c>
      <c r="B12" s="74"/>
      <c r="C12" s="74"/>
      <c r="D12" s="74"/>
      <c r="E12" s="74"/>
      <c r="F12" s="74"/>
      <c r="G12" s="75"/>
      <c r="H12" s="52">
        <v>30</v>
      </c>
      <c r="I12" s="53"/>
      <c r="M12" s="23"/>
      <c r="N12" s="23"/>
      <c r="O12" s="23"/>
      <c r="P12" s="23"/>
    </row>
    <row r="13" spans="1:16" ht="37.950000000000003" customHeight="1">
      <c r="A13" s="76" t="s">
        <v>20</v>
      </c>
      <c r="B13" s="77"/>
      <c r="C13" s="77"/>
      <c r="D13" s="77"/>
      <c r="E13" s="77"/>
      <c r="F13" s="77"/>
      <c r="G13" s="78"/>
      <c r="H13" s="66">
        <v>45</v>
      </c>
      <c r="I13" s="67"/>
      <c r="M13" s="23"/>
      <c r="N13" s="23"/>
      <c r="O13" s="23"/>
      <c r="P13" s="23"/>
    </row>
    <row r="14" spans="1:16" ht="37.950000000000003" customHeight="1">
      <c r="A14" s="73" t="s">
        <v>21</v>
      </c>
      <c r="B14" s="74"/>
      <c r="C14" s="74"/>
      <c r="D14" s="74"/>
      <c r="E14" s="74"/>
      <c r="F14" s="74"/>
      <c r="G14" s="75"/>
      <c r="H14" s="68" t="s">
        <v>22</v>
      </c>
      <c r="I14" s="69"/>
      <c r="M14" s="23"/>
      <c r="N14" s="23"/>
      <c r="O14" s="23"/>
      <c r="P14" s="23"/>
    </row>
    <row r="15" spans="1:16" ht="37.950000000000003" customHeight="1">
      <c r="A15" s="73" t="s">
        <v>23</v>
      </c>
      <c r="B15" s="74"/>
      <c r="C15" s="74"/>
      <c r="D15" s="74"/>
      <c r="E15" s="74"/>
      <c r="F15" s="74"/>
      <c r="G15" s="75"/>
      <c r="H15" s="52"/>
      <c r="I15" s="53"/>
    </row>
    <row r="16" spans="1:16" ht="37.950000000000003" customHeight="1">
      <c r="A16" s="73" t="s">
        <v>24</v>
      </c>
      <c r="B16" s="74"/>
      <c r="C16" s="74"/>
      <c r="D16" s="74"/>
      <c r="E16" s="74"/>
      <c r="F16" s="74"/>
      <c r="G16" s="75"/>
      <c r="H16" s="52"/>
      <c r="I16" s="53"/>
    </row>
    <row r="17" spans="1:9" ht="37.950000000000003" customHeight="1">
      <c r="A17" s="79" t="s">
        <v>25</v>
      </c>
      <c r="B17" s="80"/>
      <c r="C17" s="80"/>
      <c r="D17" s="80"/>
      <c r="E17" s="80"/>
      <c r="F17" s="80"/>
      <c r="G17" s="81"/>
      <c r="H17" s="54"/>
      <c r="I17" s="55"/>
    </row>
    <row r="18" spans="1:9" ht="108" customHeight="1">
      <c r="A18" s="73" t="s">
        <v>26</v>
      </c>
      <c r="B18" s="74"/>
      <c r="C18" s="74"/>
      <c r="D18" s="74"/>
      <c r="E18" s="74"/>
      <c r="F18" s="74"/>
      <c r="G18" s="75"/>
      <c r="H18" s="52"/>
      <c r="I18" s="53"/>
    </row>
    <row r="19" spans="1:9" ht="37.950000000000003" customHeight="1">
      <c r="A19" s="79" t="s">
        <v>27</v>
      </c>
      <c r="B19" s="80"/>
      <c r="C19" s="80"/>
      <c r="D19" s="80"/>
      <c r="E19" s="80"/>
      <c r="F19" s="80"/>
      <c r="G19" s="81"/>
      <c r="H19" s="54"/>
      <c r="I19" s="55"/>
    </row>
    <row r="20" spans="1:9" ht="37.950000000000003" customHeight="1">
      <c r="A20" s="73" t="s">
        <v>28</v>
      </c>
      <c r="B20" s="74"/>
      <c r="C20" s="74"/>
      <c r="D20" s="74"/>
      <c r="E20" s="74"/>
      <c r="F20" s="74"/>
      <c r="G20" s="75"/>
      <c r="H20" s="52"/>
      <c r="I20" s="53"/>
    </row>
    <row r="21" spans="1:9" ht="37.950000000000003" customHeight="1">
      <c r="A21" s="79" t="s">
        <v>29</v>
      </c>
      <c r="B21" s="80"/>
      <c r="C21" s="80"/>
      <c r="D21" s="80"/>
      <c r="E21" s="80"/>
      <c r="F21" s="80"/>
      <c r="G21" s="81"/>
      <c r="H21" s="54"/>
      <c r="I21" s="55"/>
    </row>
    <row r="22" spans="1:9" ht="37.950000000000003" customHeight="1">
      <c r="A22" s="82" t="s">
        <v>30</v>
      </c>
      <c r="B22" s="83"/>
      <c r="C22" s="83"/>
      <c r="D22" s="83"/>
      <c r="E22" s="83"/>
      <c r="F22" s="83"/>
      <c r="G22" s="84"/>
      <c r="H22" s="44"/>
      <c r="I22" s="45"/>
    </row>
    <row r="23" spans="1:9" ht="39" customHeight="1" thickBot="1">
      <c r="A23" s="70" t="s">
        <v>31</v>
      </c>
      <c r="B23" s="71"/>
      <c r="C23" s="71"/>
      <c r="D23" s="71"/>
      <c r="E23" s="71"/>
      <c r="F23" s="71"/>
      <c r="G23" s="71"/>
      <c r="H23" s="71"/>
      <c r="I23" s="72"/>
    </row>
  </sheetData>
  <protectedRanges>
    <protectedRange sqref="G5:G6" name="data_1"/>
  </protectedRanges>
  <mergeCells count="31">
    <mergeCell ref="A23:I23"/>
    <mergeCell ref="A11:G11"/>
    <mergeCell ref="A12:G12"/>
    <mergeCell ref="A13:G13"/>
    <mergeCell ref="A14:G14"/>
    <mergeCell ref="A15:G15"/>
    <mergeCell ref="A16:G16"/>
    <mergeCell ref="A17:G17"/>
    <mergeCell ref="A18:G18"/>
    <mergeCell ref="A19:G19"/>
    <mergeCell ref="A20:G20"/>
    <mergeCell ref="A21:G21"/>
    <mergeCell ref="H19:I19"/>
    <mergeCell ref="H16:I16"/>
    <mergeCell ref="A22:G22"/>
    <mergeCell ref="H11:I11"/>
    <mergeCell ref="A1:H1"/>
    <mergeCell ref="H15:I15"/>
    <mergeCell ref="A9:I9"/>
    <mergeCell ref="A10:I10"/>
    <mergeCell ref="H12:I12"/>
    <mergeCell ref="H13:I13"/>
    <mergeCell ref="H14:I14"/>
    <mergeCell ref="H22:I22"/>
    <mergeCell ref="A4:I4"/>
    <mergeCell ref="A7:H7"/>
    <mergeCell ref="H20:I20"/>
    <mergeCell ref="H21:I21"/>
    <mergeCell ref="H17:I17"/>
    <mergeCell ref="H18:I18"/>
    <mergeCell ref="A6:H6"/>
  </mergeCells>
  <phoneticPr fontId="18" type="noConversion"/>
  <pageMargins left="0.25" right="0.25" top="0.75" bottom="0.75" header="0.3" footer="0.3"/>
  <pageSetup paperSize="9" scale="37" fitToHeight="0" orientation="landscape" r:id="rId1"/>
  <headerFooter>
    <oddFooter>&amp;CITT # PFRU2-2025-051-2&amp;RVolume 3 - Terms of Reference 
&amp;P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39B7F-A61F-460B-91C3-A783FC28117F}">
  <dimension ref="D3:J55"/>
  <sheetViews>
    <sheetView topLeftCell="A41" workbookViewId="0">
      <selection activeCell="E47" sqref="E47:J55"/>
    </sheetView>
  </sheetViews>
  <sheetFormatPr defaultRowHeight="14.4"/>
  <cols>
    <col min="5" max="5" width="4.77734375" customWidth="1"/>
    <col min="6" max="6" width="33.21875" customWidth="1"/>
    <col min="7" max="7" width="12.21875" customWidth="1"/>
    <col min="8" max="8" width="5.77734375" bestFit="1" customWidth="1"/>
    <col min="10" max="10" width="9" bestFit="1" customWidth="1"/>
    <col min="11" max="11" width="2.88671875" customWidth="1"/>
  </cols>
  <sheetData>
    <row r="3" spans="4:10">
      <c r="E3" s="40" t="s">
        <v>32</v>
      </c>
    </row>
    <row r="4" spans="4:10">
      <c r="D4">
        <v>150</v>
      </c>
      <c r="E4">
        <v>19.420782939910104</v>
      </c>
      <c r="G4">
        <v>19.420000000000002</v>
      </c>
      <c r="I4" s="8">
        <f>D4*G4</f>
        <v>2913.0000000000005</v>
      </c>
    </row>
    <row r="5" spans="4:10">
      <c r="D5">
        <v>30</v>
      </c>
      <c r="E5">
        <v>22.562751967112074</v>
      </c>
      <c r="G5">
        <v>22.57</v>
      </c>
      <c r="I5" s="8">
        <f>G5*D5</f>
        <v>677.1</v>
      </c>
    </row>
    <row r="6" spans="4:10">
      <c r="I6" s="8">
        <f>SUM(I4:I5)</f>
        <v>3590.1000000000004</v>
      </c>
    </row>
    <row r="7" spans="4:10">
      <c r="E7">
        <f>(D4*E4)+(D5*E5)</f>
        <v>3589.9999999998781</v>
      </c>
    </row>
    <row r="8" spans="4:10">
      <c r="E8" s="8"/>
    </row>
    <row r="14" spans="4:10">
      <c r="F14" s="10" t="s">
        <v>33</v>
      </c>
      <c r="G14" s="10" t="s">
        <v>34</v>
      </c>
      <c r="H14" s="10" t="s">
        <v>35</v>
      </c>
      <c r="I14" s="10" t="s">
        <v>36</v>
      </c>
      <c r="J14" s="10" t="s">
        <v>37</v>
      </c>
    </row>
    <row r="15" spans="4:10" ht="172.8">
      <c r="F15" s="41" t="s">
        <v>38</v>
      </c>
      <c r="G15" s="41" t="s">
        <v>39</v>
      </c>
      <c r="H15" s="9">
        <v>22.57</v>
      </c>
      <c r="I15" s="9">
        <v>30</v>
      </c>
      <c r="J15" s="9">
        <f>H15*I15</f>
        <v>677.1</v>
      </c>
    </row>
    <row r="16" spans="4:10" ht="172.8">
      <c r="F16" s="41" t="s">
        <v>40</v>
      </c>
      <c r="G16" s="41" t="s">
        <v>41</v>
      </c>
      <c r="H16" s="9">
        <v>19.420000000000002</v>
      </c>
      <c r="I16" s="9">
        <v>150</v>
      </c>
      <c r="J16" s="9">
        <f>H16*I16</f>
        <v>2913.0000000000005</v>
      </c>
    </row>
    <row r="17" spans="10:10" ht="15.6">
      <c r="J17" s="11">
        <f>SUM(J15:J16)</f>
        <v>3590.1000000000004</v>
      </c>
    </row>
    <row r="47" spans="5:10">
      <c r="E47" s="85" t="s">
        <v>42</v>
      </c>
      <c r="F47" s="86"/>
      <c r="G47" s="86"/>
      <c r="H47" s="86"/>
      <c r="I47" s="86"/>
      <c r="J47" s="87"/>
    </row>
    <row r="48" spans="5:10">
      <c r="E48" s="5"/>
      <c r="F48" s="42" t="s">
        <v>43</v>
      </c>
      <c r="G48" s="42" t="s">
        <v>44</v>
      </c>
      <c r="H48" s="42" t="s">
        <v>45</v>
      </c>
      <c r="I48" s="42" t="s">
        <v>46</v>
      </c>
      <c r="J48" s="42" t="s">
        <v>47</v>
      </c>
    </row>
    <row r="49" spans="5:10" ht="100.8">
      <c r="E49" s="5">
        <v>227</v>
      </c>
      <c r="F49" s="43" t="s">
        <v>48</v>
      </c>
      <c r="G49" s="42" t="s">
        <v>49</v>
      </c>
      <c r="H49" s="5">
        <v>14</v>
      </c>
      <c r="I49" s="5">
        <v>188.3</v>
      </c>
      <c r="J49" s="9">
        <f>H49*I49</f>
        <v>2636.2000000000003</v>
      </c>
    </row>
    <row r="50" spans="5:10" ht="28.8">
      <c r="E50" s="5">
        <v>228</v>
      </c>
      <c r="F50" s="43" t="s">
        <v>50</v>
      </c>
      <c r="G50" s="42" t="s">
        <v>51</v>
      </c>
      <c r="H50" s="5">
        <v>510</v>
      </c>
      <c r="I50" s="5">
        <v>1.87</v>
      </c>
      <c r="J50" s="9">
        <f>H50*I50</f>
        <v>953.7</v>
      </c>
    </row>
    <row r="51" spans="5:10">
      <c r="E51" s="5"/>
      <c r="F51" s="5"/>
      <c r="G51" s="5"/>
      <c r="H51" s="5"/>
      <c r="I51" s="5"/>
      <c r="J51" s="12">
        <f>SUM(J49:J50)</f>
        <v>3589.9000000000005</v>
      </c>
    </row>
    <row r="52" spans="5:10">
      <c r="E52" s="85" t="s">
        <v>52</v>
      </c>
      <c r="F52" s="86"/>
      <c r="G52" s="86"/>
      <c r="H52" s="86"/>
      <c r="I52" s="86"/>
      <c r="J52" s="87"/>
    </row>
    <row r="53" spans="5:10" ht="57.6">
      <c r="E53" s="5">
        <v>227</v>
      </c>
      <c r="F53" s="43" t="s">
        <v>53</v>
      </c>
      <c r="G53" s="42" t="s">
        <v>54</v>
      </c>
      <c r="H53" s="5">
        <v>30</v>
      </c>
      <c r="I53" s="5">
        <v>22.57</v>
      </c>
      <c r="J53" s="9">
        <f>H53*I53</f>
        <v>677.1</v>
      </c>
    </row>
    <row r="54" spans="5:10" ht="57.6">
      <c r="E54" s="5">
        <v>228</v>
      </c>
      <c r="F54" s="43" t="s">
        <v>55</v>
      </c>
      <c r="G54" s="42" t="s">
        <v>54</v>
      </c>
      <c r="H54" s="5">
        <v>150</v>
      </c>
      <c r="I54" s="5">
        <v>19.41</v>
      </c>
      <c r="J54" s="9">
        <f>H54*I54</f>
        <v>2911.5</v>
      </c>
    </row>
    <row r="55" spans="5:10">
      <c r="E55" s="5"/>
      <c r="F55" s="5"/>
      <c r="G55" s="5"/>
      <c r="H55" s="5"/>
      <c r="I55" s="5"/>
      <c r="J55" s="12">
        <f>SUM(J53:J54)</f>
        <v>3588.6</v>
      </c>
    </row>
  </sheetData>
  <mergeCells count="2">
    <mergeCell ref="E47:J47"/>
    <mergeCell ref="E52:J5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22E62-2791-4A71-885E-F72B7AA62F3B}">
  <dimension ref="E2:H6"/>
  <sheetViews>
    <sheetView topLeftCell="A6" workbookViewId="0">
      <selection activeCell="E47" sqref="E47:J55"/>
    </sheetView>
  </sheetViews>
  <sheetFormatPr defaultRowHeight="14.4"/>
  <cols>
    <col min="5" max="5" width="26.21875" customWidth="1"/>
    <col min="8" max="8" width="50.77734375" customWidth="1"/>
  </cols>
  <sheetData>
    <row r="2" spans="5:8" ht="43.2">
      <c r="E2" s="7" t="s">
        <v>56</v>
      </c>
      <c r="F2">
        <v>411</v>
      </c>
      <c r="G2" t="s">
        <v>57</v>
      </c>
      <c r="H2" t="s">
        <v>58</v>
      </c>
    </row>
    <row r="3" spans="5:8" ht="43.2">
      <c r="E3" s="7" t="s">
        <v>59</v>
      </c>
      <c r="F3">
        <v>186</v>
      </c>
      <c r="G3" t="s">
        <v>57</v>
      </c>
      <c r="H3" t="s">
        <v>58</v>
      </c>
    </row>
    <row r="4" spans="5:8" ht="57.6">
      <c r="E4" s="7" t="s">
        <v>60</v>
      </c>
      <c r="F4">
        <v>33</v>
      </c>
      <c r="G4" t="s">
        <v>57</v>
      </c>
      <c r="H4" t="s">
        <v>58</v>
      </c>
    </row>
    <row r="5" spans="5:8" ht="43.2">
      <c r="E5" s="7" t="s">
        <v>56</v>
      </c>
      <c r="F5">
        <v>250</v>
      </c>
      <c r="G5" t="s">
        <v>57</v>
      </c>
      <c r="H5" s="7" t="s">
        <v>61</v>
      </c>
    </row>
    <row r="6" spans="5:8" ht="43.2">
      <c r="E6" s="7" t="s">
        <v>56</v>
      </c>
      <c r="F6">
        <v>300</v>
      </c>
      <c r="G6" t="s">
        <v>57</v>
      </c>
      <c r="H6" s="7" t="s">
        <v>62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hbf0c10381aa4bd59932b5b7da857fed xmlns="8d7096d6-fc66-4344-9e3f-2445529a09f6">
      <Terms xmlns="http://schemas.microsoft.com/office/infopath/2007/PartnerControls"/>
    </hbf0c10381aa4bd59932b5b7da857fed>
    <TaxCatchAll xmlns="8d7096d6-fc66-4344-9e3f-2445529a09f6" xsi:nil="true"/>
    <lcf76f155ced4ddcb4097134ff3c332f xmlns="c7a56a3d-16e2-4b65-9c40-9ed138b763d7">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66DDCE359699F43BC567D05A0F48266" ma:contentTypeVersion="15" ma:contentTypeDescription="Create a new document." ma:contentTypeScope="" ma:versionID="6518cbed8fda2ed0d2683cb6a5cb91d6">
  <xsd:schema xmlns:xsd="http://www.w3.org/2001/XMLSchema" xmlns:xs="http://www.w3.org/2001/XMLSchema" xmlns:p="http://schemas.microsoft.com/office/2006/metadata/properties" xmlns:ns2="8d7096d6-fc66-4344-9e3f-2445529a09f6" xmlns:ns3="c7a56a3d-16e2-4b65-9c40-9ed138b763d7" targetNamespace="http://schemas.microsoft.com/office/2006/metadata/properties" ma:root="true" ma:fieldsID="e955312906d9ed15de91566998fc829b" ns2:_="" ns3:_="">
    <xsd:import namespace="8d7096d6-fc66-4344-9e3f-2445529a09f6"/>
    <xsd:import namespace="c7a56a3d-16e2-4b65-9c40-9ed138b763d7"/>
    <xsd:element name="properties">
      <xsd:complexType>
        <xsd:sequence>
          <xsd:element name="documentManagement">
            <xsd:complexType>
              <xsd:all>
                <xsd:element ref="ns2:hbf0c10381aa4bd59932b5b7da857fed" minOccurs="0"/>
                <xsd:element ref="ns2:TaxCatchAll"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3:MediaServiceDateTaken" minOccurs="0"/>
                <xsd:element ref="ns3:MediaServiceOCR" minOccurs="0"/>
                <xsd:element ref="ns3:MediaServiceGenerationTime" minOccurs="0"/>
                <xsd:element ref="ns3:MediaServiceEventHashCode"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7096d6-fc66-4344-9e3f-2445529a09f6" elementFormDefault="qualified">
    <xsd:import namespace="http://schemas.microsoft.com/office/2006/documentManagement/types"/>
    <xsd:import namespace="http://schemas.microsoft.com/office/infopath/2007/PartnerControls"/>
    <xsd:element name="hbf0c10381aa4bd59932b5b7da857fed" ma:index="8" nillable="true" ma:taxonomy="true" ma:internalName="hbf0c10381aa4bd59932b5b7da857fed" ma:taxonomyFieldName="Project_x0020_Document_x0020_Type" ma:displayName="Project Document Type" ma:default="" ma:fieldId="{1bf0c103-81aa-4bd5-9932-b5b7da857fed}" ma:sspId="822e118f-d533-465d-b5ca-7beed2256e09" ma:termSetId="d8a5acf7-091c-4877-b363-b3708ae07044" ma:anchorId="00000000-0000-0000-0000-000000000000" ma:open="false" ma:isKeyword="false">
      <xsd:complexType>
        <xsd:sequence>
          <xsd:element ref="pc:Terms" minOccurs="0" maxOccurs="1"/>
        </xsd:sequence>
      </xsd:complexType>
    </xsd:element>
    <xsd:element name="TaxCatchAll" ma:index="10" nillable="true" ma:displayName="Taxonomy Catch All Column" ma:hidden="true" ma:list="{c96f5e10-a829-489c-b1ae-5e69d5cf9a50}" ma:internalName="TaxCatchAll" ma:showField="CatchAllData" ma:web="7e2fc169-96f2-4e68-a0e3-230bbeb7e23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7a56a3d-16e2-4b65-9c40-9ed138b763d7"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822e118f-d533-465d-b5ca-7beed2256e0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1D7ACC4-3813-47CE-9045-F5F77E2C8017}">
  <ds:schemaRefs>
    <ds:schemaRef ds:uri="http://schemas.microsoft.com/office/2006/metadata/properties"/>
    <ds:schemaRef ds:uri="http://schemas.microsoft.com/office/infopath/2007/PartnerControls"/>
    <ds:schemaRef ds:uri="8d7096d6-fc66-4344-9e3f-2445529a09f6"/>
    <ds:schemaRef ds:uri="c7a56a3d-16e2-4b65-9c40-9ed138b763d7"/>
  </ds:schemaRefs>
</ds:datastoreItem>
</file>

<file path=customXml/itemProps2.xml><?xml version="1.0" encoding="utf-8"?>
<ds:datastoreItem xmlns:ds="http://schemas.openxmlformats.org/officeDocument/2006/customXml" ds:itemID="{9C7FB13F-C403-4B38-B0F2-D95B86DE340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d7096d6-fc66-4344-9e3f-2445529a09f6"/>
    <ds:schemaRef ds:uri="c7a56a3d-16e2-4b65-9c40-9ed138b763d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2218FAE-8103-4EFF-9A95-75FB37175E5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ToR</vt:lpstr>
      <vt:lpstr>Sheet2</vt:lpstr>
      <vt:lpstr>Sheet1</vt:lpstr>
      <vt:lpstr>ToR!Print_Area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Fatima Afonso</dc:creator>
  <cp:keywords/>
  <dc:description/>
  <cp:lastModifiedBy>Alona O Vorobiova</cp:lastModifiedBy>
  <cp:revision/>
  <dcterms:created xsi:type="dcterms:W3CDTF">2022-10-12T13:36:00Z</dcterms:created>
  <dcterms:modified xsi:type="dcterms:W3CDTF">2025-10-07T10:35:39Z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0x010100C66DDCE359699F43BC567D05A0F48266</vt:lpwstr>
  </property>
  <property fmtid="{D5CDD505-2E9C-101B-9397-08002B2CF9AE}" pid="3" name="Project Document Type">
    <vt:lpwstr/>
  </property>
  <property fmtid="{D5CDD505-2E9C-101B-9397-08002B2CF9AE}" pid="4" name="MediaServiceImageTags">
    <vt:lpwstr/>
  </property>
  <property fmtid="{D5CDD505-2E9C-101B-9397-08002B2CF9AE}" pid="5" name="lcf76f155ced4ddcb4097134ff3c332f">
    <vt:lpwstr/>
  </property>
  <property fmtid="{D5CDD505-2E9C-101B-9397-08002B2CF9AE}" pid="6" name="ICV">
    <vt:lpwstr>F92DCFBADA064D3292213C73C476099D</vt:lpwstr>
  </property>
  <property fmtid="{D5CDD505-2E9C-101B-9397-08002B2CF9AE}" pid="7" name="KSOProductBuildVer">
    <vt:lpwstr>1033-11.2.0.11537</vt:lpwstr>
  </property>
  <property fmtid="{D5CDD505-2E9C-101B-9397-08002B2CF9AE}" pid="8" name="Project_x0020_Document_x0020_Type">
    <vt:lpwstr/>
  </property>
</Properties>
</file>