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I:\Мій диск\Кайрод О.Г. Поточні закупівлі\LEGO\5. ДНЗ 130 + 44 ЗОШ (Літак)\5 Закупівля ремонтних робіт\Тендерна документація\"/>
    </mc:Choice>
  </mc:AlternateContent>
  <xr:revisionPtr revIDLastSave="0" documentId="13_ncr:1_{5D326220-B709-4FB1-919E-E1135F4B1426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Укриття" sheetId="1" r:id="rId1"/>
  </sheets>
  <definedNames>
    <definedName name="_xlnm._FilterDatabase" localSheetId="0" hidden="1">Укриття!$A$7:$L$272</definedName>
    <definedName name="Киенка" localSheetId="0">Укриття!$A$1:$L$269</definedName>
    <definedName name="Киенка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" roundtripDataChecksum="QYPuBY08s6JQ7NHTJYl7wwnCrp86mLBwAIqSXzW+GcA="/>
    </ext>
  </extLst>
</workbook>
</file>

<file path=xl/calcChain.xml><?xml version="1.0" encoding="utf-8"?>
<calcChain xmlns="http://schemas.openxmlformats.org/spreadsheetml/2006/main">
  <c r="F239" i="1" l="1"/>
  <c r="F238" i="1"/>
  <c r="L237" i="1"/>
  <c r="F237" i="1"/>
  <c r="L236" i="1"/>
  <c r="F236" i="1"/>
  <c r="L235" i="1"/>
  <c r="F235" i="1"/>
  <c r="J116" i="1"/>
  <c r="L116" i="1" s="1"/>
  <c r="J115" i="1"/>
  <c r="L115" i="1" s="1"/>
  <c r="F115" i="1"/>
  <c r="J114" i="1"/>
  <c r="L114" i="1" s="1"/>
  <c r="F114" i="1"/>
  <c r="L261" i="1"/>
  <c r="L260" i="1"/>
  <c r="F260" i="1"/>
  <c r="J259" i="1"/>
  <c r="L259" i="1" s="1"/>
  <c r="F259" i="1"/>
  <c r="J258" i="1"/>
  <c r="L258" i="1" s="1"/>
  <c r="F258" i="1"/>
  <c r="L257" i="1"/>
  <c r="L256" i="1"/>
  <c r="F256" i="1"/>
  <c r="L255" i="1"/>
  <c r="F255" i="1"/>
  <c r="L254" i="1"/>
  <c r="L253" i="1"/>
  <c r="L252" i="1"/>
  <c r="L251" i="1"/>
  <c r="F251" i="1"/>
  <c r="J250" i="1"/>
  <c r="L250" i="1" s="1"/>
  <c r="F250" i="1"/>
  <c r="J249" i="1"/>
  <c r="L249" i="1" s="1"/>
  <c r="F249" i="1"/>
  <c r="J248" i="1"/>
  <c r="L248" i="1" s="1"/>
  <c r="F248" i="1"/>
  <c r="J247" i="1"/>
  <c r="L247" i="1" s="1"/>
  <c r="F247" i="1"/>
  <c r="J246" i="1"/>
  <c r="L246" i="1" s="1"/>
  <c r="F246" i="1"/>
  <c r="L245" i="1"/>
  <c r="L244" i="1"/>
  <c r="F244" i="1"/>
  <c r="L243" i="1"/>
  <c r="L242" i="1"/>
  <c r="F242" i="1"/>
  <c r="J241" i="1"/>
  <c r="L241" i="1" s="1"/>
  <c r="F241" i="1"/>
  <c r="F223" i="1"/>
  <c r="F222" i="1"/>
  <c r="L233" i="1" l="1"/>
  <c r="L232" i="1"/>
  <c r="L231" i="1"/>
  <c r="L230" i="1"/>
  <c r="L229" i="1"/>
  <c r="F229" i="1"/>
  <c r="L228" i="1"/>
  <c r="L227" i="1"/>
  <c r="F227" i="1"/>
  <c r="L226" i="1"/>
  <c r="F226" i="1"/>
  <c r="L225" i="1"/>
  <c r="F225" i="1"/>
  <c r="F224" i="1"/>
  <c r="L221" i="1"/>
  <c r="F221" i="1"/>
  <c r="L220" i="1"/>
  <c r="F220" i="1"/>
  <c r="L219" i="1"/>
  <c r="F219" i="1"/>
  <c r="L218" i="1"/>
  <c r="L217" i="1"/>
  <c r="F217" i="1"/>
  <c r="L216" i="1"/>
  <c r="L215" i="1"/>
  <c r="L214" i="1"/>
  <c r="L213" i="1"/>
  <c r="L212" i="1"/>
  <c r="L211" i="1"/>
  <c r="F211" i="1"/>
  <c r="L210" i="1"/>
  <c r="L209" i="1"/>
  <c r="L208" i="1"/>
  <c r="F208" i="1"/>
  <c r="L207" i="1"/>
  <c r="L206" i="1"/>
  <c r="L205" i="1"/>
  <c r="F205" i="1"/>
  <c r="L204" i="1"/>
  <c r="F204" i="1"/>
  <c r="J202" i="1" l="1"/>
  <c r="L202" i="1" s="1"/>
  <c r="J175" i="1"/>
  <c r="L175" i="1" s="1"/>
  <c r="F175" i="1"/>
  <c r="L173" i="1" l="1"/>
  <c r="F145" i="1"/>
  <c r="J123" i="1"/>
  <c r="L123" i="1" s="1"/>
  <c r="J122" i="1"/>
  <c r="L122" i="1" s="1"/>
  <c r="F122" i="1"/>
  <c r="L121" i="1"/>
  <c r="F121" i="1"/>
  <c r="L182" i="1" l="1"/>
  <c r="L183" i="1"/>
  <c r="F182" i="1"/>
  <c r="L187" i="1"/>
  <c r="F181" i="1"/>
  <c r="F183" i="1"/>
  <c r="L184" i="1"/>
  <c r="F184" i="1"/>
  <c r="J200" i="1"/>
  <c r="L200" i="1" s="1"/>
  <c r="J61" i="1"/>
  <c r="L61" i="1" s="1"/>
  <c r="F61" i="1"/>
  <c r="L180" i="1" l="1"/>
  <c r="L179" i="1"/>
  <c r="L178" i="1"/>
  <c r="L177" i="1"/>
  <c r="F169" i="1" l="1"/>
  <c r="J88" i="1" l="1"/>
  <c r="L88" i="1" s="1"/>
  <c r="F88" i="1"/>
  <c r="J89" i="1"/>
  <c r="L89" i="1" s="1"/>
  <c r="F89" i="1"/>
  <c r="J87" i="1"/>
  <c r="L87" i="1" s="1"/>
  <c r="J86" i="1"/>
  <c r="L86" i="1" s="1"/>
  <c r="F86" i="1"/>
  <c r="F85" i="1"/>
  <c r="J62" i="1"/>
  <c r="L62" i="1" s="1"/>
  <c r="F62" i="1"/>
  <c r="J60" i="1"/>
  <c r="L60" i="1" s="1"/>
  <c r="J59" i="1"/>
  <c r="L59" i="1" s="1"/>
  <c r="F59" i="1"/>
  <c r="F58" i="1"/>
  <c r="J35" i="1"/>
  <c r="L35" i="1" s="1"/>
  <c r="F35" i="1"/>
  <c r="J36" i="1"/>
  <c r="L36" i="1" s="1"/>
  <c r="F36" i="1"/>
  <c r="J34" i="1"/>
  <c r="L34" i="1" s="1"/>
  <c r="J33" i="1"/>
  <c r="L33" i="1" s="1"/>
  <c r="F33" i="1"/>
  <c r="F32" i="1"/>
  <c r="J76" i="1"/>
  <c r="J49" i="1"/>
  <c r="J21" i="1"/>
  <c r="J92" i="1"/>
  <c r="L92" i="1" s="1"/>
  <c r="F92" i="1"/>
  <c r="F107" i="1" l="1"/>
  <c r="F143" i="1" l="1"/>
  <c r="J113" i="1" l="1"/>
  <c r="L113" i="1" s="1"/>
  <c r="J112" i="1"/>
  <c r="L112" i="1" s="1"/>
  <c r="F112" i="1"/>
  <c r="L111" i="1"/>
  <c r="F111" i="1" l="1"/>
  <c r="L110" i="1"/>
  <c r="J109" i="1"/>
  <c r="L109" i="1" s="1"/>
  <c r="F109" i="1"/>
  <c r="F108" i="1"/>
  <c r="F106" i="1"/>
  <c r="F105" i="1"/>
  <c r="F104" i="1"/>
  <c r="J84" i="1" l="1"/>
  <c r="L84" i="1" s="1"/>
  <c r="J83" i="1"/>
  <c r="L83" i="1" s="1"/>
  <c r="F83" i="1"/>
  <c r="J82" i="1"/>
  <c r="L82" i="1" s="1"/>
  <c r="J81" i="1"/>
  <c r="L81" i="1" s="1"/>
  <c r="F81" i="1"/>
  <c r="J80" i="1"/>
  <c r="L80" i="1" s="1"/>
  <c r="J79" i="1"/>
  <c r="L79" i="1" s="1"/>
  <c r="F79" i="1"/>
  <c r="J78" i="1"/>
  <c r="L78" i="1" s="1"/>
  <c r="F78" i="1"/>
  <c r="J77" i="1"/>
  <c r="L77" i="1" s="1"/>
  <c r="F77" i="1"/>
  <c r="L76" i="1"/>
  <c r="F76" i="1"/>
  <c r="J75" i="1"/>
  <c r="L75" i="1" s="1"/>
  <c r="F75" i="1"/>
  <c r="L74" i="1"/>
  <c r="L73" i="1"/>
  <c r="F73" i="1"/>
  <c r="J72" i="1"/>
  <c r="L72" i="1" s="1"/>
  <c r="F72" i="1"/>
  <c r="J71" i="1"/>
  <c r="L71" i="1" s="1"/>
  <c r="F71" i="1"/>
  <c r="L70" i="1"/>
  <c r="J69" i="1"/>
  <c r="L69" i="1" s="1"/>
  <c r="F69" i="1"/>
  <c r="J68" i="1"/>
  <c r="L68" i="1" s="1"/>
  <c r="F68" i="1"/>
  <c r="F67" i="1"/>
  <c r="F66" i="1"/>
  <c r="F65" i="1"/>
  <c r="F64" i="1"/>
  <c r="L31" i="1"/>
  <c r="J30" i="1"/>
  <c r="L30" i="1" s="1"/>
  <c r="F30" i="1"/>
  <c r="L29" i="1" l="1"/>
  <c r="J28" i="1"/>
  <c r="L28" i="1" s="1"/>
  <c r="F28" i="1"/>
  <c r="L27" i="1"/>
  <c r="J26" i="1"/>
  <c r="L26" i="1" s="1"/>
  <c r="F26" i="1"/>
  <c r="L25" i="1"/>
  <c r="J24" i="1"/>
  <c r="L24" i="1" s="1"/>
  <c r="F24" i="1"/>
  <c r="J23" i="1"/>
  <c r="L23" i="1" s="1"/>
  <c r="F23" i="1"/>
  <c r="J22" i="1"/>
  <c r="L22" i="1" s="1"/>
  <c r="F22" i="1"/>
  <c r="L21" i="1"/>
  <c r="F21" i="1"/>
  <c r="J20" i="1"/>
  <c r="L20" i="1" s="1"/>
  <c r="F20" i="1"/>
  <c r="L19" i="1"/>
  <c r="L18" i="1"/>
  <c r="F18" i="1"/>
  <c r="J17" i="1"/>
  <c r="L17" i="1" s="1"/>
  <c r="F17" i="1"/>
  <c r="J16" i="1"/>
  <c r="L16" i="1" s="1"/>
  <c r="F16" i="1"/>
  <c r="L15" i="1"/>
  <c r="J14" i="1"/>
  <c r="L14" i="1" s="1"/>
  <c r="F14" i="1"/>
  <c r="J13" i="1"/>
  <c r="L13" i="1" s="1"/>
  <c r="F13" i="1"/>
  <c r="F12" i="1"/>
  <c r="F11" i="1"/>
  <c r="F10" i="1"/>
  <c r="J55" i="1" l="1"/>
  <c r="L55" i="1" s="1"/>
  <c r="J54" i="1"/>
  <c r="L54" i="1" s="1"/>
  <c r="F54" i="1"/>
  <c r="J53" i="1"/>
  <c r="L53" i="1" s="1"/>
  <c r="J52" i="1"/>
  <c r="L52" i="1" s="1"/>
  <c r="F52" i="1"/>
  <c r="J48" i="1"/>
  <c r="L48" i="1" s="1"/>
  <c r="F48" i="1"/>
  <c r="L47" i="1"/>
  <c r="L46" i="1"/>
  <c r="F46" i="1"/>
  <c r="J45" i="1"/>
  <c r="L45" i="1" s="1"/>
  <c r="F45" i="1"/>
  <c r="L43" i="1" l="1"/>
  <c r="J42" i="1"/>
  <c r="L42" i="1" s="1"/>
  <c r="F42" i="1"/>
  <c r="J41" i="1"/>
  <c r="L41" i="1" s="1"/>
  <c r="F41" i="1"/>
  <c r="F39" i="1"/>
  <c r="L38" i="1"/>
  <c r="F38" i="1"/>
  <c r="J149" i="1"/>
  <c r="L149" i="1" s="1"/>
  <c r="F149" i="1"/>
  <c r="J174" i="1"/>
  <c r="L174" i="1" s="1"/>
  <c r="F174" i="1"/>
  <c r="J131" i="1" l="1"/>
  <c r="L131" i="1" s="1"/>
  <c r="J130" i="1"/>
  <c r="L130" i="1" s="1"/>
  <c r="F130" i="1"/>
  <c r="J128" i="1"/>
  <c r="L128" i="1" s="1"/>
  <c r="J127" i="1"/>
  <c r="L127" i="1" s="1"/>
  <c r="F127" i="1"/>
  <c r="J120" i="1" l="1"/>
  <c r="L120" i="1" s="1"/>
  <c r="J119" i="1"/>
  <c r="L119" i="1" s="1"/>
  <c r="F119" i="1"/>
  <c r="J95" i="1"/>
  <c r="J167" i="1" l="1"/>
  <c r="L167" i="1" s="1"/>
  <c r="J166" i="1"/>
  <c r="L166" i="1" s="1"/>
  <c r="J165" i="1"/>
  <c r="L165" i="1" s="1"/>
  <c r="F165" i="1"/>
  <c r="J164" i="1" l="1"/>
  <c r="L164" i="1" s="1"/>
  <c r="J163" i="1"/>
  <c r="L163" i="1" s="1"/>
  <c r="J153" i="1"/>
  <c r="L153" i="1" s="1"/>
  <c r="J162" i="1"/>
  <c r="L162" i="1" s="1"/>
  <c r="F162" i="1"/>
  <c r="F267" i="1" l="1"/>
  <c r="F266" i="1"/>
  <c r="F265" i="1"/>
  <c r="F264" i="1"/>
  <c r="F263" i="1"/>
  <c r="F202" i="1"/>
  <c r="J201" i="1"/>
  <c r="L201" i="1" s="1"/>
  <c r="F201" i="1"/>
  <c r="J199" i="1"/>
  <c r="L199" i="1" s="1"/>
  <c r="F199" i="1"/>
  <c r="J198" i="1"/>
  <c r="L198" i="1" s="1"/>
  <c r="J197" i="1"/>
  <c r="L197" i="1" s="1"/>
  <c r="J196" i="1"/>
  <c r="L196" i="1" s="1"/>
  <c r="F196" i="1"/>
  <c r="L195" i="1"/>
  <c r="L194" i="1"/>
  <c r="L193" i="1"/>
  <c r="F193" i="1"/>
  <c r="J192" i="1"/>
  <c r="L192" i="1" s="1"/>
  <c r="J191" i="1"/>
  <c r="L191" i="1" s="1"/>
  <c r="L190" i="1"/>
  <c r="L189" i="1"/>
  <c r="F189" i="1"/>
  <c r="J188" i="1"/>
  <c r="L188" i="1" s="1"/>
  <c r="L186" i="1"/>
  <c r="L185" i="1"/>
  <c r="F185" i="1"/>
  <c r="F177" i="1"/>
  <c r="L172" i="1"/>
  <c r="F172" i="1"/>
  <c r="J171" i="1"/>
  <c r="L171" i="1" s="1"/>
  <c r="F171" i="1"/>
  <c r="J170" i="1"/>
  <c r="L170" i="1" s="1"/>
  <c r="F170" i="1"/>
  <c r="F163" i="1"/>
  <c r="J161" i="1"/>
  <c r="L161" i="1" s="1"/>
  <c r="F161" i="1"/>
  <c r="F160" i="1"/>
  <c r="J159" i="1"/>
  <c r="L159" i="1" s="1"/>
  <c r="L158" i="1"/>
  <c r="L157" i="1"/>
  <c r="L156" i="1"/>
  <c r="J155" i="1"/>
  <c r="L155" i="1" s="1"/>
  <c r="J154" i="1"/>
  <c r="L154" i="1" s="1"/>
  <c r="F154" i="1"/>
  <c r="F153" i="1"/>
  <c r="J151" i="1"/>
  <c r="L151" i="1" s="1"/>
  <c r="F151" i="1"/>
  <c r="J152" i="1"/>
  <c r="L152" i="1" s="1"/>
  <c r="F152" i="1"/>
  <c r="J150" i="1"/>
  <c r="L150" i="1" s="1"/>
  <c r="F150" i="1"/>
  <c r="F148" i="1"/>
  <c r="L147" i="1"/>
  <c r="J146" i="1"/>
  <c r="L146" i="1" s="1"/>
  <c r="F146" i="1"/>
  <c r="F144" i="1"/>
  <c r="F142" i="1"/>
  <c r="F141" i="1"/>
  <c r="J139" i="1"/>
  <c r="L139" i="1" s="1"/>
  <c r="J138" i="1"/>
  <c r="L138" i="1" s="1"/>
  <c r="J137" i="1"/>
  <c r="L137" i="1" s="1"/>
  <c r="F137" i="1"/>
  <c r="J136" i="1"/>
  <c r="L136" i="1" s="1"/>
  <c r="F136" i="1"/>
  <c r="J135" i="1"/>
  <c r="L135" i="1" s="1"/>
  <c r="F135" i="1"/>
  <c r="J134" i="1"/>
  <c r="L134" i="1" s="1"/>
  <c r="F134" i="1"/>
  <c r="J133" i="1"/>
  <c r="L133" i="1" s="1"/>
  <c r="F133" i="1"/>
  <c r="J132" i="1"/>
  <c r="L132" i="1" s="1"/>
  <c r="F132" i="1"/>
  <c r="F129" i="1"/>
  <c r="F126" i="1"/>
  <c r="L125" i="1"/>
  <c r="J124" i="1"/>
  <c r="L124" i="1" s="1"/>
  <c r="F124" i="1"/>
  <c r="F118" i="1"/>
  <c r="J117" i="1"/>
  <c r="L117" i="1" s="1"/>
  <c r="F117" i="1"/>
  <c r="F103" i="1"/>
  <c r="J101" i="1"/>
  <c r="L101" i="1" s="1"/>
  <c r="F101" i="1"/>
  <c r="J100" i="1"/>
  <c r="L100" i="1" s="1"/>
  <c r="F100" i="1"/>
  <c r="J99" i="1"/>
  <c r="L99" i="1" s="1"/>
  <c r="F99" i="1"/>
  <c r="J98" i="1"/>
  <c r="L98" i="1" s="1"/>
  <c r="F98" i="1"/>
  <c r="J97" i="1"/>
  <c r="L97" i="1" s="1"/>
  <c r="F97" i="1"/>
  <c r="J96" i="1"/>
  <c r="L96" i="1" s="1"/>
  <c r="L95" i="1"/>
  <c r="F95" i="1"/>
  <c r="F94" i="1"/>
  <c r="J57" i="1"/>
  <c r="L57" i="1" s="1"/>
  <c r="J56" i="1"/>
  <c r="L56" i="1" s="1"/>
  <c r="F56" i="1"/>
  <c r="J51" i="1"/>
  <c r="L51" i="1" s="1"/>
  <c r="F51" i="1"/>
  <c r="J50" i="1"/>
  <c r="L50" i="1" s="1"/>
  <c r="F50" i="1"/>
  <c r="L49" i="1"/>
  <c r="F49" i="1"/>
  <c r="J44" i="1"/>
  <c r="L44" i="1" s="1"/>
  <c r="F44" i="1"/>
  <c r="F40" i="1"/>
  <c r="J91" i="1"/>
  <c r="L91" i="1" s="1"/>
  <c r="F91" i="1"/>
  <c r="F9" i="1"/>
  <c r="L263" i="1" l="1"/>
  <c r="L264" i="1" s="1"/>
  <c r="F268" i="1"/>
  <c r="L268" i="1" l="1"/>
  <c r="F269" i="1" l="1"/>
</calcChain>
</file>

<file path=xl/sharedStrings.xml><?xml version="1.0" encoding="utf-8"?>
<sst xmlns="http://schemas.openxmlformats.org/spreadsheetml/2006/main" count="1114" uniqueCount="536">
  <si>
    <t xml:space="preserve">Вид робіт: Поточний ремонт та облаштування споруд цивільного захисту (укриття) </t>
  </si>
  <si>
    <t>№п/п</t>
  </si>
  <si>
    <t>Найменуванння робіт</t>
  </si>
  <si>
    <t>Од. вим.</t>
  </si>
  <si>
    <t xml:space="preserve">Р о б о т а </t>
  </si>
  <si>
    <t>М а т е р і а л и</t>
  </si>
  <si>
    <t>Кіл-сть</t>
  </si>
  <si>
    <t>Ціна, грн</t>
  </si>
  <si>
    <t>Найменування матеріалів</t>
  </si>
  <si>
    <t>Норма  витрат</t>
  </si>
  <si>
    <t>Ціна, грн з ПДВ</t>
  </si>
  <si>
    <t>1.1</t>
  </si>
  <si>
    <t>Відбивання штукатурки</t>
  </si>
  <si>
    <t>м2</t>
  </si>
  <si>
    <t>1.2</t>
  </si>
  <si>
    <t>Грунтування стін Бетонконтакт</t>
  </si>
  <si>
    <t>Грунт Бетон контакт</t>
  </si>
  <si>
    <t>л</t>
  </si>
  <si>
    <t>1.3</t>
  </si>
  <si>
    <t xml:space="preserve">Штукатурка стін </t>
  </si>
  <si>
    <t>Цемент</t>
  </si>
  <si>
    <t>кг</t>
  </si>
  <si>
    <t>1.4</t>
  </si>
  <si>
    <t>Пісок</t>
  </si>
  <si>
    <t>м3</t>
  </si>
  <si>
    <t>1.5</t>
  </si>
  <si>
    <t xml:space="preserve">Шпаклівка </t>
  </si>
  <si>
    <t>1.6</t>
  </si>
  <si>
    <t xml:space="preserve">Опорядження стін </t>
  </si>
  <si>
    <t>1.7</t>
  </si>
  <si>
    <t>Грунтовка глибокого проникнення</t>
  </si>
  <si>
    <t xml:space="preserve">Фарба водоемульсійна  </t>
  </si>
  <si>
    <t>Суміш Ceresit СМ-11</t>
  </si>
  <si>
    <t>1.10</t>
  </si>
  <si>
    <t>1.11</t>
  </si>
  <si>
    <t>1.12</t>
  </si>
  <si>
    <t>м</t>
  </si>
  <si>
    <t>1.13</t>
  </si>
  <si>
    <t>шт</t>
  </si>
  <si>
    <t>п</t>
  </si>
  <si>
    <t>1.14</t>
  </si>
  <si>
    <t>Бетон М200</t>
  </si>
  <si>
    <t>1.15</t>
  </si>
  <si>
    <t>Сітка</t>
  </si>
  <si>
    <t>Розчистка швів між плитами</t>
  </si>
  <si>
    <t>м.п</t>
  </si>
  <si>
    <t xml:space="preserve">Забивка швів </t>
  </si>
  <si>
    <t>Сітка серпянка 100мм</t>
  </si>
  <si>
    <t xml:space="preserve">Грунтування стелі </t>
  </si>
  <si>
    <t>Шпаклівка</t>
  </si>
  <si>
    <t>1.21</t>
  </si>
  <si>
    <t xml:space="preserve">Фактурне опорядження стелі </t>
  </si>
  <si>
    <t>1.22</t>
  </si>
  <si>
    <t>1.23</t>
  </si>
  <si>
    <t>Фарбування стелі  в/е (2 шари)</t>
  </si>
  <si>
    <t>1.24</t>
  </si>
  <si>
    <t>1.25</t>
  </si>
  <si>
    <t>1.26</t>
  </si>
  <si>
    <t>1.27</t>
  </si>
  <si>
    <t>1.28</t>
  </si>
  <si>
    <t>Готування цементного розчину</t>
  </si>
  <si>
    <t>Вертикальний підйомник</t>
  </si>
  <si>
    <t>2.1</t>
  </si>
  <si>
    <t>2.2</t>
  </si>
  <si>
    <t>2.3</t>
  </si>
  <si>
    <t>2.4</t>
  </si>
  <si>
    <t>Навантаження та винесення на поверхню будівельного сміття</t>
  </si>
  <si>
    <t>2.5</t>
  </si>
  <si>
    <t>2.6</t>
  </si>
  <si>
    <t>Арматура Ø 12</t>
  </si>
  <si>
    <t>т</t>
  </si>
  <si>
    <t>Закладні деталі</t>
  </si>
  <si>
    <t>Труба профільна 40х40</t>
  </si>
  <si>
    <t>2.9</t>
  </si>
  <si>
    <t>2.10</t>
  </si>
  <si>
    <t>2.11</t>
  </si>
  <si>
    <t>2.12</t>
  </si>
  <si>
    <t>Грунтування металоконструкцій</t>
  </si>
  <si>
    <t>Грунт ГФ-021</t>
  </si>
  <si>
    <t>2.13</t>
  </si>
  <si>
    <t>Фарбування металоконструкцій</t>
  </si>
  <si>
    <t>Емаль ПФ-115</t>
  </si>
  <si>
    <t>2.14</t>
  </si>
  <si>
    <t>Монтаж покриття з профлиста</t>
  </si>
  <si>
    <t>Профлист</t>
  </si>
  <si>
    <t>Саморізи для профлиста</t>
  </si>
  <si>
    <t>Монтаж дрібних виробів з оц. сталі</t>
  </si>
  <si>
    <t>Дрібні вироби з оц. сталі</t>
  </si>
  <si>
    <t>Саморізи</t>
  </si>
  <si>
    <t xml:space="preserve">Бетон М200 </t>
  </si>
  <si>
    <t>Армування бетонного шару</t>
  </si>
  <si>
    <t>2.20</t>
  </si>
  <si>
    <t>Встановлення вертикального підйомника</t>
  </si>
  <si>
    <t>3.1</t>
  </si>
  <si>
    <t>3.2</t>
  </si>
  <si>
    <t>3.3</t>
  </si>
  <si>
    <t>Супутні роботи при розробці грунту екскаватором</t>
  </si>
  <si>
    <t>3.4</t>
  </si>
  <si>
    <t>3.5</t>
  </si>
  <si>
    <t xml:space="preserve">Навантаження та винесення на поверхню </t>
  </si>
  <si>
    <t>3.6</t>
  </si>
  <si>
    <t>3.7</t>
  </si>
  <si>
    <t>3.10</t>
  </si>
  <si>
    <t>3.11</t>
  </si>
  <si>
    <t>3.12</t>
  </si>
  <si>
    <t>3.13</t>
  </si>
  <si>
    <t>3.14</t>
  </si>
  <si>
    <t>3.15</t>
  </si>
  <si>
    <t>3.21</t>
  </si>
  <si>
    <t>3.22</t>
  </si>
  <si>
    <t>3.23</t>
  </si>
  <si>
    <t>3.24</t>
  </si>
  <si>
    <t>3.25</t>
  </si>
  <si>
    <t>3.26</t>
  </si>
  <si>
    <t>3.27</t>
  </si>
  <si>
    <t>3.28</t>
  </si>
  <si>
    <t>Стеля</t>
  </si>
  <si>
    <t>4.1</t>
  </si>
  <si>
    <t>4.2</t>
  </si>
  <si>
    <t>Шпаклювання стелі</t>
  </si>
  <si>
    <t>Стіни, перегородки</t>
  </si>
  <si>
    <t>5.1</t>
  </si>
  <si>
    <t>5.2</t>
  </si>
  <si>
    <t>Цегла</t>
  </si>
  <si>
    <t>Закладання прорізів та отворів</t>
  </si>
  <si>
    <t xml:space="preserve">Вирівнювання стін  (додатковий намет) </t>
  </si>
  <si>
    <t>Улаштування каркасу з сітки під штукатурку</t>
  </si>
  <si>
    <t>Сітка штукатурна</t>
  </si>
  <si>
    <t>Дюбеля з шайбою</t>
  </si>
  <si>
    <t xml:space="preserve">Штукатурка укосів </t>
  </si>
  <si>
    <t xml:space="preserve">Грунтування стін </t>
  </si>
  <si>
    <t>Фарбування стін в/е (2 шари)</t>
  </si>
  <si>
    <t>Облицювання стін керамічними плитками</t>
  </si>
  <si>
    <t>Плитка для стін</t>
  </si>
  <si>
    <t>Суміш Ceresit СЕ-33</t>
  </si>
  <si>
    <t>Підлоги</t>
  </si>
  <si>
    <t>6.1</t>
  </si>
  <si>
    <t>6.2</t>
  </si>
  <si>
    <t>6.3</t>
  </si>
  <si>
    <t>6.4</t>
  </si>
  <si>
    <t>6.5</t>
  </si>
  <si>
    <t>6.6</t>
  </si>
  <si>
    <t xml:space="preserve">Улаштування з/б ростверків </t>
  </si>
  <si>
    <t>6.7</t>
  </si>
  <si>
    <t>6.8</t>
  </si>
  <si>
    <t>Ущільнення грунту трамбовками</t>
  </si>
  <si>
    <t>Улаштування прокладної гідроізоляції</t>
  </si>
  <si>
    <t>Плівка п/е</t>
  </si>
  <si>
    <t>Улаштування підстильного бетонного шару</t>
  </si>
  <si>
    <t>Бетон М200 П-4</t>
  </si>
  <si>
    <t xml:space="preserve">Грунтування підлоги </t>
  </si>
  <si>
    <t>ЦПС</t>
  </si>
  <si>
    <t>Фіброволокно</t>
  </si>
  <si>
    <t>Пластифікат</t>
  </si>
  <si>
    <t>Демферна стрічка</t>
  </si>
  <si>
    <t>Затирання стяжки</t>
  </si>
  <si>
    <t>Плитка для підлог</t>
  </si>
  <si>
    <t>Прорізи</t>
  </si>
  <si>
    <t>7.1</t>
  </si>
  <si>
    <t xml:space="preserve">Улаштування металопластикових конструкцій </t>
  </si>
  <si>
    <t>Конструкцїі  м/п (сендвіч)</t>
  </si>
  <si>
    <t>7.2</t>
  </si>
  <si>
    <t xml:space="preserve">Установка металопластикових дверей </t>
  </si>
  <si>
    <t>7.3</t>
  </si>
  <si>
    <t>Установка металевих дверей</t>
  </si>
  <si>
    <t>Двері протипожежні в комплекті</t>
  </si>
  <si>
    <t>8.1</t>
  </si>
  <si>
    <t>8.2</t>
  </si>
  <si>
    <t>8.3</t>
  </si>
  <si>
    <t>8.4</t>
  </si>
  <si>
    <t>Унітаз компакт</t>
  </si>
  <si>
    <t>8.5</t>
  </si>
  <si>
    <t>Унітаз дітячий</t>
  </si>
  <si>
    <t>8.6</t>
  </si>
  <si>
    <t>8.7</t>
  </si>
  <si>
    <t>Установка умивальника</t>
  </si>
  <si>
    <t>Умивальник</t>
  </si>
  <si>
    <t>Умивальник дітячий</t>
  </si>
  <si>
    <t>Сифон для умивальника</t>
  </si>
  <si>
    <t>Комплект підключення</t>
  </si>
  <si>
    <t>Установка змішувачів</t>
  </si>
  <si>
    <t>Змішувач</t>
  </si>
  <si>
    <t>Гігієничний душ</t>
  </si>
  <si>
    <t>Встановлення резервних ємкостей для води (обв'язка)</t>
  </si>
  <si>
    <t xml:space="preserve">шт </t>
  </si>
  <si>
    <t>Ємкість для води 1 м3</t>
  </si>
  <si>
    <t>Підставка під ємкість</t>
  </si>
  <si>
    <t>Установка та підключення  бойлеру</t>
  </si>
  <si>
    <t>Установка інклюзивного обладнання</t>
  </si>
  <si>
    <t>компл</t>
  </si>
  <si>
    <t xml:space="preserve">Комплект інклюзивного обладнання </t>
  </si>
  <si>
    <t>9.1</t>
  </si>
  <si>
    <t>9.2</t>
  </si>
  <si>
    <t>9.3</t>
  </si>
  <si>
    <t>9.4</t>
  </si>
  <si>
    <t>9.5</t>
  </si>
  <si>
    <t>9.6</t>
  </si>
  <si>
    <t>9.7</t>
  </si>
  <si>
    <t>9.8</t>
  </si>
  <si>
    <t xml:space="preserve">Вентиляція </t>
  </si>
  <si>
    <t>10.1</t>
  </si>
  <si>
    <t>10.2</t>
  </si>
  <si>
    <t>10.3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</si>
  <si>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</si>
  <si>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</si>
  <si>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</si>
  <si>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</si>
  <si>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</si>
  <si>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</si>
  <si>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</si>
  <si>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</si>
  <si>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</si>
  <si>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</si>
  <si>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</si>
  <si>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</si>
  <si>
    <t>10.16</t>
  </si>
  <si>
    <t>10.17</t>
  </si>
  <si>
    <t>10.18</t>
  </si>
  <si>
    <t>Інше</t>
  </si>
  <si>
    <t>МиМ (Розчинонасос)</t>
  </si>
  <si>
    <t>маш-год</t>
  </si>
  <si>
    <t>МШП (1,5%)</t>
  </si>
  <si>
    <t>МиМ (Бетононасос)</t>
  </si>
  <si>
    <t>Транспортні витрати (3%)</t>
  </si>
  <si>
    <t>МиМ (Компресор)</t>
  </si>
  <si>
    <t>МиМ (Екскаватор)</t>
  </si>
  <si>
    <t>Навантаження та вивезення ґрунту та сміття</t>
  </si>
  <si>
    <t>Фарбування підлоги</t>
  </si>
  <si>
    <t>Емаль для бетонної підлоги</t>
  </si>
  <si>
    <t>Грунтування підлоги Бетонконтакт</t>
  </si>
  <si>
    <t>Улаштування плінтусів</t>
  </si>
  <si>
    <t>Шпаклівка Ceresit CT-29</t>
  </si>
  <si>
    <t>Улаштування покриттів з керамічних плиток</t>
  </si>
  <si>
    <t>комплект</t>
  </si>
  <si>
    <t>Грунтування стін і укосів</t>
  </si>
  <si>
    <t>Шпаклювання  стін і укосів</t>
  </si>
  <si>
    <t>шт.</t>
  </si>
  <si>
    <t>Улаштування перегородок з профлиста</t>
  </si>
  <si>
    <t>Улаштування піщаної основи, б=50 мм</t>
  </si>
  <si>
    <t>Улаштування армованої цементної стяжки</t>
  </si>
  <si>
    <t>Вхід №2</t>
  </si>
  <si>
    <t>Різання асфальтобетону</t>
  </si>
  <si>
    <t>Диск відрізний</t>
  </si>
  <si>
    <t>Розбирання асфальтобетону</t>
  </si>
  <si>
    <t>Улаштування бетонної підготовки</t>
  </si>
  <si>
    <t>Виготовлення та монтаж  закладних деталей</t>
  </si>
  <si>
    <t>Улаштування сходів з окремих східців</t>
  </si>
  <si>
    <t>Східці ЛС</t>
  </si>
  <si>
    <t>Виготовлення та монтаж металоконструкцій навісу</t>
  </si>
  <si>
    <t>Облицювання стін профлистом</t>
  </si>
  <si>
    <t>Вхід №1</t>
  </si>
  <si>
    <t>Демонтаж існуючої покрівлі</t>
  </si>
  <si>
    <t>Демонтаж з/б східців</t>
  </si>
  <si>
    <t>Розбирання бетонних стін</t>
  </si>
  <si>
    <t>Зворотня засипка піском</t>
  </si>
  <si>
    <t>Улаштування вимощення</t>
  </si>
  <si>
    <t>Сітка 100х100х5</t>
  </si>
  <si>
    <t>Вхід №3</t>
  </si>
  <si>
    <t>Інклюзивне обладнання</t>
  </si>
  <si>
    <t>Виготовлення та монтаж відкидного пандусу</t>
  </si>
  <si>
    <t>Розбирання цегляних перегородок</t>
  </si>
  <si>
    <t>Різання залізобетонних  стін</t>
  </si>
  <si>
    <t>Демонтаж  залізобетонних стін</t>
  </si>
  <si>
    <t>Улаштування з/б підпірної стіни</t>
  </si>
  <si>
    <t xml:space="preserve">Демонтаж бетонної основи </t>
  </si>
  <si>
    <t>Демонтаж ростверку</t>
  </si>
  <si>
    <t>Свердлення отворів Ø200</t>
  </si>
  <si>
    <t>1.31</t>
  </si>
  <si>
    <t>1.32</t>
  </si>
  <si>
    <t>2.21</t>
  </si>
  <si>
    <t>2.22</t>
  </si>
  <si>
    <t>2.23</t>
  </si>
  <si>
    <t>2.24</t>
  </si>
  <si>
    <t>2.25</t>
  </si>
  <si>
    <t>2.26</t>
  </si>
  <si>
    <t>2.27</t>
  </si>
  <si>
    <t>Відкидний металевий пандус</t>
  </si>
  <si>
    <t>7.4</t>
  </si>
  <si>
    <t>7.5</t>
  </si>
  <si>
    <t>7.6</t>
  </si>
  <si>
    <t>7.7</t>
  </si>
  <si>
    <t>7.8</t>
  </si>
  <si>
    <t>7.9</t>
  </si>
  <si>
    <t>7.10</t>
  </si>
  <si>
    <t>7.11</t>
  </si>
  <si>
    <t>7.12</t>
  </si>
  <si>
    <t>7.13</t>
  </si>
  <si>
    <t>7.14</t>
  </si>
  <si>
    <t>7.15</t>
  </si>
  <si>
    <t>7.16</t>
  </si>
  <si>
    <t>7.17</t>
  </si>
  <si>
    <t>7.18</t>
  </si>
  <si>
    <t>7.19</t>
  </si>
  <si>
    <t>7.20</t>
  </si>
  <si>
    <t>7.21</t>
  </si>
  <si>
    <t>7.22</t>
  </si>
  <si>
    <t>7.23</t>
  </si>
  <si>
    <t>7.24</t>
  </si>
  <si>
    <t>7.25</t>
  </si>
  <si>
    <t>7.26</t>
  </si>
  <si>
    <t>Улаштування з/б входу</t>
  </si>
  <si>
    <t>Сітка 100х100х3</t>
  </si>
  <si>
    <t>Перегородка з профільного листа</t>
  </si>
  <si>
    <t>Демонтаж дверей</t>
  </si>
  <si>
    <t xml:space="preserve">Двері металопластикові </t>
  </si>
  <si>
    <t>Мурування цегляних стін</t>
  </si>
  <si>
    <t>Демонтаж батареї, переврізування системи опалення</t>
  </si>
  <si>
    <t>Затискна муфта GEBO</t>
  </si>
  <si>
    <t>Відводи</t>
  </si>
  <si>
    <t>Труба</t>
  </si>
  <si>
    <t>Кріплення</t>
  </si>
  <si>
    <t>Металоконструкції індивідуальні</t>
  </si>
  <si>
    <t>1.33</t>
  </si>
  <si>
    <t>1.34</t>
  </si>
  <si>
    <t>1.35</t>
  </si>
  <si>
    <t>1.36</t>
  </si>
  <si>
    <t>1.37</t>
  </si>
  <si>
    <t>2.28</t>
  </si>
  <si>
    <t>2.29</t>
  </si>
  <si>
    <t>2.30</t>
  </si>
  <si>
    <t>2.31</t>
  </si>
  <si>
    <t>2.32</t>
  </si>
  <si>
    <t>3.29</t>
  </si>
  <si>
    <t>3.30</t>
  </si>
  <si>
    <t>3.31</t>
  </si>
  <si>
    <t>3.32</t>
  </si>
  <si>
    <t>3.33</t>
  </si>
  <si>
    <t>7.27</t>
  </si>
  <si>
    <t xml:space="preserve">Бойлер 50л </t>
  </si>
  <si>
    <t>Врізування в діючі внутрішні мережі</t>
  </si>
  <si>
    <t>Демонтаж труб опалення</t>
  </si>
  <si>
    <t>Комплект труб для каналізації</t>
  </si>
  <si>
    <t>Комплект труб для водопроводу</t>
  </si>
  <si>
    <t xml:space="preserve">Монтаж труб водопроводу </t>
  </si>
  <si>
    <t>Монтаж труб каналізації</t>
  </si>
  <si>
    <t>Установка унітазів (біде)</t>
  </si>
  <si>
    <t>Біде</t>
  </si>
  <si>
    <t>Комплект підключення до унітазу, біде</t>
  </si>
  <si>
    <t>Кран біде</t>
  </si>
  <si>
    <t>Монтаж труб опалення</t>
  </si>
  <si>
    <t>Комплект труб для опалення</t>
  </si>
  <si>
    <t>10.19</t>
  </si>
  <si>
    <t>10.20</t>
  </si>
  <si>
    <t>10.21</t>
  </si>
  <si>
    <t>10.22</t>
  </si>
  <si>
    <t>10.23</t>
  </si>
  <si>
    <t>10.24</t>
  </si>
  <si>
    <t>10.25</t>
  </si>
  <si>
    <t>10.26</t>
  </si>
  <si>
    <t>Комплект підключення для бойлера</t>
  </si>
  <si>
    <t>12.1</t>
  </si>
  <si>
    <t xml:space="preserve">Мурування цегляних перегородок </t>
  </si>
  <si>
    <t>Розробка грунту вручну зі застосуванням електроінструменту</t>
  </si>
  <si>
    <t>Арматура Ø12</t>
  </si>
  <si>
    <t>Очищення стін від бітумної ізоляції</t>
  </si>
  <si>
    <t>Двері металеві в комплекті</t>
  </si>
  <si>
    <t>Монтаж м/к перемичок та обойм прорізів</t>
  </si>
  <si>
    <t>Комплект для врізування</t>
  </si>
  <si>
    <t>13.1</t>
  </si>
  <si>
    <t>Електропостачання, ППС</t>
  </si>
  <si>
    <t>13.2</t>
  </si>
  <si>
    <t>13.3</t>
  </si>
  <si>
    <t>13.4</t>
  </si>
  <si>
    <t>13.5</t>
  </si>
  <si>
    <t xml:space="preserve">Встановлення щита </t>
  </si>
  <si>
    <t>Щит ЩО</t>
  </si>
  <si>
    <t>Прокладання кабель-каналів</t>
  </si>
  <si>
    <t>Короб пластиковий білий 60х60</t>
  </si>
  <si>
    <t>Короб пластиковий білий 16х16</t>
  </si>
  <si>
    <t>9.9</t>
  </si>
  <si>
    <t>Короб пластиковий білий 25х25</t>
  </si>
  <si>
    <t>9.10</t>
  </si>
  <si>
    <t>Прокладання металевого рукава</t>
  </si>
  <si>
    <t>Металорукав 32 мм</t>
  </si>
  <si>
    <t>9.11</t>
  </si>
  <si>
    <t>Скоба для рукава металева</t>
  </si>
  <si>
    <t>9.12</t>
  </si>
  <si>
    <t>Коробка 100х100х50</t>
  </si>
  <si>
    <t>9.13</t>
  </si>
  <si>
    <t>Прокладання кабелів в кабель каналах та відкрито</t>
  </si>
  <si>
    <t>Кабель ВВГнгд 3х1,5</t>
  </si>
  <si>
    <t>9.14</t>
  </si>
  <si>
    <t>Кабель ВВГнгд 5х1,5</t>
  </si>
  <si>
    <t>9.15</t>
  </si>
  <si>
    <t>Кабель ВВГнгд 3х2,5</t>
  </si>
  <si>
    <t>9.16</t>
  </si>
  <si>
    <t>Кабель ВВГнгд 5х6</t>
  </si>
  <si>
    <t>9.17</t>
  </si>
  <si>
    <t>Кабель ВВГнгд 5х10</t>
  </si>
  <si>
    <t>9.18</t>
  </si>
  <si>
    <t>Кабель вогнестійкий NHXH FE180/E30 3х1,5</t>
  </si>
  <si>
    <t>9.19</t>
  </si>
  <si>
    <t>Монтаж світильників</t>
  </si>
  <si>
    <t>Світильник LED</t>
  </si>
  <si>
    <t>9.20</t>
  </si>
  <si>
    <t>Світильник накладний овальний LED</t>
  </si>
  <si>
    <t>9.21</t>
  </si>
  <si>
    <t>Монтаж світильнику настінний показчик</t>
  </si>
  <si>
    <t>Світильник "Вихід"</t>
  </si>
  <si>
    <t>9.22</t>
  </si>
  <si>
    <t>Встановлення вимикачів</t>
  </si>
  <si>
    <t>Вимикач накладний 1-й</t>
  </si>
  <si>
    <t>9.23</t>
  </si>
  <si>
    <t>Встановлення розеток</t>
  </si>
  <si>
    <t>Розетка накладна 16А 220В</t>
  </si>
  <si>
    <t>9.24</t>
  </si>
  <si>
    <t>Замовлення послуг з розробки ліцензійного проєкта системи пожежного оповіщення</t>
  </si>
  <si>
    <t>9.25</t>
  </si>
  <si>
    <t>Монтаж та підключення ППКП Tирас-8П.1</t>
  </si>
  <si>
    <t>ППКП Tирас-8П.1</t>
  </si>
  <si>
    <t>9.26</t>
  </si>
  <si>
    <t>м.п.</t>
  </si>
  <si>
    <t>Кабель-канал 25х16</t>
  </si>
  <si>
    <t>Кабель (N)HXHFE180/H E30 2х1,5</t>
  </si>
  <si>
    <t xml:space="preserve">Монтаж та підключення сповіщувачів пожежних </t>
  </si>
  <si>
    <t>Сирена Tiras ОСЗ «Джміль-2»</t>
  </si>
  <si>
    <t>Закладання сухе для контрольного кабелю</t>
  </si>
  <si>
    <t>Приєднування до затискачів жил проводів, кабелів</t>
  </si>
  <si>
    <t>Монтаж вентилятора 500х300</t>
  </si>
  <si>
    <t>Вентилятор 500х300</t>
  </si>
  <si>
    <t>Монтаж вентилятора ВКМ 150, 125</t>
  </si>
  <si>
    <t>Вентилятор ВКМ 150</t>
  </si>
  <si>
    <t>Вентилятор 125</t>
  </si>
  <si>
    <t>Монтаж вставок гнучких</t>
  </si>
  <si>
    <t>ВВГ 500х300 вставка гнучка</t>
  </si>
  <si>
    <t>ВВГ 150 вставка гнучка</t>
  </si>
  <si>
    <t>Монтаж фільтрів</t>
  </si>
  <si>
    <t>Фільтр 500х300</t>
  </si>
  <si>
    <t>Монтаж калориферів</t>
  </si>
  <si>
    <t>Калорифер 500х300</t>
  </si>
  <si>
    <t>Монтаж шумоглушників</t>
  </si>
  <si>
    <t>СР 500х300 шумоглушник</t>
  </si>
  <si>
    <t>Монтаж клапанів зворотніх</t>
  </si>
  <si>
    <t xml:space="preserve">КОМ1 500х300 клапан зворотній </t>
  </si>
  <si>
    <t>Прокладання повітроводів</t>
  </si>
  <si>
    <t>Повітроводи</t>
  </si>
  <si>
    <t>Монтаж решіток вентиляційних</t>
  </si>
  <si>
    <t>Грати МВ 150</t>
  </si>
  <si>
    <t>Грати МВ 200х200</t>
  </si>
  <si>
    <t>Грати МВ 300х150</t>
  </si>
  <si>
    <t>Грати 550х350</t>
  </si>
  <si>
    <t>Монтаж кріплень під обладнання</t>
  </si>
  <si>
    <t>Монтаж клапанів вогнезатримуючих</t>
  </si>
  <si>
    <t>Клапан вогнезатримуючий 500х300</t>
  </si>
  <si>
    <t>Клапан вогнезатримуючий 150х150</t>
  </si>
  <si>
    <t>Ізоляція поверхонь</t>
  </si>
  <si>
    <t>Ізоляція К-Flex 10 мм</t>
  </si>
  <si>
    <t>Встановлення та пусконаладка регулятора швидкості</t>
  </si>
  <si>
    <t>Регулятор швидкості</t>
  </si>
  <si>
    <t>Встановлення та пусконаладка автоматики</t>
  </si>
  <si>
    <t>Комплект автоматики В1</t>
  </si>
  <si>
    <t>Комплект автоматики П1</t>
  </si>
  <si>
    <t>12.2</t>
  </si>
  <si>
    <t>12.3</t>
  </si>
  <si>
    <t>12.4</t>
  </si>
  <si>
    <t>12.5</t>
  </si>
  <si>
    <t>12.6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</si>
  <si>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</si>
  <si>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</si>
  <si>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</si>
  <si>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</si>
  <si>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</si>
  <si>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</si>
  <si>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</si>
  <si>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</si>
  <si>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</si>
  <si>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</si>
  <si>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</si>
  <si>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</si>
  <si>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</si>
  <si>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</si>
  <si>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</si>
  <si>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4</t>
  </si>
  <si>
    <t>5.3</t>
  </si>
  <si>
    <t>5.4</t>
  </si>
  <si>
    <t>5.5</t>
  </si>
  <si>
    <t>5.6</t>
  </si>
  <si>
    <t>5.7</t>
  </si>
  <si>
    <t>5.8</t>
  </si>
  <si>
    <t>6.9</t>
  </si>
  <si>
    <t>6.10</t>
  </si>
  <si>
    <t>6.11</t>
  </si>
  <si>
    <t>6.12</t>
  </si>
  <si>
    <t>6.13</t>
  </si>
  <si>
    <t>6.14</t>
  </si>
  <si>
    <t>6.15</t>
  </si>
  <si>
    <t>6.16</t>
  </si>
  <si>
    <t>6.17</t>
  </si>
  <si>
    <t>6.18</t>
  </si>
  <si>
    <t>6.19</t>
  </si>
  <si>
    <t>6.20</t>
  </si>
  <si>
    <t>6.21</t>
  </si>
  <si>
    <t>6.22</t>
  </si>
  <si>
    <t>6.23</t>
  </si>
  <si>
    <t>6.24</t>
  </si>
  <si>
    <t>6.25</t>
  </si>
  <si>
    <t>6.26</t>
  </si>
  <si>
    <t>6.27</t>
  </si>
  <si>
    <t>6.28</t>
  </si>
  <si>
    <t>6.29</t>
  </si>
  <si>
    <t>6.30</t>
  </si>
  <si>
    <t>6.31</t>
  </si>
  <si>
    <t>6.32</t>
  </si>
  <si>
    <t>6.33</t>
  </si>
  <si>
    <t>6.34</t>
  </si>
  <si>
    <t>6.35</t>
  </si>
  <si>
    <t>6.36</t>
  </si>
  <si>
    <t>6.37</t>
  </si>
  <si>
    <t>10.27</t>
  </si>
  <si>
    <t>10.28</t>
  </si>
  <si>
    <t>10.29</t>
  </si>
  <si>
    <t>10.30</t>
  </si>
  <si>
    <t>Підключення до резервного живлення</t>
  </si>
  <si>
    <t>Щит ЩГ</t>
  </si>
  <si>
    <t>Кабель ВВГнгд 3х4</t>
  </si>
  <si>
    <t>11</t>
  </si>
  <si>
    <t>11.1</t>
  </si>
  <si>
    <t>11.2</t>
  </si>
  <si>
    <t>11.3</t>
  </si>
  <si>
    <t>11.4</t>
  </si>
  <si>
    <t>11.5</t>
  </si>
  <si>
    <t>Сантехнічні роботи</t>
  </si>
  <si>
    <t>Обєкт: Заклад дошкільної освіти (ясла-садок) №130 комбінованого типу Миколаївської міської ради Миколаївської області</t>
  </si>
  <si>
    <t>Адреса: Миколаївська область, м. Миколаїв, вул. Знаменська 5-а</t>
  </si>
  <si>
    <t>СКВВ 2х0,4</t>
  </si>
  <si>
    <t>Сповiщувач "Вихід" ТС-12</t>
  </si>
  <si>
    <t>Сповіщувач пожежний ручний SPR-1</t>
  </si>
  <si>
    <t>Сповіщувач пожежний димовий СПД-3</t>
  </si>
  <si>
    <t>Оповіщувач ОСЗ-2 "Пожежа"</t>
  </si>
  <si>
    <t>ВСЬОГО вартість робіт, грн.:</t>
  </si>
  <si>
    <t>ВСЬОГО вартість матеріалів, грн.:</t>
  </si>
  <si>
    <t>Загальна вартість, грн.:</t>
  </si>
  <si>
    <t>Сума, грн</t>
  </si>
  <si>
    <t>Додаток 3 закупівлі. Детальне технічне завдання</t>
  </si>
  <si>
    <t xml:space="preserve">*У розділі 13 учасники тендеру мають можливість та право змінити кількісні показники враховуючи свій попередній досвід роботи та технологію робіт. </t>
  </si>
  <si>
    <t>13*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</si>
</sst>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26">
    <font>
      <sz val="11"/>
      <color rgb="FF000000"/>
      <name val="Calibri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2"/>
      <color rgb="FF000000"/>
      <name val="Calibri"/>
      <family val="2"/>
      <charset val="204"/>
    </font>
    <font>
      <sz val="10"/>
      <color theme="1"/>
      <name val="Arimo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i/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383D40"/>
      <name val="Calibri"/>
      <family val="2"/>
      <charset val="204"/>
      <scheme val="minor"/>
    </font>
    <font>
      <sz val="12"/>
      <color indexed="0"/>
      <name val="Calibri"/>
      <family val="2"/>
      <charset val="204"/>
      <scheme val="minor"/>
    </font>
    <font>
      <sz val="12"/>
      <color rgb="FF181818"/>
      <name val="Calibri"/>
      <family val="2"/>
      <charset val="204"/>
      <scheme val="minor"/>
    </font>
    <font>
      <i/>
      <sz val="12"/>
      <color rgb="FF000000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2" tint="-0.14999847407452621"/>
        <bgColor rgb="FFFDE9D9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6" tint="0.59999389629810485"/>
        <bgColor rgb="FFFBD4B4"/>
      </patternFill>
    </fill>
    <fill>
      <patternFill patternType="solid">
        <fgColor theme="6" tint="0.59999389629810485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0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wrapText="1"/>
    </xf>
    <xf numFmtId="4" fontId="8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9" fillId="0" borderId="0" xfId="0" applyFont="1" applyAlignment="1"/>
    <xf numFmtId="0" fontId="9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Alignment="1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6" xfId="0" applyFont="1" applyBorder="1" applyAlignment="1"/>
    <xf numFmtId="0" fontId="0" fillId="0" borderId="0" xfId="0" applyFont="1" applyAlignment="1">
      <alignment vertical="center"/>
    </xf>
    <xf numFmtId="0" fontId="3" fillId="0" borderId="0" xfId="0" applyFont="1" applyAlignment="1"/>
    <xf numFmtId="0" fontId="1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3" fillId="0" borderId="0" xfId="0" applyFont="1" applyAlignment="1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3" fillId="0" borderId="0" xfId="0" applyFont="1" applyAlignment="1"/>
    <xf numFmtId="0" fontId="1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13" fillId="0" borderId="0" xfId="0" applyFont="1" applyAlignment="1">
      <alignment vertical="center"/>
    </xf>
    <xf numFmtId="0" fontId="0" fillId="0" borderId="0" xfId="0" applyAlignment="1">
      <alignment vertical="center"/>
    </xf>
    <xf numFmtId="1" fontId="10" fillId="0" borderId="0" xfId="0" applyNumberFormat="1" applyFont="1" applyAlignment="1">
      <alignment horizontal="left" vertical="center"/>
    </xf>
    <xf numFmtId="0" fontId="2" fillId="0" borderId="0" xfId="0" applyFont="1" applyAlignment="1">
      <alignment wrapText="1"/>
    </xf>
    <xf numFmtId="2" fontId="10" fillId="0" borderId="0" xfId="0" applyNumberFormat="1" applyFont="1" applyAlignment="1">
      <alignment horizontal="left" vertical="center"/>
    </xf>
    <xf numFmtId="2" fontId="10" fillId="0" borderId="0" xfId="0" applyNumberFormat="1" applyFont="1" applyAlignment="1">
      <alignment horizontal="center"/>
    </xf>
    <xf numFmtId="49" fontId="2" fillId="0" borderId="15" xfId="0" applyNumberFormat="1" applyFont="1" applyBorder="1" applyAlignment="1">
      <alignment horizontal="center" vertical="center" wrapText="1"/>
    </xf>
    <xf numFmtId="4" fontId="2" fillId="0" borderId="16" xfId="0" applyNumberFormat="1" applyFont="1" applyBorder="1" applyAlignment="1">
      <alignment vertical="center" wrapText="1"/>
    </xf>
    <xf numFmtId="4" fontId="2" fillId="0" borderId="16" xfId="0" applyNumberFormat="1" applyFont="1" applyBorder="1" applyAlignment="1">
      <alignment horizontal="center" vertical="center"/>
    </xf>
    <xf numFmtId="4" fontId="2" fillId="0" borderId="16" xfId="0" applyNumberFormat="1" applyFont="1" applyBorder="1" applyAlignment="1">
      <alignment horizontal="center" vertical="center" wrapText="1"/>
    </xf>
    <xf numFmtId="1" fontId="2" fillId="0" borderId="16" xfId="0" applyNumberFormat="1" applyFont="1" applyBorder="1" applyAlignment="1">
      <alignment horizontal="left" vertical="center" wrapText="1"/>
    </xf>
    <xf numFmtId="1" fontId="2" fillId="0" borderId="16" xfId="0" applyNumberFormat="1" applyFont="1" applyBorder="1" applyAlignment="1">
      <alignment horizontal="center" vertical="center" wrapText="1"/>
    </xf>
    <xf numFmtId="4" fontId="2" fillId="0" borderId="19" xfId="0" applyNumberFormat="1" applyFont="1" applyBorder="1" applyAlignment="1">
      <alignment horizontal="left"/>
    </xf>
    <xf numFmtId="4" fontId="2" fillId="0" borderId="19" xfId="0" applyNumberFormat="1" applyFont="1" applyBorder="1" applyAlignment="1">
      <alignment horizontal="center" vertical="center"/>
    </xf>
    <xf numFmtId="4" fontId="2" fillId="0" borderId="19" xfId="0" applyNumberFormat="1" applyFont="1" applyBorder="1" applyAlignment="1">
      <alignment horizontal="center" vertical="center" wrapText="1"/>
    </xf>
    <xf numFmtId="4" fontId="2" fillId="0" borderId="20" xfId="0" applyNumberFormat="1" applyFont="1" applyFill="1" applyBorder="1" applyAlignment="1">
      <alignment horizontal="left" vertical="center" wrapText="1"/>
    </xf>
    <xf numFmtId="4" fontId="2" fillId="0" borderId="16" xfId="0" applyNumberFormat="1" applyFont="1" applyFill="1" applyBorder="1" applyAlignment="1">
      <alignment horizontal="center" vertical="center" wrapText="1"/>
    </xf>
    <xf numFmtId="4" fontId="2" fillId="0" borderId="20" xfId="0" applyNumberFormat="1" applyFont="1" applyFill="1" applyBorder="1" applyAlignment="1">
      <alignment horizontal="center" vertical="center" wrapText="1"/>
    </xf>
    <xf numFmtId="4" fontId="2" fillId="0" borderId="20" xfId="0" applyNumberFormat="1" applyFont="1" applyBorder="1" applyAlignment="1">
      <alignment horizontal="left" vertical="center" wrapText="1"/>
    </xf>
    <xf numFmtId="4" fontId="2" fillId="0" borderId="20" xfId="0" applyNumberFormat="1" applyFont="1" applyBorder="1" applyAlignment="1">
      <alignment horizontal="center" vertical="center" wrapText="1"/>
    </xf>
    <xf numFmtId="1" fontId="2" fillId="0" borderId="19" xfId="0" applyNumberFormat="1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 wrapText="1"/>
    </xf>
    <xf numFmtId="4" fontId="17" fillId="0" borderId="19" xfId="0" applyNumberFormat="1" applyFont="1" applyFill="1" applyBorder="1" applyAlignment="1">
      <alignment horizontal="left" vertical="center"/>
    </xf>
    <xf numFmtId="4" fontId="17" fillId="0" borderId="19" xfId="0" applyNumberFormat="1" applyFont="1" applyFill="1" applyBorder="1" applyAlignment="1">
      <alignment horizontal="center" vertical="center"/>
    </xf>
    <xf numFmtId="4" fontId="17" fillId="0" borderId="19" xfId="0" applyNumberFormat="1" applyFont="1" applyFill="1" applyBorder="1" applyAlignment="1">
      <alignment horizontal="center" vertical="center" wrapText="1"/>
    </xf>
    <xf numFmtId="4" fontId="17" fillId="0" borderId="16" xfId="0" applyNumberFormat="1" applyFont="1" applyFill="1" applyBorder="1" applyAlignment="1">
      <alignment horizontal="left" vertical="center" wrapText="1"/>
    </xf>
    <xf numFmtId="4" fontId="17" fillId="0" borderId="16" xfId="0" applyNumberFormat="1" applyFont="1" applyFill="1" applyBorder="1" applyAlignment="1">
      <alignment horizontal="center" vertical="center" wrapText="1"/>
    </xf>
    <xf numFmtId="1" fontId="17" fillId="0" borderId="16" xfId="0" applyNumberFormat="1" applyFont="1" applyFill="1" applyBorder="1" applyAlignment="1">
      <alignment vertical="center"/>
    </xf>
    <xf numFmtId="1" fontId="17" fillId="0" borderId="16" xfId="0" applyNumberFormat="1" applyFont="1" applyFill="1" applyBorder="1" applyAlignment="1">
      <alignment horizontal="center" vertical="center"/>
    </xf>
    <xf numFmtId="4" fontId="17" fillId="0" borderId="20" xfId="0" applyNumberFormat="1" applyFont="1" applyFill="1" applyBorder="1" applyAlignment="1">
      <alignment horizontal="left" vertical="center" wrapText="1"/>
    </xf>
    <xf numFmtId="4" fontId="17" fillId="0" borderId="20" xfId="0" applyNumberFormat="1" applyFont="1" applyFill="1" applyBorder="1" applyAlignment="1">
      <alignment horizontal="center" vertical="center" wrapText="1"/>
    </xf>
    <xf numFmtId="1" fontId="17" fillId="0" borderId="16" xfId="0" applyNumberFormat="1" applyFont="1" applyFill="1" applyBorder="1" applyAlignment="1">
      <alignment horizontal="left" vertical="center" wrapText="1"/>
    </xf>
    <xf numFmtId="1" fontId="17" fillId="0" borderId="16" xfId="0" applyNumberFormat="1" applyFont="1" applyFill="1" applyBorder="1" applyAlignment="1">
      <alignment horizontal="center" vertical="center" wrapText="1"/>
    </xf>
    <xf numFmtId="4" fontId="2" fillId="0" borderId="16" xfId="0" applyNumberFormat="1" applyFont="1" applyBorder="1" applyAlignment="1">
      <alignment horizontal="left"/>
    </xf>
    <xf numFmtId="2" fontId="2" fillId="0" borderId="16" xfId="0" applyNumberFormat="1" applyFont="1" applyBorder="1" applyAlignment="1">
      <alignment horizontal="center" vertical="center" wrapText="1"/>
    </xf>
    <xf numFmtId="4" fontId="2" fillId="0" borderId="16" xfId="0" applyNumberFormat="1" applyFont="1" applyFill="1" applyBorder="1" applyAlignment="1">
      <alignment horizontal="left" vertical="center"/>
    </xf>
    <xf numFmtId="4" fontId="2" fillId="0" borderId="16" xfId="0" applyNumberFormat="1" applyFont="1" applyFill="1" applyBorder="1" applyAlignment="1">
      <alignment horizontal="center" vertical="center"/>
    </xf>
    <xf numFmtId="4" fontId="2" fillId="0" borderId="16" xfId="0" applyNumberFormat="1" applyFont="1" applyFill="1" applyBorder="1" applyAlignment="1">
      <alignment horizontal="left" vertical="center" wrapText="1"/>
    </xf>
    <xf numFmtId="4" fontId="2" fillId="0" borderId="19" xfId="0" applyNumberFormat="1" applyFont="1" applyFill="1" applyBorder="1" applyAlignment="1">
      <alignment horizontal="left" vertical="center" wrapText="1"/>
    </xf>
    <xf numFmtId="4" fontId="2" fillId="0" borderId="19" xfId="0" applyNumberFormat="1" applyFont="1" applyFill="1" applyBorder="1" applyAlignment="1">
      <alignment horizontal="center" vertical="center"/>
    </xf>
    <xf numFmtId="4" fontId="2" fillId="0" borderId="19" xfId="0" applyNumberFormat="1" applyFont="1" applyFill="1" applyBorder="1" applyAlignment="1">
      <alignment horizontal="center" vertical="center" wrapText="1"/>
    </xf>
    <xf numFmtId="4" fontId="2" fillId="0" borderId="16" xfId="0" applyNumberFormat="1" applyFont="1" applyFill="1" applyBorder="1" applyAlignment="1">
      <alignment vertical="center" wrapText="1"/>
    </xf>
    <xf numFmtId="4" fontId="2" fillId="0" borderId="19" xfId="0" applyNumberFormat="1" applyFont="1" applyBorder="1" applyAlignment="1">
      <alignment vertical="center" wrapText="1"/>
    </xf>
    <xf numFmtId="4" fontId="2" fillId="0" borderId="16" xfId="0" applyNumberFormat="1" applyFont="1" applyBorder="1" applyAlignment="1">
      <alignment horizontal="left" vertical="center" wrapText="1"/>
    </xf>
    <xf numFmtId="164" fontId="2" fillId="0" borderId="16" xfId="0" applyNumberFormat="1" applyFont="1" applyBorder="1" applyAlignment="1">
      <alignment horizontal="center" vertical="center" wrapText="1"/>
    </xf>
    <xf numFmtId="164" fontId="2" fillId="0" borderId="20" xfId="0" applyNumberFormat="1" applyFont="1" applyBorder="1" applyAlignment="1">
      <alignment horizontal="center" vertical="center" wrapText="1"/>
    </xf>
    <xf numFmtId="1" fontId="2" fillId="0" borderId="16" xfId="0" applyNumberFormat="1" applyFont="1" applyBorder="1" applyAlignment="1">
      <alignment horizontal="left"/>
    </xf>
    <xf numFmtId="1" fontId="2" fillId="0" borderId="16" xfId="0" applyNumberFormat="1" applyFont="1" applyBorder="1" applyAlignment="1">
      <alignment horizontal="center" vertical="center"/>
    </xf>
    <xf numFmtId="4" fontId="2" fillId="0" borderId="20" xfId="0" applyNumberFormat="1" applyFont="1" applyBorder="1" applyAlignment="1">
      <alignment horizontal="center" vertical="center"/>
    </xf>
    <xf numFmtId="4" fontId="2" fillId="0" borderId="19" xfId="0" applyNumberFormat="1" applyFont="1" applyBorder="1" applyAlignment="1">
      <alignment horizontal="left" vertical="center"/>
    </xf>
    <xf numFmtId="4" fontId="17" fillId="0" borderId="19" xfId="0" applyNumberFormat="1" applyFont="1" applyFill="1" applyBorder="1" applyAlignment="1">
      <alignment horizontal="left" vertical="center" wrapText="1"/>
    </xf>
    <xf numFmtId="4" fontId="17" fillId="0" borderId="19" xfId="0" applyNumberFormat="1" applyFont="1" applyFill="1" applyBorder="1" applyAlignment="1">
      <alignment horizontal="left"/>
    </xf>
    <xf numFmtId="4" fontId="17" fillId="0" borderId="16" xfId="0" applyNumberFormat="1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vertical="center"/>
    </xf>
    <xf numFmtId="4" fontId="12" fillId="0" borderId="16" xfId="0" applyNumberFormat="1" applyFont="1" applyFill="1" applyBorder="1" applyAlignment="1">
      <alignment vertical="center"/>
    </xf>
    <xf numFmtId="49" fontId="2" fillId="0" borderId="21" xfId="0" applyNumberFormat="1" applyFont="1" applyBorder="1" applyAlignment="1">
      <alignment horizontal="center" vertical="center" wrapText="1"/>
    </xf>
    <xf numFmtId="4" fontId="19" fillId="0" borderId="16" xfId="0" applyNumberFormat="1" applyFont="1" applyBorder="1" applyAlignment="1">
      <alignment horizontal="left" vertical="center" wrapText="1"/>
    </xf>
    <xf numFmtId="4" fontId="19" fillId="0" borderId="20" xfId="0" applyNumberFormat="1" applyFont="1" applyBorder="1" applyAlignment="1">
      <alignment horizontal="left" vertical="center" wrapText="1"/>
    </xf>
    <xf numFmtId="49" fontId="2" fillId="0" borderId="15" xfId="0" applyNumberFormat="1" applyFont="1" applyFill="1" applyBorder="1" applyAlignment="1">
      <alignment horizontal="center" wrapText="1"/>
    </xf>
    <xf numFmtId="4" fontId="2" fillId="0" borderId="16" xfId="0" applyNumberFormat="1" applyFont="1" applyFill="1" applyBorder="1" applyAlignment="1">
      <alignment horizontal="left" wrapText="1"/>
    </xf>
    <xf numFmtId="0" fontId="2" fillId="0" borderId="16" xfId="0" applyFont="1" applyFill="1" applyBorder="1" applyAlignment="1"/>
    <xf numFmtId="4" fontId="19" fillId="0" borderId="18" xfId="0" applyNumberFormat="1" applyFont="1" applyFill="1" applyBorder="1" applyAlignment="1">
      <alignment horizontal="left" vertical="center"/>
    </xf>
    <xf numFmtId="4" fontId="17" fillId="0" borderId="19" xfId="0" applyNumberFormat="1" applyFont="1" applyFill="1" applyBorder="1" applyAlignment="1">
      <alignment vertical="center" wrapText="1"/>
    </xf>
    <xf numFmtId="4" fontId="2" fillId="0" borderId="16" xfId="0" applyNumberFormat="1" applyFont="1" applyFill="1" applyBorder="1" applyAlignment="1">
      <alignment horizontal="left"/>
    </xf>
    <xf numFmtId="4" fontId="17" fillId="0" borderId="16" xfId="0" applyNumberFormat="1" applyFont="1" applyFill="1" applyBorder="1" applyAlignment="1">
      <alignment vertical="center" wrapText="1"/>
    </xf>
    <xf numFmtId="4" fontId="2" fillId="0" borderId="16" xfId="0" applyNumberFormat="1" applyFont="1" applyBorder="1" applyAlignment="1">
      <alignment vertical="center"/>
    </xf>
    <xf numFmtId="1" fontId="2" fillId="0" borderId="16" xfId="0" applyNumberFormat="1" applyFont="1" applyFill="1" applyBorder="1" applyAlignment="1">
      <alignment horizontal="left" vertical="center" wrapText="1"/>
    </xf>
    <xf numFmtId="1" fontId="2" fillId="0" borderId="16" xfId="0" applyNumberFormat="1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4" fontId="2" fillId="0" borderId="20" xfId="0" applyNumberFormat="1" applyFont="1" applyFill="1" applyBorder="1" applyAlignment="1">
      <alignment horizontal="left"/>
    </xf>
    <xf numFmtId="4" fontId="19" fillId="0" borderId="16" xfId="0" applyNumberFormat="1" applyFont="1" applyBorder="1" applyAlignment="1">
      <alignment horizontal="center" vertical="center"/>
    </xf>
    <xf numFmtId="4" fontId="19" fillId="0" borderId="16" xfId="0" applyNumberFormat="1" applyFont="1" applyBorder="1" applyAlignment="1">
      <alignment vertical="center" wrapText="1"/>
    </xf>
    <xf numFmtId="4" fontId="19" fillId="0" borderId="16" xfId="0" applyNumberFormat="1" applyFont="1" applyBorder="1" applyAlignment="1">
      <alignment horizontal="center" vertical="center" wrapText="1"/>
    </xf>
    <xf numFmtId="4" fontId="2" fillId="0" borderId="19" xfId="0" applyNumberFormat="1" applyFont="1" applyBorder="1" applyAlignment="1">
      <alignment horizontal="left" vertical="center" wrapText="1"/>
    </xf>
    <xf numFmtId="4" fontId="19" fillId="0" borderId="19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17" fillId="0" borderId="16" xfId="0" applyFont="1" applyBorder="1" applyAlignment="1">
      <alignment vertical="center"/>
    </xf>
    <xf numFmtId="0" fontId="17" fillId="0" borderId="16" xfId="0" applyFont="1" applyBorder="1" applyAlignment="1">
      <alignment horizontal="center" vertical="center"/>
    </xf>
    <xf numFmtId="4" fontId="17" fillId="0" borderId="16" xfId="0" applyNumberFormat="1" applyFont="1" applyBorder="1" applyAlignment="1">
      <alignment horizontal="center" vertical="center"/>
    </xf>
    <xf numFmtId="0" fontId="17" fillId="0" borderId="16" xfId="0" applyFont="1" applyFill="1" applyBorder="1" applyAlignment="1">
      <alignment vertical="center"/>
    </xf>
    <xf numFmtId="0" fontId="17" fillId="0" borderId="16" xfId="0" applyFont="1" applyFill="1" applyBorder="1" applyAlignment="1">
      <alignment horizontal="center" vertical="center"/>
    </xf>
    <xf numFmtId="4" fontId="19" fillId="0" borderId="16" xfId="0" applyNumberFormat="1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vertical="center"/>
    </xf>
    <xf numFmtId="0" fontId="2" fillId="0" borderId="16" xfId="0" applyFont="1" applyFill="1" applyBorder="1" applyAlignment="1">
      <alignment horizontal="center" vertical="center"/>
    </xf>
    <xf numFmtId="4" fontId="19" fillId="0" borderId="20" xfId="0" applyNumberFormat="1" applyFont="1" applyBorder="1" applyAlignment="1">
      <alignment horizontal="center" vertical="center"/>
    </xf>
    <xf numFmtId="4" fontId="21" fillId="0" borderId="16" xfId="0" applyNumberFormat="1" applyFont="1" applyFill="1" applyBorder="1" applyAlignment="1">
      <alignment horizontal="center" vertical="center"/>
    </xf>
    <xf numFmtId="0" fontId="22" fillId="0" borderId="0" xfId="0" applyFont="1" applyBorder="1" applyAlignment="1">
      <alignment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" fontId="2" fillId="0" borderId="16" xfId="0" applyNumberFormat="1" applyFont="1" applyBorder="1" applyAlignment="1">
      <alignment horizontal="left" vertical="center"/>
    </xf>
    <xf numFmtId="4" fontId="19" fillId="0" borderId="16" xfId="0" applyNumberFormat="1" applyFont="1" applyBorder="1" applyAlignment="1">
      <alignment horizontal="left" vertical="center"/>
    </xf>
    <xf numFmtId="4" fontId="19" fillId="0" borderId="19" xfId="0" applyNumberFormat="1" applyFont="1" applyBorder="1" applyAlignment="1">
      <alignment horizontal="left" vertical="center" wrapText="1"/>
    </xf>
    <xf numFmtId="49" fontId="2" fillId="2" borderId="15" xfId="0" applyNumberFormat="1" applyFont="1" applyFill="1" applyBorder="1" applyAlignment="1">
      <alignment horizontal="center" vertical="center" wrapText="1"/>
    </xf>
    <xf numFmtId="4" fontId="2" fillId="2" borderId="16" xfId="0" applyNumberFormat="1" applyFont="1" applyFill="1" applyBorder="1" applyAlignment="1">
      <alignment horizontal="left" wrapText="1"/>
    </xf>
    <xf numFmtId="4" fontId="2" fillId="2" borderId="16" xfId="0" applyNumberFormat="1" applyFont="1" applyFill="1" applyBorder="1" applyAlignment="1">
      <alignment horizontal="center" vertical="center"/>
    </xf>
    <xf numFmtId="4" fontId="2" fillId="2" borderId="16" xfId="0" applyNumberFormat="1" applyFont="1" applyFill="1" applyBorder="1" applyAlignment="1">
      <alignment horizontal="center" vertical="center" wrapText="1"/>
    </xf>
    <xf numFmtId="49" fontId="2" fillId="2" borderId="25" xfId="0" applyNumberFormat="1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vertical="center"/>
    </xf>
    <xf numFmtId="0" fontId="2" fillId="2" borderId="19" xfId="0" applyFont="1" applyFill="1" applyBorder="1" applyAlignment="1">
      <alignment vertical="center"/>
    </xf>
    <xf numFmtId="0" fontId="2" fillId="2" borderId="19" xfId="0" applyFont="1" applyFill="1" applyBorder="1" applyAlignment="1">
      <alignment horizontal="center" vertical="center"/>
    </xf>
    <xf numFmtId="4" fontId="2" fillId="2" borderId="19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wrapText="1"/>
    </xf>
    <xf numFmtId="0" fontId="24" fillId="0" borderId="0" xfId="0" applyFont="1" applyAlignment="1">
      <alignment vertical="center"/>
    </xf>
    <xf numFmtId="4" fontId="2" fillId="0" borderId="16" xfId="0" applyNumberFormat="1" applyFont="1" applyBorder="1" applyAlignment="1">
      <alignment horizontal="right" vertical="center" wrapText="1"/>
    </xf>
    <xf numFmtId="4" fontId="2" fillId="0" borderId="19" xfId="0" applyNumberFormat="1" applyFont="1" applyBorder="1" applyAlignment="1">
      <alignment horizontal="right" vertical="center" wrapText="1"/>
    </xf>
    <xf numFmtId="4" fontId="17" fillId="0" borderId="19" xfId="0" applyNumberFormat="1" applyFont="1" applyFill="1" applyBorder="1" applyAlignment="1">
      <alignment horizontal="right" vertical="center" wrapText="1"/>
    </xf>
    <xf numFmtId="4" fontId="17" fillId="0" borderId="16" xfId="0" applyNumberFormat="1" applyFont="1" applyFill="1" applyBorder="1" applyAlignment="1">
      <alignment horizontal="right" vertical="center" wrapText="1"/>
    </xf>
    <xf numFmtId="4" fontId="2" fillId="0" borderId="16" xfId="0" applyNumberFormat="1" applyFont="1" applyFill="1" applyBorder="1" applyAlignment="1">
      <alignment horizontal="right" vertical="center" wrapText="1"/>
    </xf>
    <xf numFmtId="4" fontId="2" fillId="0" borderId="19" xfId="0" applyNumberFormat="1" applyFont="1" applyFill="1" applyBorder="1" applyAlignment="1">
      <alignment horizontal="right" vertical="center" wrapText="1"/>
    </xf>
    <xf numFmtId="4" fontId="2" fillId="0" borderId="20" xfId="0" applyNumberFormat="1" applyFont="1" applyBorder="1" applyAlignment="1">
      <alignment horizontal="right" vertical="center" wrapText="1"/>
    </xf>
    <xf numFmtId="0" fontId="2" fillId="0" borderId="16" xfId="0" applyFont="1" applyFill="1" applyBorder="1" applyAlignment="1">
      <alignment horizontal="right"/>
    </xf>
    <xf numFmtId="4" fontId="2" fillId="0" borderId="16" xfId="0" applyNumberFormat="1" applyFont="1" applyFill="1" applyBorder="1" applyAlignment="1">
      <alignment horizontal="right" vertical="center"/>
    </xf>
    <xf numFmtId="4" fontId="2" fillId="0" borderId="20" xfId="0" applyNumberFormat="1" applyFont="1" applyFill="1" applyBorder="1" applyAlignment="1">
      <alignment horizontal="right" vertical="center" wrapText="1"/>
    </xf>
    <xf numFmtId="4" fontId="19" fillId="0" borderId="16" xfId="0" applyNumberFormat="1" applyFont="1" applyBorder="1" applyAlignment="1">
      <alignment horizontal="right" vertical="center" wrapText="1"/>
    </xf>
    <xf numFmtId="4" fontId="17" fillId="0" borderId="16" xfId="0" applyNumberFormat="1" applyFont="1" applyBorder="1" applyAlignment="1">
      <alignment horizontal="right" vertical="center"/>
    </xf>
    <xf numFmtId="4" fontId="17" fillId="0" borderId="16" xfId="0" applyNumberFormat="1" applyFont="1" applyFill="1" applyBorder="1" applyAlignment="1">
      <alignment horizontal="right" vertical="center"/>
    </xf>
    <xf numFmtId="0" fontId="2" fillId="0" borderId="16" xfId="0" applyFont="1" applyFill="1" applyBorder="1" applyAlignment="1">
      <alignment horizontal="right" vertical="center"/>
    </xf>
    <xf numFmtId="4" fontId="2" fillId="0" borderId="16" xfId="0" applyNumberFormat="1" applyFont="1" applyBorder="1" applyAlignment="1">
      <alignment horizontal="right" vertical="center"/>
    </xf>
    <xf numFmtId="4" fontId="2" fillId="2" borderId="16" xfId="0" applyNumberFormat="1" applyFont="1" applyFill="1" applyBorder="1" applyAlignment="1">
      <alignment horizontal="right" vertical="center" wrapText="1"/>
    </xf>
    <xf numFmtId="4" fontId="2" fillId="2" borderId="19" xfId="0" applyNumberFormat="1" applyFont="1" applyFill="1" applyBorder="1" applyAlignment="1">
      <alignment horizontal="right" vertical="center"/>
    </xf>
    <xf numFmtId="1" fontId="2" fillId="0" borderId="17" xfId="0" applyNumberFormat="1" applyFont="1" applyBorder="1" applyAlignment="1">
      <alignment horizontal="right" vertical="center" wrapText="1"/>
    </xf>
    <xf numFmtId="4" fontId="2" fillId="0" borderId="17" xfId="0" applyNumberFormat="1" applyFont="1" applyBorder="1" applyAlignment="1">
      <alignment horizontal="right" vertical="center" wrapText="1"/>
    </xf>
    <xf numFmtId="1" fontId="2" fillId="0" borderId="22" xfId="0" applyNumberFormat="1" applyFont="1" applyBorder="1" applyAlignment="1">
      <alignment horizontal="right" vertical="center" wrapText="1"/>
    </xf>
    <xf numFmtId="4" fontId="17" fillId="0" borderId="17" xfId="0" applyNumberFormat="1" applyFont="1" applyFill="1" applyBorder="1" applyAlignment="1">
      <alignment horizontal="right" vertical="center" wrapText="1"/>
    </xf>
    <xf numFmtId="4" fontId="2" fillId="0" borderId="17" xfId="0" applyNumberFormat="1" applyFont="1" applyFill="1" applyBorder="1" applyAlignment="1">
      <alignment horizontal="right" vertical="center" wrapText="1"/>
    </xf>
    <xf numFmtId="4" fontId="17" fillId="0" borderId="22" xfId="0" applyNumberFormat="1" applyFont="1" applyFill="1" applyBorder="1" applyAlignment="1">
      <alignment horizontal="right" vertical="center" wrapText="1"/>
    </xf>
    <xf numFmtId="0" fontId="12" fillId="0" borderId="17" xfId="0" applyFont="1" applyFill="1" applyBorder="1" applyAlignment="1">
      <alignment horizontal="right" vertical="center"/>
    </xf>
    <xf numFmtId="4" fontId="2" fillId="0" borderId="22" xfId="0" applyNumberFormat="1" applyFont="1" applyBorder="1" applyAlignment="1">
      <alignment horizontal="right" vertical="center" wrapText="1"/>
    </xf>
    <xf numFmtId="4" fontId="17" fillId="0" borderId="17" xfId="0" applyNumberFormat="1" applyFont="1" applyBorder="1" applyAlignment="1">
      <alignment horizontal="right" vertical="center"/>
    </xf>
    <xf numFmtId="4" fontId="17" fillId="0" borderId="17" xfId="0" applyNumberFormat="1" applyFont="1" applyFill="1" applyBorder="1" applyAlignment="1">
      <alignment horizontal="right" vertical="center"/>
    </xf>
    <xf numFmtId="4" fontId="2" fillId="0" borderId="17" xfId="0" applyNumberFormat="1" applyFont="1" applyFill="1" applyBorder="1" applyAlignment="1">
      <alignment horizontal="right" vertical="center"/>
    </xf>
    <xf numFmtId="4" fontId="2" fillId="0" borderId="22" xfId="0" applyNumberFormat="1" applyFont="1" applyFill="1" applyBorder="1" applyAlignment="1">
      <alignment horizontal="right" vertical="center" wrapText="1"/>
    </xf>
    <xf numFmtId="4" fontId="2" fillId="0" borderId="24" xfId="0" applyNumberFormat="1" applyFont="1" applyBorder="1" applyAlignment="1">
      <alignment horizontal="right" vertical="center" wrapText="1"/>
    </xf>
    <xf numFmtId="4" fontId="2" fillId="2" borderId="17" xfId="0" applyNumberFormat="1" applyFont="1" applyFill="1" applyBorder="1" applyAlignment="1">
      <alignment horizontal="right" vertical="center" wrapText="1"/>
    </xf>
    <xf numFmtId="1" fontId="11" fillId="3" borderId="8" xfId="0" applyNumberFormat="1" applyFont="1" applyFill="1" applyBorder="1" applyAlignment="1">
      <alignment horizontal="center" vertical="center" wrapText="1"/>
    </xf>
    <xf numFmtId="2" fontId="11" fillId="3" borderId="9" xfId="0" applyNumberFormat="1" applyFont="1" applyFill="1" applyBorder="1" applyAlignment="1">
      <alignment horizontal="center" vertical="center" wrapText="1"/>
    </xf>
    <xf numFmtId="1" fontId="11" fillId="3" borderId="1" xfId="0" applyNumberFormat="1" applyFont="1" applyFill="1" applyBorder="1" applyAlignment="1">
      <alignment horizontal="center" vertical="center" wrapText="1"/>
    </xf>
    <xf numFmtId="1" fontId="11" fillId="3" borderId="2" xfId="0" applyNumberFormat="1" applyFont="1" applyFill="1" applyBorder="1" applyAlignment="1">
      <alignment horizontal="center" vertical="center" wrapText="1"/>
    </xf>
    <xf numFmtId="1" fontId="11" fillId="3" borderId="10" xfId="0" applyNumberFormat="1" applyFont="1" applyFill="1" applyBorder="1" applyAlignment="1">
      <alignment horizontal="center" vertical="center" wrapText="1"/>
    </xf>
    <xf numFmtId="2" fontId="11" fillId="3" borderId="8" xfId="0" applyNumberFormat="1" applyFont="1" applyFill="1" applyBorder="1" applyAlignment="1">
      <alignment horizontal="center" vertical="center" wrapText="1"/>
    </xf>
    <xf numFmtId="2" fontId="11" fillId="3" borderId="2" xfId="0" applyNumberFormat="1" applyFont="1" applyFill="1" applyBorder="1" applyAlignment="1">
      <alignment horizontal="center" vertical="center" wrapText="1"/>
    </xf>
    <xf numFmtId="1" fontId="10" fillId="3" borderId="11" xfId="0" applyNumberFormat="1" applyFont="1" applyFill="1" applyBorder="1" applyAlignment="1">
      <alignment horizontal="center" vertical="center" wrapText="1"/>
    </xf>
    <xf numFmtId="1" fontId="10" fillId="3" borderId="11" xfId="0" applyNumberFormat="1" applyFont="1" applyFill="1" applyBorder="1" applyAlignment="1">
      <alignment horizontal="center"/>
    </xf>
    <xf numFmtId="1" fontId="10" fillId="3" borderId="11" xfId="0" applyNumberFormat="1" applyFont="1" applyFill="1" applyBorder="1" applyAlignment="1">
      <alignment horizontal="center" vertical="center"/>
    </xf>
    <xf numFmtId="1" fontId="10" fillId="3" borderId="27" xfId="0" applyNumberFormat="1" applyFont="1" applyFill="1" applyBorder="1" applyAlignment="1">
      <alignment horizontal="center" vertical="center" wrapText="1"/>
    </xf>
    <xf numFmtId="1" fontId="10" fillId="3" borderId="5" xfId="0" applyNumberFormat="1" applyFont="1" applyFill="1" applyBorder="1" applyAlignment="1">
      <alignment horizontal="center" vertical="center" wrapText="1"/>
    </xf>
    <xf numFmtId="1" fontId="10" fillId="4" borderId="12" xfId="0" applyNumberFormat="1" applyFont="1" applyFill="1" applyBorder="1" applyAlignment="1">
      <alignment horizontal="center" vertical="center" wrapText="1"/>
    </xf>
    <xf numFmtId="1" fontId="10" fillId="4" borderId="13" xfId="0" applyNumberFormat="1" applyFont="1" applyFill="1" applyBorder="1" applyAlignment="1">
      <alignment horizontal="center"/>
    </xf>
    <xf numFmtId="1" fontId="2" fillId="4" borderId="13" xfId="0" applyNumberFormat="1" applyFont="1" applyFill="1" applyBorder="1" applyAlignment="1">
      <alignment horizontal="center" vertical="center"/>
    </xf>
    <xf numFmtId="1" fontId="2" fillId="4" borderId="13" xfId="0" applyNumberFormat="1" applyFont="1" applyFill="1" applyBorder="1" applyAlignment="1">
      <alignment horizontal="center" vertical="center" wrapText="1"/>
    </xf>
    <xf numFmtId="1" fontId="2" fillId="4" borderId="14" xfId="0" applyNumberFormat="1" applyFont="1" applyFill="1" applyBorder="1" applyAlignment="1">
      <alignment horizontal="center" vertical="center" wrapText="1"/>
    </xf>
    <xf numFmtId="1" fontId="10" fillId="4" borderId="15" xfId="0" applyNumberFormat="1" applyFont="1" applyFill="1" applyBorder="1" applyAlignment="1">
      <alignment horizontal="center" vertical="center" wrapText="1"/>
    </xf>
    <xf numFmtId="4" fontId="10" fillId="4" borderId="19" xfId="0" applyNumberFormat="1" applyFont="1" applyFill="1" applyBorder="1" applyAlignment="1">
      <alignment horizontal="center" vertical="center" wrapText="1"/>
    </xf>
    <xf numFmtId="4" fontId="2" fillId="4" borderId="19" xfId="0" applyNumberFormat="1" applyFont="1" applyFill="1" applyBorder="1" applyAlignment="1">
      <alignment horizontal="center" vertical="center"/>
    </xf>
    <xf numFmtId="4" fontId="2" fillId="4" borderId="19" xfId="0" applyNumberFormat="1" applyFont="1" applyFill="1" applyBorder="1" applyAlignment="1">
      <alignment horizontal="center" vertical="center" wrapText="1"/>
    </xf>
    <xf numFmtId="4" fontId="2" fillId="4" borderId="16" xfId="0" applyNumberFormat="1" applyFont="1" applyFill="1" applyBorder="1" applyAlignment="1">
      <alignment horizontal="center" vertical="center" wrapText="1"/>
    </xf>
    <xf numFmtId="4" fontId="2" fillId="4" borderId="16" xfId="0" applyNumberFormat="1" applyFont="1" applyFill="1" applyBorder="1" applyAlignment="1">
      <alignment horizontal="right" vertical="center" wrapText="1"/>
    </xf>
    <xf numFmtId="4" fontId="2" fillId="4" borderId="20" xfId="0" applyNumberFormat="1" applyFont="1" applyFill="1" applyBorder="1" applyAlignment="1">
      <alignment horizontal="left" vertical="center" wrapText="1"/>
    </xf>
    <xf numFmtId="4" fontId="2" fillId="4" borderId="17" xfId="0" applyNumberFormat="1" applyFont="1" applyFill="1" applyBorder="1" applyAlignment="1">
      <alignment horizontal="right" vertical="center" wrapText="1"/>
    </xf>
    <xf numFmtId="49" fontId="10" fillId="5" borderId="21" xfId="0" applyNumberFormat="1" applyFont="1" applyFill="1" applyBorder="1" applyAlignment="1">
      <alignment horizontal="center" vertical="center" wrapText="1"/>
    </xf>
    <xf numFmtId="4" fontId="18" fillId="5" borderId="20" xfId="0" applyNumberFormat="1" applyFont="1" applyFill="1" applyBorder="1" applyAlignment="1">
      <alignment horizontal="center" vertical="center"/>
    </xf>
    <xf numFmtId="4" fontId="17" fillId="5" borderId="20" xfId="0" applyNumberFormat="1" applyFont="1" applyFill="1" applyBorder="1" applyAlignment="1">
      <alignment vertical="center"/>
    </xf>
    <xf numFmtId="4" fontId="17" fillId="5" borderId="20" xfId="0" applyNumberFormat="1" applyFont="1" applyFill="1" applyBorder="1" applyAlignment="1">
      <alignment vertical="center" wrapText="1"/>
    </xf>
    <xf numFmtId="4" fontId="17" fillId="5" borderId="20" xfId="0" applyNumberFormat="1" applyFont="1" applyFill="1" applyBorder="1" applyAlignment="1">
      <alignment horizontal="right" vertical="center" wrapText="1"/>
    </xf>
    <xf numFmtId="4" fontId="17" fillId="5" borderId="20" xfId="0" applyNumberFormat="1" applyFont="1" applyFill="1" applyBorder="1" applyAlignment="1">
      <alignment horizontal="left" vertical="center" wrapText="1"/>
    </xf>
    <xf numFmtId="4" fontId="17" fillId="5" borderId="20" xfId="0" applyNumberFormat="1" applyFont="1" applyFill="1" applyBorder="1" applyAlignment="1">
      <alignment horizontal="center" vertical="center" wrapText="1"/>
    </xf>
    <xf numFmtId="2" fontId="17" fillId="5" borderId="20" xfId="0" applyNumberFormat="1" applyFont="1" applyFill="1" applyBorder="1" applyAlignment="1">
      <alignment horizontal="center" vertical="center" wrapText="1"/>
    </xf>
    <xf numFmtId="4" fontId="17" fillId="5" borderId="22" xfId="0" applyNumberFormat="1" applyFont="1" applyFill="1" applyBorder="1" applyAlignment="1">
      <alignment horizontal="right" vertical="center" wrapText="1"/>
    </xf>
    <xf numFmtId="0" fontId="10" fillId="4" borderId="21" xfId="0" applyFont="1" applyFill="1" applyBorder="1" applyAlignment="1">
      <alignment horizontal="center" vertical="center" wrapText="1"/>
    </xf>
    <xf numFmtId="4" fontId="10" fillId="4" borderId="20" xfId="0" applyNumberFormat="1" applyFont="1" applyFill="1" applyBorder="1" applyAlignment="1">
      <alignment horizontal="center"/>
    </xf>
    <xf numFmtId="4" fontId="10" fillId="4" borderId="20" xfId="0" applyNumberFormat="1" applyFont="1" applyFill="1" applyBorder="1" applyAlignment="1">
      <alignment horizontal="center" vertical="center"/>
    </xf>
    <xf numFmtId="4" fontId="10" fillId="4" borderId="20" xfId="0" applyNumberFormat="1" applyFont="1" applyFill="1" applyBorder="1" applyAlignment="1">
      <alignment horizontal="center" vertical="center" wrapText="1"/>
    </xf>
    <xf numFmtId="4" fontId="10" fillId="4" borderId="20" xfId="0" applyNumberFormat="1" applyFont="1" applyFill="1" applyBorder="1" applyAlignment="1">
      <alignment horizontal="right" vertical="center" wrapText="1"/>
    </xf>
    <xf numFmtId="4" fontId="2" fillId="4" borderId="22" xfId="0" applyNumberFormat="1" applyFont="1" applyFill="1" applyBorder="1" applyAlignment="1">
      <alignment horizontal="right" vertical="center" wrapText="1"/>
    </xf>
    <xf numFmtId="0" fontId="10" fillId="4" borderId="15" xfId="0" applyFont="1" applyFill="1" applyBorder="1" applyAlignment="1">
      <alignment horizontal="center" wrapText="1"/>
    </xf>
    <xf numFmtId="4" fontId="10" fillId="4" borderId="16" xfId="0" applyNumberFormat="1" applyFont="1" applyFill="1" applyBorder="1" applyAlignment="1">
      <alignment horizontal="center"/>
    </xf>
    <xf numFmtId="4" fontId="2" fillId="4" borderId="16" xfId="0" applyNumberFormat="1" applyFont="1" applyFill="1" applyBorder="1" applyAlignment="1">
      <alignment horizontal="center" vertical="center"/>
    </xf>
    <xf numFmtId="4" fontId="2" fillId="4" borderId="20" xfId="0" applyNumberFormat="1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1" fillId="4" borderId="15" xfId="0" applyFont="1" applyFill="1" applyBorder="1" applyAlignment="1">
      <alignment horizontal="center" vertical="center" wrapText="1"/>
    </xf>
    <xf numFmtId="4" fontId="19" fillId="4" borderId="19" xfId="0" applyNumberFormat="1" applyFont="1" applyFill="1" applyBorder="1" applyAlignment="1">
      <alignment horizontal="center" vertical="center"/>
    </xf>
    <xf numFmtId="4" fontId="2" fillId="4" borderId="19" xfId="0" applyNumberFormat="1" applyFont="1" applyFill="1" applyBorder="1" applyAlignment="1">
      <alignment horizontal="right" vertical="center" wrapText="1"/>
    </xf>
    <xf numFmtId="4" fontId="2" fillId="4" borderId="16" xfId="0" applyNumberFormat="1" applyFont="1" applyFill="1" applyBorder="1" applyAlignment="1">
      <alignment horizontal="left" vertical="center" wrapText="1"/>
    </xf>
    <xf numFmtId="0" fontId="11" fillId="4" borderId="23" xfId="0" applyFont="1" applyFill="1" applyBorder="1" applyAlignment="1">
      <alignment horizontal="center" vertical="center" wrapText="1"/>
    </xf>
    <xf numFmtId="4" fontId="10" fillId="4" borderId="19" xfId="0" applyNumberFormat="1" applyFont="1" applyFill="1" applyBorder="1" applyAlignment="1">
      <alignment horizontal="center"/>
    </xf>
    <xf numFmtId="4" fontId="2" fillId="4" borderId="19" xfId="0" applyNumberFormat="1" applyFont="1" applyFill="1" applyBorder="1" applyAlignment="1">
      <alignment horizontal="left" vertical="center" wrapText="1"/>
    </xf>
    <xf numFmtId="4" fontId="2" fillId="4" borderId="24" xfId="0" applyNumberFormat="1" applyFont="1" applyFill="1" applyBorder="1" applyAlignment="1">
      <alignment horizontal="right" vertical="center" wrapText="1"/>
    </xf>
    <xf numFmtId="49" fontId="10" fillId="5" borderId="15" xfId="0" applyNumberFormat="1" applyFont="1" applyFill="1" applyBorder="1" applyAlignment="1">
      <alignment horizontal="center" vertical="center" wrapText="1"/>
    </xf>
    <xf numFmtId="4" fontId="10" fillId="5" borderId="16" xfId="0" applyNumberFormat="1" applyFont="1" applyFill="1" applyBorder="1" applyAlignment="1">
      <alignment horizontal="center" vertical="center" wrapText="1"/>
    </xf>
    <xf numFmtId="4" fontId="19" fillId="5" borderId="16" xfId="0" applyNumberFormat="1" applyFont="1" applyFill="1" applyBorder="1" applyAlignment="1">
      <alignment horizontal="center" vertical="center"/>
    </xf>
    <xf numFmtId="4" fontId="2" fillId="5" borderId="16" xfId="0" applyNumberFormat="1" applyFont="1" applyFill="1" applyBorder="1" applyAlignment="1">
      <alignment horizontal="center" vertical="center" wrapText="1"/>
    </xf>
    <xf numFmtId="4" fontId="2" fillId="5" borderId="16" xfId="0" applyNumberFormat="1" applyFont="1" applyFill="1" applyBorder="1" applyAlignment="1">
      <alignment horizontal="right" vertical="center" wrapText="1"/>
    </xf>
    <xf numFmtId="4" fontId="2" fillId="5" borderId="16" xfId="0" applyNumberFormat="1" applyFont="1" applyFill="1" applyBorder="1" applyAlignment="1">
      <alignment horizontal="left" vertical="center" wrapText="1"/>
    </xf>
    <xf numFmtId="4" fontId="17" fillId="5" borderId="16" xfId="0" applyNumberFormat="1" applyFont="1" applyFill="1" applyBorder="1" applyAlignment="1">
      <alignment horizontal="center" vertical="center" wrapText="1"/>
    </xf>
    <xf numFmtId="4" fontId="2" fillId="5" borderId="17" xfId="0" applyNumberFormat="1" applyFont="1" applyFill="1" applyBorder="1" applyAlignment="1">
      <alignment horizontal="right" vertical="center" wrapText="1"/>
    </xf>
    <xf numFmtId="4" fontId="2" fillId="4" borderId="16" xfId="0" applyNumberFormat="1" applyFont="1" applyFill="1" applyBorder="1" applyAlignment="1">
      <alignment horizontal="right" vertical="center"/>
    </xf>
    <xf numFmtId="4" fontId="10" fillId="4" borderId="16" xfId="0" applyNumberFormat="1" applyFont="1" applyFill="1" applyBorder="1" applyAlignment="1">
      <alignment horizontal="left" vertical="center"/>
    </xf>
    <xf numFmtId="4" fontId="19" fillId="4" borderId="16" xfId="0" applyNumberFormat="1" applyFont="1" applyFill="1" applyBorder="1" applyAlignment="1">
      <alignment horizontal="center" vertical="center"/>
    </xf>
    <xf numFmtId="4" fontId="10" fillId="4" borderId="16" xfId="0" applyNumberFormat="1" applyFont="1" applyFill="1" applyBorder="1" applyAlignment="1">
      <alignment horizontal="center" vertical="center" wrapText="1"/>
    </xf>
    <xf numFmtId="4" fontId="2" fillId="4" borderId="30" xfId="0" applyNumberFormat="1" applyFont="1" applyFill="1" applyBorder="1" applyAlignment="1">
      <alignment horizontal="center" vertical="center" wrapText="1"/>
    </xf>
    <xf numFmtId="4" fontId="2" fillId="4" borderId="3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horizontal="center"/>
    </xf>
    <xf numFmtId="4" fontId="10" fillId="6" borderId="11" xfId="0" applyNumberFormat="1" applyFont="1" applyFill="1" applyBorder="1" applyAlignment="1">
      <alignment horizontal="right"/>
    </xf>
    <xf numFmtId="4" fontId="10" fillId="6" borderId="29" xfId="0" applyNumberFormat="1" applyFont="1" applyFill="1" applyBorder="1" applyAlignment="1">
      <alignment horizontal="right" vertical="center" wrapText="1"/>
    </xf>
    <xf numFmtId="0" fontId="3" fillId="0" borderId="0" xfId="0" applyFont="1" applyAlignment="1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" fontId="10" fillId="6" borderId="3" xfId="0" applyNumberFormat="1" applyFont="1" applyFill="1" applyBorder="1" applyAlignment="1">
      <alignment horizontal="left" vertical="center"/>
    </xf>
    <xf numFmtId="0" fontId="16" fillId="7" borderId="27" xfId="0" applyFont="1" applyFill="1" applyBorder="1" applyAlignment="1">
      <alignment horizontal="left" vertical="center"/>
    </xf>
    <xf numFmtId="4" fontId="10" fillId="6" borderId="27" xfId="0" applyNumberFormat="1" applyFont="1" applyFill="1" applyBorder="1" applyAlignment="1">
      <alignment horizontal="left" vertical="center"/>
    </xf>
    <xf numFmtId="0" fontId="16" fillId="7" borderId="28" xfId="0" applyFont="1" applyFill="1" applyBorder="1" applyAlignment="1">
      <alignment horizontal="left" vertical="center"/>
    </xf>
    <xf numFmtId="0" fontId="16" fillId="7" borderId="4" xfId="0" applyFont="1" applyFill="1" applyBorder="1" applyAlignment="1">
      <alignment horizontal="left" vertical="center"/>
    </xf>
    <xf numFmtId="0" fontId="16" fillId="7" borderId="26" xfId="0" applyFont="1" applyFill="1" applyBorder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1" fontId="11" fillId="3" borderId="1" xfId="0" applyNumberFormat="1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vertical="center"/>
    </xf>
    <xf numFmtId="1" fontId="11" fillId="3" borderId="2" xfId="0" applyNumberFormat="1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vertical="center"/>
    </xf>
    <xf numFmtId="1" fontId="11" fillId="3" borderId="2" xfId="0" applyNumberFormat="1" applyFont="1" applyFill="1" applyBorder="1" applyAlignment="1">
      <alignment horizontal="center" vertical="center" wrapText="1"/>
    </xf>
    <xf numFmtId="2" fontId="11" fillId="3" borderId="3" xfId="0" applyNumberFormat="1" applyFont="1" applyFill="1" applyBorder="1" applyAlignment="1">
      <alignment horizontal="center"/>
    </xf>
    <xf numFmtId="0" fontId="16" fillId="3" borderId="27" xfId="0" applyFont="1" applyFill="1" applyBorder="1" applyAlignment="1">
      <alignment vertical="center"/>
    </xf>
    <xf numFmtId="0" fontId="11" fillId="3" borderId="3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vertical="center"/>
    </xf>
    <xf numFmtId="2" fontId="14" fillId="0" borderId="0" xfId="0" applyNumberFormat="1" applyFont="1" applyAlignment="1">
      <alignment horizontal="center"/>
    </xf>
    <xf numFmtId="0" fontId="15" fillId="0" borderId="0" xfId="0" applyFont="1" applyAlignment="1">
      <alignment vertical="center"/>
    </xf>
    <xf numFmtId="0" fontId="25" fillId="0" borderId="0" xfId="0" applyFont="1" applyAlignment="1">
      <alignment horizontal="left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Y1024"/>
  <sheetViews>
    <sheetView tabSelected="1" workbookViewId="0">
      <pane ySplit="7" topLeftCell="A247" activePane="bottomLeft" state="frozen"/>
      <selection pane="bottomLeft" activeCell="C273" sqref="C273"/>
    </sheetView>
  </sheetViews>
  <sheetFormatPr defaultColWidth="14.3984375" defaultRowHeight="15" customHeight="1"/>
  <cols>
    <col min="1" max="1" width="7.3984375" customWidth="1"/>
    <col min="2" max="2" width="55" bestFit="1" customWidth="1"/>
    <col min="3" max="3" width="10.86328125" customWidth="1"/>
    <col min="4" max="4" width="9.86328125" customWidth="1"/>
    <col min="5" max="5" width="11.1328125" customWidth="1"/>
    <col min="6" max="6" width="14" customWidth="1"/>
    <col min="7" max="7" width="36.73046875" bestFit="1" customWidth="1"/>
    <col min="8" max="8" width="11.3984375" customWidth="1"/>
    <col min="9" max="9" width="10.59765625" customWidth="1"/>
    <col min="10" max="10" width="9.86328125" customWidth="1"/>
    <col min="11" max="11" width="11.59765625" customWidth="1"/>
    <col min="12" max="12" width="14" bestFit="1" customWidth="1"/>
    <col min="13" max="13" width="11.265625" bestFit="1" customWidth="1"/>
    <col min="14" max="14" width="7.1328125" customWidth="1"/>
    <col min="15" max="15" width="8.265625" customWidth="1"/>
    <col min="16" max="16" width="13.265625" customWidth="1"/>
    <col min="17" max="25" width="9" customWidth="1"/>
  </cols>
  <sheetData>
    <row r="1" spans="1:25" s="55" customFormat="1" ht="15.75">
      <c r="A1" s="50" t="s">
        <v>0</v>
      </c>
      <c r="B1" s="50"/>
      <c r="C1" s="51"/>
      <c r="D1" s="51"/>
      <c r="E1" s="51"/>
      <c r="F1" s="51"/>
      <c r="G1" s="52"/>
      <c r="H1" s="53"/>
      <c r="I1" s="266"/>
      <c r="J1" s="267"/>
      <c r="K1" s="267"/>
      <c r="L1" s="267"/>
      <c r="M1" s="54"/>
      <c r="N1" s="54"/>
      <c r="O1" s="54"/>
      <c r="P1" s="54"/>
      <c r="Q1" s="54"/>
      <c r="R1" s="54"/>
    </row>
    <row r="2" spans="1:25" s="55" customFormat="1" ht="15.75">
      <c r="A2" s="56" t="s">
        <v>522</v>
      </c>
      <c r="B2" s="50"/>
      <c r="C2" s="51"/>
      <c r="D2" s="51"/>
      <c r="E2" s="51"/>
      <c r="F2" s="51"/>
      <c r="G2" s="57"/>
      <c r="H2" s="53"/>
      <c r="I2" s="53"/>
      <c r="J2" s="53"/>
      <c r="K2" s="53"/>
      <c r="L2" s="53"/>
      <c r="M2" s="54"/>
      <c r="N2" s="54"/>
      <c r="O2" s="54"/>
      <c r="P2" s="54"/>
      <c r="Q2" s="54"/>
      <c r="R2" s="54"/>
    </row>
    <row r="3" spans="1:25" s="55" customFormat="1" ht="15.75">
      <c r="A3" s="58" t="s">
        <v>523</v>
      </c>
      <c r="B3" s="58"/>
      <c r="C3" s="58"/>
      <c r="D3" s="58"/>
      <c r="E3" s="58"/>
      <c r="F3" s="58"/>
      <c r="G3" s="59"/>
      <c r="H3" s="59"/>
      <c r="I3" s="59"/>
      <c r="J3" s="59"/>
      <c r="K3" s="59"/>
      <c r="L3" s="59"/>
      <c r="M3" s="54"/>
      <c r="N3" s="54"/>
      <c r="O3" s="54"/>
      <c r="P3" s="54"/>
      <c r="Q3" s="54"/>
      <c r="R3" s="54"/>
    </row>
    <row r="4" spans="1:25" s="55" customFormat="1" ht="18.399999999999999" thickBot="1">
      <c r="A4" s="277" t="s">
        <v>533</v>
      </c>
      <c r="B4" s="278"/>
      <c r="C4" s="278"/>
      <c r="D4" s="278"/>
      <c r="E4" s="278"/>
      <c r="F4" s="278"/>
      <c r="G4" s="278"/>
      <c r="H4" s="278"/>
      <c r="I4" s="278"/>
      <c r="J4" s="278"/>
      <c r="K4" s="278"/>
      <c r="L4" s="278"/>
      <c r="M4" s="54"/>
      <c r="N4" s="54"/>
      <c r="O4" s="54"/>
      <c r="P4" s="54"/>
      <c r="Q4" s="54"/>
      <c r="R4" s="54"/>
    </row>
    <row r="5" spans="1:25" ht="16.149999999999999" thickBot="1">
      <c r="A5" s="268" t="s">
        <v>1</v>
      </c>
      <c r="B5" s="270" t="s">
        <v>2</v>
      </c>
      <c r="C5" s="272" t="s">
        <v>3</v>
      </c>
      <c r="D5" s="273" t="s">
        <v>4</v>
      </c>
      <c r="E5" s="274"/>
      <c r="F5" s="274"/>
      <c r="G5" s="275" t="s">
        <v>5</v>
      </c>
      <c r="H5" s="274"/>
      <c r="I5" s="274"/>
      <c r="J5" s="274"/>
      <c r="K5" s="274"/>
      <c r="L5" s="276"/>
      <c r="M5" s="4"/>
      <c r="N5" s="2"/>
      <c r="O5" s="2"/>
      <c r="P5" s="2"/>
      <c r="Q5" s="3"/>
      <c r="R5" s="3"/>
    </row>
    <row r="6" spans="1:25" ht="31.9" thickBot="1">
      <c r="A6" s="269"/>
      <c r="B6" s="271"/>
      <c r="C6" s="271"/>
      <c r="D6" s="187" t="s">
        <v>6</v>
      </c>
      <c r="E6" s="188" t="s">
        <v>7</v>
      </c>
      <c r="F6" s="188" t="s">
        <v>532</v>
      </c>
      <c r="G6" s="189" t="s">
        <v>8</v>
      </c>
      <c r="H6" s="190" t="s">
        <v>3</v>
      </c>
      <c r="I6" s="191" t="s">
        <v>9</v>
      </c>
      <c r="J6" s="192" t="s">
        <v>6</v>
      </c>
      <c r="K6" s="193" t="s">
        <v>10</v>
      </c>
      <c r="L6" s="188" t="s">
        <v>532</v>
      </c>
      <c r="M6" s="4"/>
      <c r="N6" s="2"/>
      <c r="O6" s="2"/>
      <c r="P6" s="2"/>
      <c r="Q6" s="3"/>
      <c r="R6" s="3"/>
    </row>
    <row r="7" spans="1:25" ht="16.149999999999999" thickBot="1">
      <c r="A7" s="194">
        <v>1</v>
      </c>
      <c r="B7" s="195">
        <v>2</v>
      </c>
      <c r="C7" s="196">
        <v>3</v>
      </c>
      <c r="D7" s="197">
        <v>4</v>
      </c>
      <c r="E7" s="194">
        <v>5</v>
      </c>
      <c r="F7" s="197">
        <v>6</v>
      </c>
      <c r="G7" s="194">
        <v>7</v>
      </c>
      <c r="H7" s="197">
        <v>8</v>
      </c>
      <c r="I7" s="194">
        <v>9</v>
      </c>
      <c r="J7" s="194">
        <v>10</v>
      </c>
      <c r="K7" s="194">
        <v>11</v>
      </c>
      <c r="L7" s="198">
        <v>12</v>
      </c>
      <c r="M7" s="4"/>
      <c r="N7" s="2"/>
      <c r="O7" s="2"/>
      <c r="P7" s="2"/>
      <c r="Q7" s="3"/>
      <c r="R7" s="3"/>
    </row>
    <row r="8" spans="1:25" ht="15.75">
      <c r="A8" s="199">
        <v>1</v>
      </c>
      <c r="B8" s="200" t="s">
        <v>250</v>
      </c>
      <c r="C8" s="201"/>
      <c r="D8" s="202"/>
      <c r="E8" s="202"/>
      <c r="F8" s="202"/>
      <c r="G8" s="202"/>
      <c r="H8" s="202"/>
      <c r="I8" s="202"/>
      <c r="J8" s="202"/>
      <c r="K8" s="202"/>
      <c r="L8" s="203"/>
      <c r="M8" s="4"/>
      <c r="N8" s="2"/>
      <c r="O8" s="2"/>
      <c r="P8" s="2"/>
      <c r="Q8" s="5"/>
      <c r="R8" s="5"/>
      <c r="S8" s="6"/>
      <c r="T8" s="6"/>
      <c r="U8" s="6"/>
      <c r="V8" s="6"/>
      <c r="W8" s="6"/>
      <c r="X8" s="6"/>
      <c r="Y8" s="6"/>
    </row>
    <row r="9" spans="1:25" ht="15.75">
      <c r="A9" s="60" t="s">
        <v>11</v>
      </c>
      <c r="B9" s="61" t="s">
        <v>251</v>
      </c>
      <c r="C9" s="62" t="s">
        <v>13</v>
      </c>
      <c r="D9" s="63">
        <v>5.4</v>
      </c>
      <c r="E9" s="63"/>
      <c r="F9" s="156">
        <f t="shared" ref="F9:F13" si="0">D9*E9</f>
        <v>0</v>
      </c>
      <c r="G9" s="64"/>
      <c r="H9" s="65"/>
      <c r="I9" s="63"/>
      <c r="J9" s="65"/>
      <c r="K9" s="65"/>
      <c r="L9" s="173"/>
      <c r="M9" s="4"/>
      <c r="N9" s="2"/>
      <c r="O9" s="2"/>
      <c r="P9" s="2"/>
      <c r="Q9" s="5"/>
      <c r="R9" s="5"/>
      <c r="S9" s="6"/>
      <c r="T9" s="6"/>
      <c r="U9" s="6"/>
      <c r="V9" s="6"/>
      <c r="W9" s="6"/>
      <c r="X9" s="6"/>
      <c r="Y9" s="6"/>
    </row>
    <row r="10" spans="1:25" ht="15.75">
      <c r="A10" s="60" t="s">
        <v>14</v>
      </c>
      <c r="B10" s="66" t="s">
        <v>252</v>
      </c>
      <c r="C10" s="67" t="s">
        <v>38</v>
      </c>
      <c r="D10" s="68">
        <v>8</v>
      </c>
      <c r="E10" s="68"/>
      <c r="F10" s="157">
        <f t="shared" si="0"/>
        <v>0</v>
      </c>
      <c r="G10" s="69"/>
      <c r="H10" s="70"/>
      <c r="I10" s="70"/>
      <c r="J10" s="71"/>
      <c r="K10" s="70"/>
      <c r="L10" s="174"/>
      <c r="M10" s="39"/>
      <c r="N10" s="29"/>
      <c r="O10" s="29"/>
      <c r="P10" s="29"/>
      <c r="Q10" s="29"/>
      <c r="R10" s="29"/>
      <c r="S10" s="6"/>
      <c r="T10" s="6"/>
      <c r="U10" s="6"/>
      <c r="V10" s="6"/>
      <c r="W10" s="6"/>
      <c r="X10" s="6"/>
      <c r="Y10" s="6"/>
    </row>
    <row r="11" spans="1:25" ht="15.75">
      <c r="A11" s="60" t="s">
        <v>18</v>
      </c>
      <c r="B11" s="66" t="s">
        <v>253</v>
      </c>
      <c r="C11" s="67" t="s">
        <v>24</v>
      </c>
      <c r="D11" s="68">
        <v>3.16</v>
      </c>
      <c r="E11" s="68"/>
      <c r="F11" s="157">
        <f t="shared" si="0"/>
        <v>0</v>
      </c>
      <c r="G11" s="72"/>
      <c r="H11" s="73"/>
      <c r="I11" s="73"/>
      <c r="J11" s="73"/>
      <c r="K11" s="63"/>
      <c r="L11" s="174"/>
      <c r="M11" s="4"/>
      <c r="N11" s="2"/>
      <c r="O11" s="2"/>
      <c r="P11" s="2"/>
      <c r="Q11" s="5"/>
      <c r="R11" s="5"/>
      <c r="S11" s="6"/>
      <c r="T11" s="6"/>
      <c r="U11" s="6"/>
      <c r="V11" s="6"/>
      <c r="W11" s="6"/>
      <c r="X11" s="6"/>
      <c r="Y11" s="6"/>
    </row>
    <row r="12" spans="1:25" ht="15.75">
      <c r="A12" s="60" t="s">
        <v>22</v>
      </c>
      <c r="B12" s="66" t="s">
        <v>96</v>
      </c>
      <c r="C12" s="74" t="s">
        <v>24</v>
      </c>
      <c r="D12" s="68">
        <v>11</v>
      </c>
      <c r="E12" s="68"/>
      <c r="F12" s="157">
        <f t="shared" si="0"/>
        <v>0</v>
      </c>
      <c r="G12" s="65"/>
      <c r="H12" s="65"/>
      <c r="I12" s="63"/>
      <c r="J12" s="75"/>
      <c r="K12" s="75"/>
      <c r="L12" s="175"/>
      <c r="M12" s="4"/>
      <c r="N12" s="2"/>
      <c r="O12" s="2"/>
      <c r="P12" s="2"/>
      <c r="Q12" s="5"/>
      <c r="R12" s="5"/>
      <c r="S12" s="6"/>
      <c r="T12" s="6"/>
      <c r="U12" s="6"/>
      <c r="V12" s="6"/>
      <c r="W12" s="6"/>
      <c r="X12" s="6"/>
      <c r="Y12" s="6"/>
    </row>
    <row r="13" spans="1:25" ht="15.75">
      <c r="A13" s="60" t="s">
        <v>25</v>
      </c>
      <c r="B13" s="76" t="s">
        <v>244</v>
      </c>
      <c r="C13" s="77" t="s">
        <v>24</v>
      </c>
      <c r="D13" s="78">
        <v>1.33</v>
      </c>
      <c r="E13" s="78"/>
      <c r="F13" s="158">
        <f t="shared" si="0"/>
        <v>0</v>
      </c>
      <c r="G13" s="79" t="s">
        <v>41</v>
      </c>
      <c r="H13" s="80" t="s">
        <v>24</v>
      </c>
      <c r="I13" s="80">
        <v>1.02</v>
      </c>
      <c r="J13" s="80">
        <f>D13*I13</f>
        <v>1.3566</v>
      </c>
      <c r="K13" s="80"/>
      <c r="L13" s="176">
        <f t="shared" ref="L13:L29" si="1">J13*K13</f>
        <v>0</v>
      </c>
      <c r="M13" s="4"/>
      <c r="N13" s="2"/>
      <c r="O13" s="2"/>
      <c r="P13" s="2"/>
      <c r="Q13" s="5"/>
      <c r="R13" s="5"/>
      <c r="S13" s="6"/>
      <c r="T13" s="6"/>
      <c r="U13" s="6"/>
      <c r="V13" s="6"/>
      <c r="W13" s="6"/>
      <c r="X13" s="6"/>
      <c r="Y13" s="6"/>
    </row>
    <row r="14" spans="1:25" ht="15.75">
      <c r="A14" s="60" t="s">
        <v>27</v>
      </c>
      <c r="B14" s="81" t="s">
        <v>300</v>
      </c>
      <c r="C14" s="82" t="s">
        <v>24</v>
      </c>
      <c r="D14" s="80">
        <v>6.84</v>
      </c>
      <c r="E14" s="80"/>
      <c r="F14" s="159">
        <f>D14*E14</f>
        <v>0</v>
      </c>
      <c r="G14" s="83" t="s">
        <v>41</v>
      </c>
      <c r="H14" s="84" t="s">
        <v>24</v>
      </c>
      <c r="I14" s="84">
        <v>1.02</v>
      </c>
      <c r="J14" s="84">
        <f>D14*I14</f>
        <v>6.9767999999999999</v>
      </c>
      <c r="K14" s="80"/>
      <c r="L14" s="176">
        <f t="shared" si="1"/>
        <v>0</v>
      </c>
      <c r="M14" s="4"/>
      <c r="N14" s="2"/>
      <c r="O14" s="2"/>
      <c r="P14" s="2"/>
      <c r="Q14" s="5"/>
      <c r="R14" s="5"/>
      <c r="S14" s="6"/>
      <c r="T14" s="6"/>
      <c r="U14" s="6"/>
      <c r="V14" s="6"/>
      <c r="W14" s="6"/>
      <c r="X14" s="6"/>
      <c r="Y14" s="6"/>
    </row>
    <row r="15" spans="1:25" ht="15.75">
      <c r="A15" s="60" t="s">
        <v>29</v>
      </c>
      <c r="B15" s="81"/>
      <c r="C15" s="82"/>
      <c r="D15" s="80"/>
      <c r="E15" s="80"/>
      <c r="F15" s="159"/>
      <c r="G15" s="85" t="s">
        <v>69</v>
      </c>
      <c r="H15" s="86" t="s">
        <v>70</v>
      </c>
      <c r="I15" s="80" t="s">
        <v>39</v>
      </c>
      <c r="J15" s="80">
        <v>0.4</v>
      </c>
      <c r="K15" s="80"/>
      <c r="L15" s="176">
        <f t="shared" si="1"/>
        <v>0</v>
      </c>
      <c r="M15" s="4"/>
      <c r="N15" s="2"/>
      <c r="O15" s="2"/>
      <c r="P15" s="2"/>
      <c r="Q15" s="5"/>
      <c r="R15" s="5"/>
      <c r="S15" s="6"/>
      <c r="T15" s="6"/>
      <c r="U15" s="6"/>
      <c r="V15" s="6"/>
      <c r="W15" s="6"/>
      <c r="X15" s="6"/>
      <c r="Y15" s="6"/>
    </row>
    <row r="16" spans="1:25" ht="15.75">
      <c r="A16" s="60" t="s">
        <v>33</v>
      </c>
      <c r="B16" s="87" t="s">
        <v>245</v>
      </c>
      <c r="C16" s="62" t="s">
        <v>70</v>
      </c>
      <c r="D16" s="88">
        <v>0.03</v>
      </c>
      <c r="E16" s="73"/>
      <c r="F16" s="156">
        <f t="shared" ref="F16:F18" si="2">D16*E16</f>
        <v>0</v>
      </c>
      <c r="G16" s="72" t="s">
        <v>71</v>
      </c>
      <c r="H16" s="73" t="s">
        <v>70</v>
      </c>
      <c r="I16" s="73">
        <v>1</v>
      </c>
      <c r="J16" s="73">
        <f t="shared" ref="J16" si="3">D16*I16</f>
        <v>0.03</v>
      </c>
      <c r="K16" s="63"/>
      <c r="L16" s="174">
        <f t="shared" si="1"/>
        <v>0</v>
      </c>
      <c r="M16" s="4"/>
      <c r="N16" s="2"/>
      <c r="O16" s="2"/>
      <c r="P16" s="2"/>
      <c r="Q16" s="5"/>
      <c r="R16" s="5"/>
      <c r="S16" s="6"/>
      <c r="T16" s="6"/>
      <c r="U16" s="6"/>
      <c r="V16" s="6"/>
      <c r="W16" s="6"/>
      <c r="X16" s="6"/>
      <c r="Y16" s="6"/>
    </row>
    <row r="17" spans="1:25" ht="15.75">
      <c r="A17" s="60" t="s">
        <v>34</v>
      </c>
      <c r="B17" s="89" t="s">
        <v>246</v>
      </c>
      <c r="C17" s="90" t="s">
        <v>38</v>
      </c>
      <c r="D17" s="70">
        <v>13</v>
      </c>
      <c r="E17" s="70"/>
      <c r="F17" s="160">
        <f t="shared" si="2"/>
        <v>0</v>
      </c>
      <c r="G17" s="91" t="s">
        <v>247</v>
      </c>
      <c r="H17" s="70" t="s">
        <v>38</v>
      </c>
      <c r="I17" s="70">
        <v>1</v>
      </c>
      <c r="J17" s="70">
        <f>D17*I17</f>
        <v>13</v>
      </c>
      <c r="K17" s="70"/>
      <c r="L17" s="177">
        <f t="shared" si="1"/>
        <v>0</v>
      </c>
      <c r="M17" s="4"/>
      <c r="N17" s="2"/>
      <c r="O17" s="2"/>
      <c r="P17" s="2"/>
      <c r="Q17" s="5"/>
      <c r="R17" s="5"/>
      <c r="S17" s="6"/>
      <c r="T17" s="6"/>
      <c r="U17" s="6"/>
      <c r="V17" s="6"/>
      <c r="W17" s="6"/>
      <c r="X17" s="6"/>
      <c r="Y17" s="6"/>
    </row>
    <row r="18" spans="1:25" ht="15.75">
      <c r="A18" s="60" t="s">
        <v>35</v>
      </c>
      <c r="B18" s="92" t="s">
        <v>60</v>
      </c>
      <c r="C18" s="93" t="s">
        <v>24</v>
      </c>
      <c r="D18" s="94">
        <v>0.1</v>
      </c>
      <c r="E18" s="94"/>
      <c r="F18" s="161">
        <f t="shared" si="2"/>
        <v>0</v>
      </c>
      <c r="G18" s="69" t="s">
        <v>20</v>
      </c>
      <c r="H18" s="71" t="s">
        <v>21</v>
      </c>
      <c r="I18" s="71" t="s">
        <v>39</v>
      </c>
      <c r="J18" s="71">
        <v>41.6</v>
      </c>
      <c r="K18" s="70"/>
      <c r="L18" s="177">
        <f t="shared" si="1"/>
        <v>0</v>
      </c>
      <c r="M18" s="4"/>
      <c r="N18" s="2"/>
      <c r="O18" s="2"/>
      <c r="P18" s="2"/>
      <c r="Q18" s="5"/>
      <c r="R18" s="5"/>
      <c r="S18" s="6"/>
      <c r="T18" s="6"/>
      <c r="U18" s="6"/>
      <c r="V18" s="6"/>
      <c r="W18" s="6"/>
      <c r="X18" s="6"/>
      <c r="Y18" s="6"/>
    </row>
    <row r="19" spans="1:25" ht="15.75">
      <c r="A19" s="60" t="s">
        <v>37</v>
      </c>
      <c r="B19" s="95"/>
      <c r="C19" s="90"/>
      <c r="D19" s="70"/>
      <c r="E19" s="70"/>
      <c r="F19" s="160"/>
      <c r="G19" s="69" t="s">
        <v>23</v>
      </c>
      <c r="H19" s="71" t="s">
        <v>24</v>
      </c>
      <c r="I19" s="71" t="s">
        <v>39</v>
      </c>
      <c r="J19" s="71">
        <v>0.12</v>
      </c>
      <c r="K19" s="70"/>
      <c r="L19" s="177">
        <f t="shared" si="1"/>
        <v>0</v>
      </c>
      <c r="M19" s="4"/>
      <c r="N19" s="2"/>
      <c r="O19" s="2"/>
      <c r="P19" s="2"/>
      <c r="Q19" s="5"/>
      <c r="R19" s="5"/>
      <c r="S19" s="6"/>
      <c r="T19" s="6"/>
      <c r="U19" s="6"/>
      <c r="V19" s="6"/>
      <c r="W19" s="6"/>
      <c r="X19" s="6"/>
      <c r="Y19" s="6"/>
    </row>
    <row r="20" spans="1:25" ht="15.75">
      <c r="A20" s="60" t="s">
        <v>40</v>
      </c>
      <c r="B20" s="96" t="s">
        <v>254</v>
      </c>
      <c r="C20" s="67" t="s">
        <v>24</v>
      </c>
      <c r="D20" s="68">
        <v>5.32</v>
      </c>
      <c r="E20" s="68"/>
      <c r="F20" s="157">
        <f t="shared" ref="F20" si="4">D20*E20</f>
        <v>0</v>
      </c>
      <c r="G20" s="83" t="s">
        <v>23</v>
      </c>
      <c r="H20" s="84" t="s">
        <v>24</v>
      </c>
      <c r="I20" s="84">
        <v>1.1200000000000001</v>
      </c>
      <c r="J20" s="84">
        <f t="shared" ref="J20" si="5">D20*I20</f>
        <v>5.958400000000001</v>
      </c>
      <c r="K20" s="70"/>
      <c r="L20" s="176">
        <f t="shared" si="1"/>
        <v>0</v>
      </c>
      <c r="M20" s="4"/>
      <c r="N20" s="2"/>
      <c r="O20" s="2"/>
      <c r="P20" s="2"/>
      <c r="Q20" s="5"/>
      <c r="R20" s="5"/>
      <c r="S20" s="6"/>
      <c r="T20" s="6"/>
      <c r="U20" s="6"/>
      <c r="V20" s="6"/>
      <c r="W20" s="6"/>
      <c r="X20" s="6"/>
      <c r="Y20" s="6"/>
    </row>
    <row r="21" spans="1:25" ht="15.75">
      <c r="A21" s="60" t="s">
        <v>42</v>
      </c>
      <c r="B21" s="97" t="s">
        <v>248</v>
      </c>
      <c r="C21" s="62" t="s">
        <v>70</v>
      </c>
      <c r="D21" s="98">
        <v>0.39</v>
      </c>
      <c r="E21" s="63"/>
      <c r="F21" s="156">
        <f>D21*E21</f>
        <v>0</v>
      </c>
      <c r="G21" s="72" t="s">
        <v>72</v>
      </c>
      <c r="H21" s="73" t="s">
        <v>70</v>
      </c>
      <c r="I21" s="73">
        <v>1.06</v>
      </c>
      <c r="J21" s="99">
        <f>D21*I21</f>
        <v>0.41340000000000005</v>
      </c>
      <c r="K21" s="63"/>
      <c r="L21" s="174">
        <f t="shared" si="1"/>
        <v>0</v>
      </c>
      <c r="M21" s="4"/>
      <c r="N21" s="2"/>
      <c r="O21" s="2"/>
      <c r="P21" s="2"/>
      <c r="Q21" s="5"/>
      <c r="R21" s="5"/>
      <c r="S21" s="6"/>
      <c r="T21" s="6"/>
      <c r="U21" s="6"/>
      <c r="V21" s="6"/>
      <c r="W21" s="6"/>
      <c r="X21" s="6"/>
      <c r="Y21" s="6"/>
    </row>
    <row r="22" spans="1:25" ht="15.75">
      <c r="A22" s="60" t="s">
        <v>50</v>
      </c>
      <c r="B22" s="100" t="s">
        <v>77</v>
      </c>
      <c r="C22" s="101" t="s">
        <v>13</v>
      </c>
      <c r="D22" s="63">
        <v>18</v>
      </c>
      <c r="E22" s="63"/>
      <c r="F22" s="156">
        <f t="shared" ref="F22:F24" si="6">D22*E22</f>
        <v>0</v>
      </c>
      <c r="G22" s="64" t="s">
        <v>78</v>
      </c>
      <c r="H22" s="65" t="s">
        <v>21</v>
      </c>
      <c r="I22" s="63">
        <v>0.15</v>
      </c>
      <c r="J22" s="63">
        <f t="shared" ref="J22:J24" si="7">D22*I22</f>
        <v>2.6999999999999997</v>
      </c>
      <c r="K22" s="63"/>
      <c r="L22" s="174">
        <f t="shared" si="1"/>
        <v>0</v>
      </c>
      <c r="M22" s="4"/>
      <c r="N22" s="2"/>
      <c r="O22" s="2"/>
      <c r="P22" s="2"/>
      <c r="Q22" s="5"/>
      <c r="R22" s="5"/>
      <c r="S22" s="6"/>
      <c r="T22" s="6"/>
      <c r="U22" s="6"/>
      <c r="V22" s="6"/>
      <c r="W22" s="6"/>
      <c r="X22" s="6"/>
      <c r="Y22" s="6"/>
    </row>
    <row r="23" spans="1:25" ht="15.75">
      <c r="A23" s="60" t="s">
        <v>52</v>
      </c>
      <c r="B23" s="72" t="s">
        <v>80</v>
      </c>
      <c r="C23" s="102" t="s">
        <v>13</v>
      </c>
      <c r="D23" s="73">
        <v>18</v>
      </c>
      <c r="E23" s="73"/>
      <c r="F23" s="162">
        <f t="shared" si="6"/>
        <v>0</v>
      </c>
      <c r="G23" s="72" t="s">
        <v>81</v>
      </c>
      <c r="H23" s="73" t="s">
        <v>21</v>
      </c>
      <c r="I23" s="73">
        <v>0.3</v>
      </c>
      <c r="J23" s="73">
        <f t="shared" si="7"/>
        <v>5.3999999999999995</v>
      </c>
      <c r="K23" s="63"/>
      <c r="L23" s="174">
        <f t="shared" si="1"/>
        <v>0</v>
      </c>
      <c r="M23" s="4"/>
      <c r="N23" s="2"/>
      <c r="O23" s="2"/>
      <c r="P23" s="2"/>
      <c r="Q23" s="5"/>
      <c r="R23" s="5"/>
      <c r="S23" s="6"/>
      <c r="T23" s="6"/>
      <c r="U23" s="6"/>
      <c r="V23" s="6"/>
      <c r="W23" s="6"/>
      <c r="X23" s="6"/>
      <c r="Y23" s="6"/>
    </row>
    <row r="24" spans="1:25" ht="15.75">
      <c r="A24" s="60" t="s">
        <v>53</v>
      </c>
      <c r="B24" s="61" t="s">
        <v>83</v>
      </c>
      <c r="C24" s="62" t="s">
        <v>13</v>
      </c>
      <c r="D24" s="63">
        <v>12.6</v>
      </c>
      <c r="E24" s="63"/>
      <c r="F24" s="156">
        <f t="shared" si="6"/>
        <v>0</v>
      </c>
      <c r="G24" s="72" t="s">
        <v>84</v>
      </c>
      <c r="H24" s="73" t="s">
        <v>13</v>
      </c>
      <c r="I24" s="73">
        <v>1.2</v>
      </c>
      <c r="J24" s="73">
        <f t="shared" si="7"/>
        <v>15.12</v>
      </c>
      <c r="K24" s="63"/>
      <c r="L24" s="174">
        <f t="shared" si="1"/>
        <v>0</v>
      </c>
      <c r="M24" s="4"/>
      <c r="N24" s="2"/>
      <c r="O24" s="2"/>
      <c r="P24" s="2"/>
      <c r="Q24" s="5"/>
      <c r="R24" s="5"/>
      <c r="S24" s="6"/>
      <c r="T24" s="6"/>
      <c r="U24" s="6"/>
      <c r="V24" s="6"/>
      <c r="W24" s="6"/>
      <c r="X24" s="6"/>
      <c r="Y24" s="6"/>
    </row>
    <row r="25" spans="1:25" ht="15.75">
      <c r="A25" s="60" t="s">
        <v>55</v>
      </c>
      <c r="B25" s="61"/>
      <c r="C25" s="62"/>
      <c r="D25" s="63"/>
      <c r="E25" s="63"/>
      <c r="F25" s="156"/>
      <c r="G25" s="72" t="s">
        <v>85</v>
      </c>
      <c r="H25" s="73" t="s">
        <v>38</v>
      </c>
      <c r="I25" s="73">
        <v>9</v>
      </c>
      <c r="J25" s="73">
        <v>113</v>
      </c>
      <c r="K25" s="63"/>
      <c r="L25" s="174">
        <f t="shared" si="1"/>
        <v>0</v>
      </c>
      <c r="M25" s="4"/>
      <c r="N25" s="2"/>
      <c r="O25" s="2"/>
      <c r="P25" s="2"/>
      <c r="Q25" s="5"/>
      <c r="R25" s="5"/>
      <c r="S25" s="6"/>
      <c r="T25" s="6"/>
      <c r="U25" s="6"/>
      <c r="V25" s="6"/>
      <c r="W25" s="6"/>
      <c r="X25" s="6"/>
      <c r="Y25" s="6"/>
    </row>
    <row r="26" spans="1:25" ht="15.75">
      <c r="A26" s="60" t="s">
        <v>56</v>
      </c>
      <c r="B26" s="61" t="s">
        <v>249</v>
      </c>
      <c r="C26" s="62" t="s">
        <v>13</v>
      </c>
      <c r="D26" s="63">
        <v>16.2</v>
      </c>
      <c r="E26" s="63"/>
      <c r="F26" s="156">
        <f>D26*E26</f>
        <v>0</v>
      </c>
      <c r="G26" s="72" t="s">
        <v>84</v>
      </c>
      <c r="H26" s="73" t="s">
        <v>13</v>
      </c>
      <c r="I26" s="73">
        <v>1.2</v>
      </c>
      <c r="J26" s="73">
        <f>D26*I26</f>
        <v>19.439999999999998</v>
      </c>
      <c r="K26" s="63"/>
      <c r="L26" s="174">
        <f t="shared" si="1"/>
        <v>0</v>
      </c>
      <c r="M26" s="4"/>
      <c r="N26" s="2"/>
      <c r="O26" s="2"/>
      <c r="P26" s="2"/>
      <c r="Q26" s="5"/>
      <c r="R26" s="5"/>
      <c r="S26" s="6"/>
      <c r="T26" s="6"/>
      <c r="U26" s="6"/>
      <c r="V26" s="6"/>
      <c r="W26" s="6"/>
      <c r="X26" s="6"/>
      <c r="Y26" s="6"/>
    </row>
    <row r="27" spans="1:25" ht="15.75">
      <c r="A27" s="60" t="s">
        <v>57</v>
      </c>
      <c r="B27" s="61"/>
      <c r="C27" s="62"/>
      <c r="D27" s="63"/>
      <c r="E27" s="63"/>
      <c r="F27" s="156"/>
      <c r="G27" s="72" t="s">
        <v>85</v>
      </c>
      <c r="H27" s="73" t="s">
        <v>38</v>
      </c>
      <c r="I27" s="73">
        <v>9</v>
      </c>
      <c r="J27" s="73">
        <v>146</v>
      </c>
      <c r="K27" s="63"/>
      <c r="L27" s="174">
        <f t="shared" si="1"/>
        <v>0</v>
      </c>
      <c r="M27" s="4"/>
      <c r="N27" s="2"/>
      <c r="O27" s="2"/>
      <c r="P27" s="2"/>
      <c r="Q27" s="5"/>
      <c r="R27" s="5"/>
      <c r="S27" s="6"/>
      <c r="T27" s="6"/>
      <c r="U27" s="6"/>
      <c r="V27" s="6"/>
      <c r="W27" s="6"/>
      <c r="X27" s="6"/>
      <c r="Y27" s="6"/>
    </row>
    <row r="28" spans="1:25" ht="15.75">
      <c r="A28" s="60" t="s">
        <v>58</v>
      </c>
      <c r="B28" s="61" t="s">
        <v>86</v>
      </c>
      <c r="C28" s="62" t="s">
        <v>36</v>
      </c>
      <c r="D28" s="63">
        <v>50.2</v>
      </c>
      <c r="E28" s="63"/>
      <c r="F28" s="156">
        <f>D28*E28</f>
        <v>0</v>
      </c>
      <c r="G28" s="72" t="s">
        <v>87</v>
      </c>
      <c r="H28" s="73" t="s">
        <v>36</v>
      </c>
      <c r="I28" s="73">
        <v>1</v>
      </c>
      <c r="J28" s="73">
        <f>D28*I28</f>
        <v>50.2</v>
      </c>
      <c r="K28" s="63"/>
      <c r="L28" s="174">
        <f t="shared" si="1"/>
        <v>0</v>
      </c>
      <c r="M28" s="4"/>
      <c r="N28" s="2"/>
      <c r="O28" s="2"/>
      <c r="P28" s="2"/>
      <c r="Q28" s="5"/>
      <c r="R28" s="5"/>
      <c r="S28" s="6"/>
      <c r="T28" s="6"/>
      <c r="U28" s="6"/>
      <c r="V28" s="6"/>
      <c r="W28" s="6"/>
      <c r="X28" s="6"/>
      <c r="Y28" s="6"/>
    </row>
    <row r="29" spans="1:25" ht="15.75">
      <c r="A29" s="60" t="s">
        <v>59</v>
      </c>
      <c r="B29" s="61"/>
      <c r="C29" s="62"/>
      <c r="D29" s="63"/>
      <c r="E29" s="63"/>
      <c r="F29" s="156"/>
      <c r="G29" s="72" t="s">
        <v>88</v>
      </c>
      <c r="H29" s="73" t="s">
        <v>38</v>
      </c>
      <c r="I29" s="73">
        <v>7</v>
      </c>
      <c r="J29" s="73">
        <v>351</v>
      </c>
      <c r="K29" s="63"/>
      <c r="L29" s="174">
        <f t="shared" si="1"/>
        <v>0</v>
      </c>
      <c r="M29" s="4"/>
      <c r="N29" s="2"/>
      <c r="O29" s="2"/>
      <c r="P29" s="2"/>
      <c r="Q29" s="5"/>
      <c r="R29" s="5"/>
      <c r="S29" s="6"/>
      <c r="T29" s="6"/>
      <c r="U29" s="6"/>
      <c r="V29" s="6"/>
      <c r="W29" s="6"/>
      <c r="X29" s="6"/>
      <c r="Y29" s="6"/>
    </row>
    <row r="30" spans="1:25" s="27" customFormat="1" ht="15.75">
      <c r="A30" s="60" t="s">
        <v>267</v>
      </c>
      <c r="B30" s="103" t="s">
        <v>255</v>
      </c>
      <c r="C30" s="67" t="s">
        <v>24</v>
      </c>
      <c r="D30" s="68">
        <v>1.55</v>
      </c>
      <c r="E30" s="68"/>
      <c r="F30" s="157">
        <f t="shared" ref="F30" si="8">D30*E30</f>
        <v>0</v>
      </c>
      <c r="G30" s="72" t="s">
        <v>89</v>
      </c>
      <c r="H30" s="73" t="s">
        <v>24</v>
      </c>
      <c r="I30" s="73">
        <v>1.02</v>
      </c>
      <c r="J30" s="73">
        <f t="shared" ref="J30" si="9">D30*I30</f>
        <v>1.5810000000000002</v>
      </c>
      <c r="K30" s="63"/>
      <c r="L30" s="174">
        <f t="shared" ref="L30:L31" si="10">J30*K30</f>
        <v>0</v>
      </c>
      <c r="M30" s="26"/>
      <c r="N30" s="28"/>
      <c r="O30" s="28"/>
      <c r="P30" s="28"/>
      <c r="Q30" s="5"/>
      <c r="R30" s="5"/>
      <c r="S30" s="6"/>
      <c r="T30" s="6"/>
      <c r="U30" s="6"/>
      <c r="V30" s="6"/>
      <c r="W30" s="6"/>
      <c r="X30" s="6"/>
      <c r="Y30" s="6"/>
    </row>
    <row r="31" spans="1:25" s="27" customFormat="1" ht="15.75">
      <c r="A31" s="60" t="s">
        <v>268</v>
      </c>
      <c r="B31" s="103"/>
      <c r="C31" s="67"/>
      <c r="D31" s="68"/>
      <c r="E31" s="63"/>
      <c r="F31" s="157"/>
      <c r="G31" s="64" t="s">
        <v>256</v>
      </c>
      <c r="H31" s="65" t="s">
        <v>13</v>
      </c>
      <c r="I31" s="63" t="s">
        <v>39</v>
      </c>
      <c r="J31" s="63">
        <v>16</v>
      </c>
      <c r="K31" s="63"/>
      <c r="L31" s="174">
        <f t="shared" si="10"/>
        <v>0</v>
      </c>
      <c r="M31" s="26"/>
      <c r="N31" s="28"/>
      <c r="O31" s="28"/>
      <c r="P31" s="28"/>
      <c r="Q31" s="5"/>
      <c r="R31" s="5"/>
      <c r="S31" s="6"/>
      <c r="T31" s="6"/>
      <c r="U31" s="6"/>
      <c r="V31" s="6"/>
      <c r="W31" s="6"/>
      <c r="X31" s="6"/>
      <c r="Y31" s="6"/>
    </row>
    <row r="32" spans="1:25" s="37" customFormat="1" ht="15.75">
      <c r="A32" s="60" t="s">
        <v>312</v>
      </c>
      <c r="B32" s="95" t="s">
        <v>19</v>
      </c>
      <c r="C32" s="90" t="s">
        <v>13</v>
      </c>
      <c r="D32" s="70">
        <v>21</v>
      </c>
      <c r="E32" s="70"/>
      <c r="F32" s="160">
        <f>D32*E32</f>
        <v>0</v>
      </c>
      <c r="G32" s="69"/>
      <c r="H32" s="71"/>
      <c r="I32" s="70"/>
      <c r="J32" s="71"/>
      <c r="K32" s="70"/>
      <c r="L32" s="177"/>
      <c r="M32" s="36"/>
      <c r="N32" s="38"/>
      <c r="O32" s="38"/>
      <c r="P32" s="38"/>
      <c r="Q32" s="5"/>
      <c r="R32" s="5"/>
      <c r="S32" s="6"/>
      <c r="T32" s="6"/>
      <c r="U32" s="6"/>
      <c r="V32" s="6"/>
      <c r="W32" s="6"/>
      <c r="X32" s="6"/>
      <c r="Y32" s="6"/>
    </row>
    <row r="33" spans="1:25" s="37" customFormat="1" ht="15.75">
      <c r="A33" s="60" t="s">
        <v>313</v>
      </c>
      <c r="B33" s="104" t="s">
        <v>60</v>
      </c>
      <c r="C33" s="77" t="s">
        <v>24</v>
      </c>
      <c r="D33" s="78">
        <v>0.67</v>
      </c>
      <c r="E33" s="78"/>
      <c r="F33" s="158">
        <f>D33*E33</f>
        <v>0</v>
      </c>
      <c r="G33" s="83" t="s">
        <v>20</v>
      </c>
      <c r="H33" s="84" t="s">
        <v>21</v>
      </c>
      <c r="I33" s="84">
        <v>304</v>
      </c>
      <c r="J33" s="84">
        <f>D33*I33</f>
        <v>203.68</v>
      </c>
      <c r="K33" s="80"/>
      <c r="L33" s="178">
        <f t="shared" ref="L33" si="11">J33*K33</f>
        <v>0</v>
      </c>
      <c r="M33" s="36"/>
      <c r="N33" s="38"/>
      <c r="O33" s="38"/>
      <c r="P33" s="38"/>
      <c r="Q33" s="5"/>
      <c r="R33" s="5"/>
      <c r="S33" s="6"/>
      <c r="T33" s="6"/>
      <c r="U33" s="6"/>
      <c r="V33" s="6"/>
      <c r="W33" s="6"/>
      <c r="X33" s="6"/>
      <c r="Y33" s="6"/>
    </row>
    <row r="34" spans="1:25" s="37" customFormat="1" ht="15.75">
      <c r="A34" s="60" t="s">
        <v>314</v>
      </c>
      <c r="B34" s="104"/>
      <c r="C34" s="77"/>
      <c r="D34" s="78"/>
      <c r="E34" s="78"/>
      <c r="F34" s="158"/>
      <c r="G34" s="83" t="s">
        <v>23</v>
      </c>
      <c r="H34" s="84" t="s">
        <v>24</v>
      </c>
      <c r="I34" s="84">
        <v>1.21</v>
      </c>
      <c r="J34" s="84">
        <f>D33*I34</f>
        <v>0.81069999999999998</v>
      </c>
      <c r="K34" s="70"/>
      <c r="L34" s="176">
        <f>J34*K34</f>
        <v>0</v>
      </c>
      <c r="M34" s="36"/>
      <c r="N34" s="38"/>
      <c r="O34" s="38"/>
      <c r="P34" s="38"/>
      <c r="Q34" s="5"/>
      <c r="R34" s="5"/>
      <c r="S34" s="6"/>
      <c r="T34" s="6"/>
      <c r="U34" s="6"/>
      <c r="V34" s="6"/>
      <c r="W34" s="6"/>
      <c r="X34" s="6"/>
      <c r="Y34" s="6"/>
    </row>
    <row r="35" spans="1:25" s="37" customFormat="1" ht="15.75">
      <c r="A35" s="60" t="s">
        <v>315</v>
      </c>
      <c r="B35" s="91" t="s">
        <v>130</v>
      </c>
      <c r="C35" s="90" t="s">
        <v>13</v>
      </c>
      <c r="D35" s="70">
        <v>21</v>
      </c>
      <c r="E35" s="70"/>
      <c r="F35" s="160">
        <f>D35*E35</f>
        <v>0</v>
      </c>
      <c r="G35" s="69" t="s">
        <v>30</v>
      </c>
      <c r="H35" s="70" t="s">
        <v>17</v>
      </c>
      <c r="I35" s="70">
        <v>0.2</v>
      </c>
      <c r="J35" s="70">
        <f>D35*I35</f>
        <v>4.2</v>
      </c>
      <c r="K35" s="70"/>
      <c r="L35" s="177">
        <f>J35*K35</f>
        <v>0</v>
      </c>
      <c r="M35" s="36"/>
      <c r="N35" s="38"/>
      <c r="O35" s="38"/>
      <c r="P35" s="38"/>
      <c r="Q35" s="5"/>
      <c r="R35" s="5"/>
      <c r="S35" s="6"/>
      <c r="T35" s="6"/>
      <c r="U35" s="6"/>
      <c r="V35" s="6"/>
      <c r="W35" s="6"/>
      <c r="X35" s="6"/>
      <c r="Y35" s="6"/>
    </row>
    <row r="36" spans="1:25" s="37" customFormat="1" ht="15.75">
      <c r="A36" s="60" t="s">
        <v>316</v>
      </c>
      <c r="B36" s="91" t="s">
        <v>28</v>
      </c>
      <c r="C36" s="90" t="s">
        <v>13</v>
      </c>
      <c r="D36" s="70">
        <v>21</v>
      </c>
      <c r="E36" s="70"/>
      <c r="F36" s="160">
        <f t="shared" ref="F36" si="12">D36*E36</f>
        <v>0</v>
      </c>
      <c r="G36" s="69" t="s">
        <v>26</v>
      </c>
      <c r="H36" s="71" t="s">
        <v>21</v>
      </c>
      <c r="I36" s="71">
        <v>3.9</v>
      </c>
      <c r="J36" s="71">
        <f t="shared" ref="J36" si="13">D36*I36</f>
        <v>81.899999999999991</v>
      </c>
      <c r="K36" s="70"/>
      <c r="L36" s="177">
        <f t="shared" ref="L36" si="14">J36*K36</f>
        <v>0</v>
      </c>
      <c r="M36" s="36"/>
      <c r="N36" s="38"/>
      <c r="O36" s="38"/>
      <c r="P36" s="38"/>
      <c r="Q36" s="5"/>
      <c r="R36" s="5"/>
      <c r="S36" s="6"/>
      <c r="T36" s="6"/>
      <c r="U36" s="6"/>
      <c r="V36" s="6"/>
      <c r="W36" s="6"/>
      <c r="X36" s="6"/>
      <c r="Y36" s="6"/>
    </row>
    <row r="37" spans="1:25" ht="15.75">
      <c r="A37" s="204">
        <v>2</v>
      </c>
      <c r="B37" s="205" t="s">
        <v>240</v>
      </c>
      <c r="C37" s="206"/>
      <c r="D37" s="207"/>
      <c r="E37" s="208"/>
      <c r="F37" s="209"/>
      <c r="G37" s="210"/>
      <c r="H37" s="208"/>
      <c r="I37" s="208"/>
      <c r="J37" s="208"/>
      <c r="K37" s="208"/>
      <c r="L37" s="211"/>
      <c r="M37" s="4"/>
      <c r="N37" s="2"/>
      <c r="O37" s="2"/>
      <c r="P37" s="2"/>
      <c r="Q37" s="5"/>
      <c r="R37" s="5"/>
      <c r="S37" s="6"/>
      <c r="T37" s="6"/>
      <c r="U37" s="6"/>
      <c r="V37" s="6"/>
      <c r="W37" s="6"/>
      <c r="X37" s="6"/>
      <c r="Y37" s="6"/>
    </row>
    <row r="38" spans="1:25" ht="15.75">
      <c r="A38" s="60" t="s">
        <v>62</v>
      </c>
      <c r="B38" s="105" t="s">
        <v>241</v>
      </c>
      <c r="C38" s="106" t="s">
        <v>36</v>
      </c>
      <c r="D38" s="80">
        <v>7</v>
      </c>
      <c r="E38" s="80"/>
      <c r="F38" s="159">
        <f t="shared" ref="F38:F39" si="15">D38*E38</f>
        <v>0</v>
      </c>
      <c r="G38" s="83" t="s">
        <v>242</v>
      </c>
      <c r="H38" s="84" t="s">
        <v>38</v>
      </c>
      <c r="I38" s="84" t="s">
        <v>39</v>
      </c>
      <c r="J38" s="84">
        <v>1</v>
      </c>
      <c r="K38" s="80"/>
      <c r="L38" s="176">
        <f>J38*K38</f>
        <v>0</v>
      </c>
      <c r="M38" s="4"/>
      <c r="N38" s="2"/>
      <c r="O38" s="2"/>
      <c r="P38" s="2"/>
      <c r="Q38" s="5"/>
      <c r="R38" s="5"/>
      <c r="S38" s="6"/>
      <c r="T38" s="6"/>
      <c r="U38" s="6"/>
      <c r="V38" s="6"/>
      <c r="W38" s="6"/>
      <c r="X38" s="6"/>
      <c r="Y38" s="6"/>
    </row>
    <row r="39" spans="1:25" ht="15.75">
      <c r="A39" s="60" t="s">
        <v>63</v>
      </c>
      <c r="B39" s="79" t="s">
        <v>243</v>
      </c>
      <c r="C39" s="106" t="s">
        <v>13</v>
      </c>
      <c r="D39" s="80">
        <v>8.25</v>
      </c>
      <c r="E39" s="80"/>
      <c r="F39" s="159">
        <f t="shared" si="15"/>
        <v>0</v>
      </c>
      <c r="G39" s="107"/>
      <c r="H39" s="107"/>
      <c r="I39" s="108"/>
      <c r="J39" s="107"/>
      <c r="K39" s="107"/>
      <c r="L39" s="179"/>
      <c r="M39" s="4"/>
      <c r="N39" s="2"/>
      <c r="O39" s="2"/>
      <c r="P39" s="2"/>
      <c r="Q39" s="5"/>
      <c r="R39" s="5"/>
      <c r="S39" s="6"/>
      <c r="T39" s="6"/>
      <c r="U39" s="6"/>
      <c r="V39" s="6"/>
      <c r="W39" s="6"/>
      <c r="X39" s="6"/>
      <c r="Y39" s="6"/>
    </row>
    <row r="40" spans="1:25" ht="15.75">
      <c r="A40" s="60" t="s">
        <v>64</v>
      </c>
      <c r="B40" s="66" t="s">
        <v>96</v>
      </c>
      <c r="C40" s="74" t="s">
        <v>24</v>
      </c>
      <c r="D40" s="68">
        <v>8</v>
      </c>
      <c r="E40" s="68"/>
      <c r="F40" s="157">
        <f t="shared" ref="F40:F41" si="16">D40*E40</f>
        <v>0</v>
      </c>
      <c r="G40" s="65"/>
      <c r="H40" s="65"/>
      <c r="I40" s="63"/>
      <c r="J40" s="75"/>
      <c r="K40" s="75"/>
      <c r="L40" s="175"/>
      <c r="M40" s="4"/>
      <c r="N40" s="2"/>
      <c r="O40" s="2"/>
      <c r="P40" s="2"/>
      <c r="Q40" s="5"/>
      <c r="R40" s="5"/>
      <c r="S40" s="6"/>
      <c r="T40" s="6"/>
      <c r="U40" s="6"/>
      <c r="V40" s="6"/>
      <c r="W40" s="6"/>
      <c r="X40" s="6"/>
      <c r="Y40" s="6"/>
    </row>
    <row r="41" spans="1:25" ht="15.75">
      <c r="A41" s="60" t="s">
        <v>65</v>
      </c>
      <c r="B41" s="76" t="s">
        <v>244</v>
      </c>
      <c r="C41" s="77" t="s">
        <v>24</v>
      </c>
      <c r="D41" s="78">
        <v>0.83</v>
      </c>
      <c r="E41" s="78"/>
      <c r="F41" s="158">
        <f t="shared" si="16"/>
        <v>0</v>
      </c>
      <c r="G41" s="79" t="s">
        <v>41</v>
      </c>
      <c r="H41" s="80" t="s">
        <v>24</v>
      </c>
      <c r="I41" s="80">
        <v>1.02</v>
      </c>
      <c r="J41" s="80">
        <f>D41*I41</f>
        <v>0.84660000000000002</v>
      </c>
      <c r="K41" s="80"/>
      <c r="L41" s="176">
        <f t="shared" ref="L41:L43" si="17">J41*K41</f>
        <v>0</v>
      </c>
      <c r="M41" s="4"/>
      <c r="N41" s="2"/>
      <c r="O41" s="2"/>
      <c r="P41" s="2"/>
      <c r="Q41" s="5"/>
      <c r="R41" s="5"/>
      <c r="S41" s="6"/>
      <c r="T41" s="6"/>
      <c r="U41" s="6"/>
      <c r="V41" s="6"/>
      <c r="W41" s="6"/>
      <c r="X41" s="6"/>
      <c r="Y41" s="6"/>
    </row>
    <row r="42" spans="1:25" ht="15.75">
      <c r="A42" s="60" t="s">
        <v>67</v>
      </c>
      <c r="B42" s="81" t="s">
        <v>300</v>
      </c>
      <c r="C42" s="82" t="s">
        <v>24</v>
      </c>
      <c r="D42" s="80">
        <v>6.35</v>
      </c>
      <c r="E42" s="80"/>
      <c r="F42" s="159">
        <f>D42*E42</f>
        <v>0</v>
      </c>
      <c r="G42" s="83" t="s">
        <v>41</v>
      </c>
      <c r="H42" s="84" t="s">
        <v>24</v>
      </c>
      <c r="I42" s="84">
        <v>1.02</v>
      </c>
      <c r="J42" s="84">
        <f>D42*I42</f>
        <v>6.4769999999999994</v>
      </c>
      <c r="K42" s="80"/>
      <c r="L42" s="176">
        <f t="shared" si="17"/>
        <v>0</v>
      </c>
      <c r="M42" s="4"/>
      <c r="N42" s="2"/>
      <c r="O42" s="2"/>
      <c r="P42" s="2"/>
      <c r="Q42" s="5"/>
      <c r="R42" s="5"/>
      <c r="S42" s="6"/>
      <c r="T42" s="6"/>
      <c r="U42" s="6"/>
      <c r="V42" s="6"/>
      <c r="W42" s="6"/>
      <c r="X42" s="6"/>
      <c r="Y42" s="6"/>
    </row>
    <row r="43" spans="1:25" s="27" customFormat="1" ht="15.75">
      <c r="A43" s="60" t="s">
        <v>68</v>
      </c>
      <c r="B43" s="81"/>
      <c r="C43" s="82"/>
      <c r="D43" s="80"/>
      <c r="E43" s="80"/>
      <c r="F43" s="159"/>
      <c r="G43" s="85" t="s">
        <v>69</v>
      </c>
      <c r="H43" s="86" t="s">
        <v>70</v>
      </c>
      <c r="I43" s="80" t="s">
        <v>39</v>
      </c>
      <c r="J43" s="80">
        <v>0.34</v>
      </c>
      <c r="K43" s="80"/>
      <c r="L43" s="176">
        <f t="shared" si="17"/>
        <v>0</v>
      </c>
      <c r="M43" s="26"/>
      <c r="N43" s="28"/>
      <c r="O43" s="28"/>
      <c r="P43" s="28"/>
      <c r="Q43" s="5"/>
      <c r="R43" s="5"/>
      <c r="S43" s="6"/>
      <c r="T43" s="6"/>
      <c r="U43" s="6"/>
      <c r="V43" s="6"/>
      <c r="W43" s="6"/>
      <c r="X43" s="6"/>
      <c r="Y43" s="6"/>
    </row>
    <row r="44" spans="1:25" ht="15.75">
      <c r="A44" s="60" t="s">
        <v>73</v>
      </c>
      <c r="B44" s="87" t="s">
        <v>245</v>
      </c>
      <c r="C44" s="62" t="s">
        <v>70</v>
      </c>
      <c r="D44" s="88">
        <v>0.03</v>
      </c>
      <c r="E44" s="73"/>
      <c r="F44" s="156">
        <f t="shared" ref="F44:F46" si="18">D44*E44</f>
        <v>0</v>
      </c>
      <c r="G44" s="72" t="s">
        <v>71</v>
      </c>
      <c r="H44" s="73" t="s">
        <v>70</v>
      </c>
      <c r="I44" s="73">
        <v>1</v>
      </c>
      <c r="J44" s="73">
        <f t="shared" ref="J44" si="19">D44*I44</f>
        <v>0.03</v>
      </c>
      <c r="K44" s="63"/>
      <c r="L44" s="174">
        <f t="shared" ref="L44:L57" si="20">J44*K44</f>
        <v>0</v>
      </c>
      <c r="M44" s="4"/>
      <c r="N44" s="2"/>
      <c r="O44" s="2"/>
      <c r="P44" s="2"/>
      <c r="Q44" s="5"/>
      <c r="R44" s="5"/>
      <c r="S44" s="6"/>
      <c r="T44" s="6"/>
      <c r="U44" s="6"/>
      <c r="V44" s="6"/>
      <c r="W44" s="6"/>
      <c r="X44" s="6"/>
      <c r="Y44" s="6"/>
    </row>
    <row r="45" spans="1:25" s="27" customFormat="1" ht="15.75">
      <c r="A45" s="60" t="s">
        <v>74</v>
      </c>
      <c r="B45" s="89" t="s">
        <v>246</v>
      </c>
      <c r="C45" s="90" t="s">
        <v>38</v>
      </c>
      <c r="D45" s="70">
        <v>13</v>
      </c>
      <c r="E45" s="70"/>
      <c r="F45" s="160">
        <f t="shared" si="18"/>
        <v>0</v>
      </c>
      <c r="G45" s="91" t="s">
        <v>247</v>
      </c>
      <c r="H45" s="70" t="s">
        <v>38</v>
      </c>
      <c r="I45" s="70">
        <v>1</v>
      </c>
      <c r="J45" s="70">
        <f>D45*I45</f>
        <v>13</v>
      </c>
      <c r="K45" s="70"/>
      <c r="L45" s="177">
        <f t="shared" si="20"/>
        <v>0</v>
      </c>
      <c r="M45" s="26"/>
      <c r="N45" s="28"/>
      <c r="O45" s="28"/>
      <c r="P45" s="28"/>
      <c r="Q45" s="5"/>
      <c r="R45" s="5"/>
      <c r="S45" s="6"/>
      <c r="T45" s="6"/>
      <c r="U45" s="6"/>
      <c r="V45" s="6"/>
      <c r="W45" s="6"/>
      <c r="X45" s="6"/>
      <c r="Y45" s="6"/>
    </row>
    <row r="46" spans="1:25" s="27" customFormat="1" ht="15.75">
      <c r="A46" s="60" t="s">
        <v>75</v>
      </c>
      <c r="B46" s="92" t="s">
        <v>60</v>
      </c>
      <c r="C46" s="93" t="s">
        <v>24</v>
      </c>
      <c r="D46" s="94">
        <v>0.1</v>
      </c>
      <c r="E46" s="94"/>
      <c r="F46" s="161">
        <f t="shared" si="18"/>
        <v>0</v>
      </c>
      <c r="G46" s="69" t="s">
        <v>20</v>
      </c>
      <c r="H46" s="71" t="s">
        <v>21</v>
      </c>
      <c r="I46" s="71" t="s">
        <v>39</v>
      </c>
      <c r="J46" s="71">
        <v>41.6</v>
      </c>
      <c r="K46" s="70"/>
      <c r="L46" s="177">
        <f t="shared" si="20"/>
        <v>0</v>
      </c>
      <c r="M46" s="26"/>
      <c r="N46" s="28"/>
      <c r="O46" s="28"/>
      <c r="P46" s="28"/>
      <c r="Q46" s="5"/>
      <c r="R46" s="5"/>
      <c r="S46" s="6"/>
      <c r="T46" s="6"/>
      <c r="U46" s="6"/>
      <c r="V46" s="6"/>
      <c r="W46" s="6"/>
      <c r="X46" s="6"/>
      <c r="Y46" s="6"/>
    </row>
    <row r="47" spans="1:25" s="27" customFormat="1" ht="15.75">
      <c r="A47" s="60" t="s">
        <v>76</v>
      </c>
      <c r="B47" s="95"/>
      <c r="C47" s="90"/>
      <c r="D47" s="70"/>
      <c r="E47" s="70"/>
      <c r="F47" s="160"/>
      <c r="G47" s="69" t="s">
        <v>23</v>
      </c>
      <c r="H47" s="71" t="s">
        <v>24</v>
      </c>
      <c r="I47" s="71" t="s">
        <v>39</v>
      </c>
      <c r="J47" s="71">
        <v>0.12</v>
      </c>
      <c r="K47" s="70"/>
      <c r="L47" s="177">
        <f t="shared" si="20"/>
        <v>0</v>
      </c>
      <c r="M47" s="26"/>
      <c r="N47" s="28"/>
      <c r="O47" s="28"/>
      <c r="P47" s="28"/>
      <c r="Q47" s="5"/>
      <c r="R47" s="5"/>
      <c r="S47" s="6"/>
      <c r="T47" s="6"/>
      <c r="U47" s="6"/>
      <c r="V47" s="6"/>
      <c r="W47" s="6"/>
      <c r="X47" s="6"/>
      <c r="Y47" s="6"/>
    </row>
    <row r="48" spans="1:25" s="27" customFormat="1" ht="15.75">
      <c r="A48" s="60" t="s">
        <v>79</v>
      </c>
      <c r="B48" s="96" t="s">
        <v>254</v>
      </c>
      <c r="C48" s="67" t="s">
        <v>24</v>
      </c>
      <c r="D48" s="68">
        <v>2.2999999999999998</v>
      </c>
      <c r="E48" s="68"/>
      <c r="F48" s="157">
        <f t="shared" ref="F48" si="21">D48*E48</f>
        <v>0</v>
      </c>
      <c r="G48" s="83" t="s">
        <v>23</v>
      </c>
      <c r="H48" s="84" t="s">
        <v>24</v>
      </c>
      <c r="I48" s="84">
        <v>1.1200000000000001</v>
      </c>
      <c r="J48" s="84">
        <f t="shared" ref="J48" si="22">D48*I48</f>
        <v>2.5760000000000001</v>
      </c>
      <c r="K48" s="70"/>
      <c r="L48" s="176">
        <f t="shared" si="20"/>
        <v>0</v>
      </c>
      <c r="M48" s="26"/>
      <c r="N48" s="28"/>
      <c r="O48" s="28"/>
      <c r="P48" s="28"/>
      <c r="Q48" s="5"/>
      <c r="R48" s="5"/>
      <c r="S48" s="6"/>
      <c r="T48" s="6"/>
      <c r="U48" s="6"/>
      <c r="V48" s="6"/>
      <c r="W48" s="6"/>
      <c r="X48" s="6"/>
      <c r="Y48" s="6"/>
    </row>
    <row r="49" spans="1:25" ht="15.75">
      <c r="A49" s="60" t="s">
        <v>82</v>
      </c>
      <c r="B49" s="97" t="s">
        <v>248</v>
      </c>
      <c r="C49" s="62" t="s">
        <v>70</v>
      </c>
      <c r="D49" s="98">
        <v>0.27</v>
      </c>
      <c r="E49" s="63"/>
      <c r="F49" s="156">
        <f>D49*E49</f>
        <v>0</v>
      </c>
      <c r="G49" s="72" t="s">
        <v>72</v>
      </c>
      <c r="H49" s="73" t="s">
        <v>70</v>
      </c>
      <c r="I49" s="73">
        <v>1.06</v>
      </c>
      <c r="J49" s="99">
        <f>D49*I49</f>
        <v>0.28620000000000001</v>
      </c>
      <c r="K49" s="63"/>
      <c r="L49" s="174">
        <f t="shared" si="20"/>
        <v>0</v>
      </c>
      <c r="M49" s="4"/>
      <c r="N49" s="2"/>
      <c r="O49" s="2"/>
      <c r="P49" s="2"/>
      <c r="Q49" s="5"/>
      <c r="R49" s="5"/>
      <c r="S49" s="6"/>
      <c r="T49" s="6"/>
      <c r="U49" s="6"/>
      <c r="V49" s="6"/>
      <c r="W49" s="6"/>
      <c r="X49" s="6"/>
      <c r="Y49" s="6"/>
    </row>
    <row r="50" spans="1:25" ht="15.75">
      <c r="A50" s="60" t="s">
        <v>91</v>
      </c>
      <c r="B50" s="100" t="s">
        <v>77</v>
      </c>
      <c r="C50" s="101" t="s">
        <v>13</v>
      </c>
      <c r="D50" s="63">
        <v>12</v>
      </c>
      <c r="E50" s="63"/>
      <c r="F50" s="156">
        <f t="shared" ref="F50:F51" si="23">D50*E50</f>
        <v>0</v>
      </c>
      <c r="G50" s="64" t="s">
        <v>78</v>
      </c>
      <c r="H50" s="65" t="s">
        <v>21</v>
      </c>
      <c r="I50" s="63">
        <v>0.15</v>
      </c>
      <c r="J50" s="63">
        <f t="shared" ref="J50:J51" si="24">D50*I50</f>
        <v>1.7999999999999998</v>
      </c>
      <c r="K50" s="63"/>
      <c r="L50" s="174">
        <f t="shared" si="20"/>
        <v>0</v>
      </c>
      <c r="M50" s="4"/>
      <c r="N50" s="2"/>
      <c r="O50" s="2"/>
      <c r="P50" s="2"/>
      <c r="Q50" s="5"/>
      <c r="R50" s="5"/>
      <c r="S50" s="6"/>
      <c r="T50" s="6"/>
      <c r="U50" s="6"/>
      <c r="V50" s="6"/>
      <c r="W50" s="6"/>
      <c r="X50" s="6"/>
      <c r="Y50" s="6"/>
    </row>
    <row r="51" spans="1:25" ht="15.75">
      <c r="A51" s="60" t="s">
        <v>269</v>
      </c>
      <c r="B51" s="97" t="s">
        <v>80</v>
      </c>
      <c r="C51" s="62" t="s">
        <v>13</v>
      </c>
      <c r="D51" s="63">
        <v>12</v>
      </c>
      <c r="E51" s="63"/>
      <c r="F51" s="156">
        <f t="shared" si="23"/>
        <v>0</v>
      </c>
      <c r="G51" s="97" t="s">
        <v>81</v>
      </c>
      <c r="H51" s="63" t="s">
        <v>21</v>
      </c>
      <c r="I51" s="63">
        <v>0.3</v>
      </c>
      <c r="J51" s="63">
        <f t="shared" si="24"/>
        <v>3.5999999999999996</v>
      </c>
      <c r="K51" s="63"/>
      <c r="L51" s="174">
        <f t="shared" si="20"/>
        <v>0</v>
      </c>
      <c r="M51" s="4"/>
      <c r="N51" s="2"/>
      <c r="O51" s="2"/>
      <c r="P51" s="2"/>
      <c r="Q51" s="5"/>
      <c r="R51" s="5"/>
      <c r="S51" s="6"/>
      <c r="T51" s="6"/>
      <c r="U51" s="6"/>
      <c r="V51" s="6"/>
      <c r="W51" s="6"/>
      <c r="X51" s="6"/>
      <c r="Y51" s="6"/>
    </row>
    <row r="52" spans="1:25" s="27" customFormat="1" ht="15.75">
      <c r="A52" s="60" t="s">
        <v>270</v>
      </c>
      <c r="B52" s="61" t="s">
        <v>83</v>
      </c>
      <c r="C52" s="62" t="s">
        <v>13</v>
      </c>
      <c r="D52" s="63">
        <v>9</v>
      </c>
      <c r="E52" s="63"/>
      <c r="F52" s="156">
        <f t="shared" ref="F52" si="25">D52*E52</f>
        <v>0</v>
      </c>
      <c r="G52" s="72" t="s">
        <v>84</v>
      </c>
      <c r="H52" s="73" t="s">
        <v>13</v>
      </c>
      <c r="I52" s="73">
        <v>1.2</v>
      </c>
      <c r="J52" s="73">
        <f t="shared" ref="J52" si="26">D52*I52</f>
        <v>10.799999999999999</v>
      </c>
      <c r="K52" s="63"/>
      <c r="L52" s="174">
        <f t="shared" si="20"/>
        <v>0</v>
      </c>
      <c r="M52" s="26"/>
      <c r="N52" s="28"/>
      <c r="O52" s="28"/>
      <c r="P52" s="28"/>
      <c r="Q52" s="5"/>
      <c r="R52" s="5"/>
      <c r="S52" s="6"/>
      <c r="T52" s="6"/>
      <c r="U52" s="6"/>
      <c r="V52" s="6"/>
      <c r="W52" s="6"/>
      <c r="X52" s="6"/>
      <c r="Y52" s="6"/>
    </row>
    <row r="53" spans="1:25" s="27" customFormat="1" ht="15.75">
      <c r="A53" s="60" t="s">
        <v>271</v>
      </c>
      <c r="B53" s="61"/>
      <c r="C53" s="62"/>
      <c r="D53" s="63"/>
      <c r="E53" s="63"/>
      <c r="F53" s="156"/>
      <c r="G53" s="72" t="s">
        <v>85</v>
      </c>
      <c r="H53" s="73" t="s">
        <v>38</v>
      </c>
      <c r="I53" s="73">
        <v>9</v>
      </c>
      <c r="J53" s="73">
        <f>D52*I53</f>
        <v>81</v>
      </c>
      <c r="K53" s="63"/>
      <c r="L53" s="174">
        <f t="shared" si="20"/>
        <v>0</v>
      </c>
      <c r="M53" s="26"/>
      <c r="N53" s="28"/>
      <c r="O53" s="28"/>
      <c r="P53" s="28"/>
      <c r="Q53" s="5"/>
      <c r="R53" s="5"/>
      <c r="S53" s="6"/>
      <c r="T53" s="6"/>
      <c r="U53" s="6"/>
      <c r="V53" s="6"/>
      <c r="W53" s="6"/>
      <c r="X53" s="6"/>
      <c r="Y53" s="6"/>
    </row>
    <row r="54" spans="1:25" s="27" customFormat="1" ht="15.75">
      <c r="A54" s="60" t="s">
        <v>272</v>
      </c>
      <c r="B54" s="61" t="s">
        <v>249</v>
      </c>
      <c r="C54" s="62" t="s">
        <v>13</v>
      </c>
      <c r="D54" s="63">
        <v>15</v>
      </c>
      <c r="E54" s="63"/>
      <c r="F54" s="156">
        <f>D54*E54</f>
        <v>0</v>
      </c>
      <c r="G54" s="72" t="s">
        <v>84</v>
      </c>
      <c r="H54" s="73" t="s">
        <v>13</v>
      </c>
      <c r="I54" s="73">
        <v>1.2</v>
      </c>
      <c r="J54" s="73">
        <f>D54*I54</f>
        <v>18</v>
      </c>
      <c r="K54" s="63"/>
      <c r="L54" s="174">
        <f t="shared" si="20"/>
        <v>0</v>
      </c>
      <c r="M54" s="26"/>
      <c r="N54" s="28"/>
      <c r="O54" s="28"/>
      <c r="P54" s="28"/>
      <c r="Q54" s="5"/>
      <c r="R54" s="5"/>
      <c r="S54" s="6"/>
      <c r="T54" s="6"/>
      <c r="U54" s="6"/>
      <c r="V54" s="6"/>
      <c r="W54" s="6"/>
      <c r="X54" s="6"/>
      <c r="Y54" s="6"/>
    </row>
    <row r="55" spans="1:25" s="27" customFormat="1" ht="15.75">
      <c r="A55" s="60" t="s">
        <v>273</v>
      </c>
      <c r="B55" s="61"/>
      <c r="C55" s="62"/>
      <c r="D55" s="63"/>
      <c r="E55" s="63"/>
      <c r="F55" s="156"/>
      <c r="G55" s="72" t="s">
        <v>85</v>
      </c>
      <c r="H55" s="73" t="s">
        <v>38</v>
      </c>
      <c r="I55" s="73">
        <v>9</v>
      </c>
      <c r="J55" s="73">
        <f>D54*I55</f>
        <v>135</v>
      </c>
      <c r="K55" s="63"/>
      <c r="L55" s="174">
        <f t="shared" si="20"/>
        <v>0</v>
      </c>
      <c r="M55" s="26"/>
      <c r="N55" s="28"/>
      <c r="O55" s="28"/>
      <c r="P55" s="28"/>
      <c r="Q55" s="5"/>
      <c r="R55" s="5"/>
      <c r="S55" s="6"/>
      <c r="T55" s="6"/>
      <c r="U55" s="6"/>
      <c r="V55" s="6"/>
      <c r="W55" s="6"/>
      <c r="X55" s="6"/>
      <c r="Y55" s="6"/>
    </row>
    <row r="56" spans="1:25" ht="15.75">
      <c r="A56" s="60" t="s">
        <v>274</v>
      </c>
      <c r="B56" s="61" t="s">
        <v>86</v>
      </c>
      <c r="C56" s="62" t="s">
        <v>36</v>
      </c>
      <c r="D56" s="63">
        <v>42</v>
      </c>
      <c r="E56" s="63"/>
      <c r="F56" s="156">
        <f>D56*E56</f>
        <v>0</v>
      </c>
      <c r="G56" s="72" t="s">
        <v>87</v>
      </c>
      <c r="H56" s="73" t="s">
        <v>36</v>
      </c>
      <c r="I56" s="73">
        <v>1</v>
      </c>
      <c r="J56" s="73">
        <f>D56*I56</f>
        <v>42</v>
      </c>
      <c r="K56" s="63"/>
      <c r="L56" s="174">
        <f t="shared" si="20"/>
        <v>0</v>
      </c>
      <c r="M56" s="4"/>
      <c r="N56" s="2"/>
      <c r="O56" s="2"/>
      <c r="P56" s="2"/>
      <c r="Q56" s="5"/>
      <c r="R56" s="5"/>
      <c r="S56" s="6"/>
      <c r="T56" s="6"/>
      <c r="U56" s="6"/>
      <c r="V56" s="6"/>
      <c r="W56" s="6"/>
      <c r="X56" s="6"/>
      <c r="Y56" s="6"/>
    </row>
    <row r="57" spans="1:25" ht="15.75">
      <c r="A57" s="60" t="s">
        <v>275</v>
      </c>
      <c r="B57" s="61"/>
      <c r="C57" s="62"/>
      <c r="D57" s="63"/>
      <c r="E57" s="63"/>
      <c r="F57" s="156"/>
      <c r="G57" s="72" t="s">
        <v>88</v>
      </c>
      <c r="H57" s="73" t="s">
        <v>38</v>
      </c>
      <c r="I57" s="73">
        <v>7</v>
      </c>
      <c r="J57" s="73">
        <f>I57*D56</f>
        <v>294</v>
      </c>
      <c r="K57" s="63"/>
      <c r="L57" s="174">
        <f t="shared" si="20"/>
        <v>0</v>
      </c>
      <c r="M57" s="4"/>
      <c r="N57" s="2"/>
      <c r="O57" s="2"/>
      <c r="P57" s="2"/>
      <c r="Q57" s="5"/>
      <c r="R57" s="5"/>
      <c r="S57" s="6"/>
      <c r="T57" s="6"/>
      <c r="U57" s="6"/>
      <c r="V57" s="6"/>
      <c r="W57" s="6"/>
      <c r="X57" s="6"/>
      <c r="Y57" s="6"/>
    </row>
    <row r="58" spans="1:25" s="37" customFormat="1" ht="15.75">
      <c r="A58" s="60" t="s">
        <v>317</v>
      </c>
      <c r="B58" s="95" t="s">
        <v>19</v>
      </c>
      <c r="C58" s="90" t="s">
        <v>13</v>
      </c>
      <c r="D58" s="70">
        <v>17</v>
      </c>
      <c r="E58" s="70"/>
      <c r="F58" s="160">
        <f>D58*E58</f>
        <v>0</v>
      </c>
      <c r="G58" s="69"/>
      <c r="H58" s="71"/>
      <c r="I58" s="70"/>
      <c r="J58" s="71"/>
      <c r="K58" s="70"/>
      <c r="L58" s="177"/>
      <c r="M58" s="36"/>
      <c r="N58" s="38"/>
      <c r="O58" s="38"/>
      <c r="P58" s="38"/>
      <c r="Q58" s="5"/>
      <c r="R58" s="5"/>
      <c r="S58" s="6"/>
      <c r="T58" s="6"/>
      <c r="U58" s="6"/>
      <c r="V58" s="6"/>
      <c r="W58" s="6"/>
      <c r="X58" s="6"/>
      <c r="Y58" s="6"/>
    </row>
    <row r="59" spans="1:25" s="37" customFormat="1" ht="15.75">
      <c r="A59" s="60" t="s">
        <v>318</v>
      </c>
      <c r="B59" s="104" t="s">
        <v>60</v>
      </c>
      <c r="C59" s="77" t="s">
        <v>24</v>
      </c>
      <c r="D59" s="78">
        <v>0.54</v>
      </c>
      <c r="E59" s="78"/>
      <c r="F59" s="158">
        <f>D59*E59</f>
        <v>0</v>
      </c>
      <c r="G59" s="83" t="s">
        <v>20</v>
      </c>
      <c r="H59" s="84" t="s">
        <v>21</v>
      </c>
      <c r="I59" s="84">
        <v>304</v>
      </c>
      <c r="J59" s="84">
        <f>D59*I59</f>
        <v>164.16000000000003</v>
      </c>
      <c r="K59" s="80"/>
      <c r="L59" s="178">
        <f t="shared" ref="L59" si="27">J59*K59</f>
        <v>0</v>
      </c>
      <c r="M59" s="36"/>
      <c r="N59" s="38"/>
      <c r="O59" s="38"/>
      <c r="P59" s="38"/>
      <c r="Q59" s="5"/>
      <c r="R59" s="5"/>
      <c r="S59" s="6"/>
      <c r="T59" s="6"/>
      <c r="U59" s="6"/>
      <c r="V59" s="6"/>
      <c r="W59" s="6"/>
      <c r="X59" s="6"/>
      <c r="Y59" s="6"/>
    </row>
    <row r="60" spans="1:25" s="37" customFormat="1" ht="15.75">
      <c r="A60" s="60" t="s">
        <v>319</v>
      </c>
      <c r="B60" s="104"/>
      <c r="C60" s="77"/>
      <c r="D60" s="78"/>
      <c r="E60" s="78"/>
      <c r="F60" s="158"/>
      <c r="G60" s="83" t="s">
        <v>23</v>
      </c>
      <c r="H60" s="84" t="s">
        <v>24</v>
      </c>
      <c r="I60" s="84">
        <v>1.21</v>
      </c>
      <c r="J60" s="84">
        <f>D59*I60</f>
        <v>0.65339999999999998</v>
      </c>
      <c r="K60" s="70"/>
      <c r="L60" s="176">
        <f>J60*K60</f>
        <v>0</v>
      </c>
      <c r="M60" s="36"/>
      <c r="N60" s="38"/>
      <c r="O60" s="38"/>
      <c r="P60" s="38"/>
      <c r="Q60" s="5"/>
      <c r="R60" s="5"/>
      <c r="S60" s="6"/>
      <c r="T60" s="6"/>
      <c r="U60" s="6"/>
      <c r="V60" s="6"/>
      <c r="W60" s="6"/>
      <c r="X60" s="6"/>
      <c r="Y60" s="6"/>
    </row>
    <row r="61" spans="1:25" s="37" customFormat="1" ht="15.75">
      <c r="A61" s="60" t="s">
        <v>320</v>
      </c>
      <c r="B61" s="91" t="s">
        <v>130</v>
      </c>
      <c r="C61" s="90" t="s">
        <v>13</v>
      </c>
      <c r="D61" s="70">
        <v>17</v>
      </c>
      <c r="E61" s="70"/>
      <c r="F61" s="160">
        <f t="shared" ref="F61" si="28">D61*E61</f>
        <v>0</v>
      </c>
      <c r="G61" s="69" t="s">
        <v>30</v>
      </c>
      <c r="H61" s="70" t="s">
        <v>17</v>
      </c>
      <c r="I61" s="70">
        <v>0.2</v>
      </c>
      <c r="J61" s="70">
        <f t="shared" ref="J61" si="29">D61*I61</f>
        <v>3.4000000000000004</v>
      </c>
      <c r="K61" s="70"/>
      <c r="L61" s="177">
        <f t="shared" ref="L61" si="30">J61*K61</f>
        <v>0</v>
      </c>
      <c r="M61" s="36"/>
      <c r="N61" s="38"/>
      <c r="O61" s="38"/>
      <c r="P61" s="38"/>
      <c r="Q61" s="5"/>
      <c r="R61" s="5"/>
      <c r="S61" s="6"/>
      <c r="T61" s="6"/>
      <c r="U61" s="6"/>
      <c r="V61" s="6"/>
      <c r="W61" s="6"/>
      <c r="X61" s="6"/>
      <c r="Y61" s="6"/>
    </row>
    <row r="62" spans="1:25" s="37" customFormat="1" ht="15.75">
      <c r="A62" s="60" t="s">
        <v>321</v>
      </c>
      <c r="B62" s="91" t="s">
        <v>28</v>
      </c>
      <c r="C62" s="90" t="s">
        <v>13</v>
      </c>
      <c r="D62" s="70">
        <v>17</v>
      </c>
      <c r="E62" s="70"/>
      <c r="F62" s="160">
        <f t="shared" ref="F62" si="31">D62*E62</f>
        <v>0</v>
      </c>
      <c r="G62" s="69" t="s">
        <v>26</v>
      </c>
      <c r="H62" s="71" t="s">
        <v>21</v>
      </c>
      <c r="I62" s="71">
        <v>3.9</v>
      </c>
      <c r="J62" s="71">
        <f t="shared" ref="J62" si="32">D62*I62</f>
        <v>66.3</v>
      </c>
      <c r="K62" s="70"/>
      <c r="L62" s="177">
        <f t="shared" ref="L62" si="33">J62*K62</f>
        <v>0</v>
      </c>
      <c r="M62" s="36"/>
      <c r="N62" s="38"/>
      <c r="O62" s="38"/>
      <c r="P62" s="38"/>
      <c r="Q62" s="5"/>
      <c r="R62" s="5"/>
      <c r="S62" s="6"/>
      <c r="T62" s="6"/>
      <c r="U62" s="6"/>
      <c r="V62" s="6"/>
      <c r="W62" s="6"/>
      <c r="X62" s="6"/>
      <c r="Y62" s="6"/>
    </row>
    <row r="63" spans="1:25" s="27" customFormat="1" ht="15.75">
      <c r="A63" s="204">
        <v>3</v>
      </c>
      <c r="B63" s="205" t="s">
        <v>257</v>
      </c>
      <c r="C63" s="206"/>
      <c r="D63" s="207"/>
      <c r="E63" s="208"/>
      <c r="F63" s="209"/>
      <c r="G63" s="210"/>
      <c r="H63" s="208"/>
      <c r="I63" s="208"/>
      <c r="J63" s="208"/>
      <c r="K63" s="208"/>
      <c r="L63" s="211"/>
      <c r="M63" s="26"/>
      <c r="N63" s="28"/>
      <c r="O63" s="28"/>
      <c r="P63" s="28"/>
      <c r="Q63" s="5"/>
      <c r="R63" s="5"/>
      <c r="S63" s="6"/>
      <c r="T63" s="6"/>
      <c r="U63" s="6"/>
      <c r="V63" s="6"/>
      <c r="W63" s="6"/>
      <c r="X63" s="6"/>
      <c r="Y63" s="6"/>
    </row>
    <row r="64" spans="1:25" s="27" customFormat="1" ht="15.75">
      <c r="A64" s="60" t="s">
        <v>93</v>
      </c>
      <c r="B64" s="61" t="s">
        <v>251</v>
      </c>
      <c r="C64" s="62" t="s">
        <v>13</v>
      </c>
      <c r="D64" s="63">
        <v>5.4</v>
      </c>
      <c r="E64" s="63"/>
      <c r="F64" s="156">
        <f t="shared" ref="F64:F68" si="34">D64*E64</f>
        <v>0</v>
      </c>
      <c r="G64" s="64"/>
      <c r="H64" s="65"/>
      <c r="I64" s="63"/>
      <c r="J64" s="65"/>
      <c r="K64" s="65"/>
      <c r="L64" s="173"/>
      <c r="M64" s="26"/>
      <c r="N64" s="28"/>
      <c r="O64" s="28"/>
      <c r="P64" s="28"/>
      <c r="Q64" s="5"/>
      <c r="R64" s="5"/>
      <c r="S64" s="6"/>
      <c r="T64" s="6"/>
      <c r="U64" s="6"/>
      <c r="V64" s="6"/>
      <c r="W64" s="6"/>
      <c r="X64" s="6"/>
      <c r="Y64" s="6"/>
    </row>
    <row r="65" spans="1:25" s="27" customFormat="1" ht="15.75">
      <c r="A65" s="60" t="s">
        <v>94</v>
      </c>
      <c r="B65" s="66" t="s">
        <v>252</v>
      </c>
      <c r="C65" s="67" t="s">
        <v>38</v>
      </c>
      <c r="D65" s="68">
        <v>8</v>
      </c>
      <c r="E65" s="68"/>
      <c r="F65" s="157">
        <f t="shared" si="34"/>
        <v>0</v>
      </c>
      <c r="G65" s="69"/>
      <c r="H65" s="70"/>
      <c r="I65" s="70"/>
      <c r="J65" s="71"/>
      <c r="K65" s="70"/>
      <c r="L65" s="174"/>
      <c r="M65" s="26"/>
      <c r="N65" s="28"/>
      <c r="O65" s="28"/>
      <c r="P65" s="28"/>
      <c r="Q65" s="5"/>
      <c r="R65" s="5"/>
      <c r="S65" s="6"/>
      <c r="T65" s="6"/>
      <c r="U65" s="6"/>
      <c r="V65" s="6"/>
      <c r="W65" s="6"/>
      <c r="X65" s="6"/>
      <c r="Y65" s="6"/>
    </row>
    <row r="66" spans="1:25" s="27" customFormat="1" ht="15.75">
      <c r="A66" s="60" t="s">
        <v>95</v>
      </c>
      <c r="B66" s="66" t="s">
        <v>253</v>
      </c>
      <c r="C66" s="67" t="s">
        <v>24</v>
      </c>
      <c r="D66" s="68">
        <v>2.16</v>
      </c>
      <c r="E66" s="68"/>
      <c r="F66" s="157">
        <f t="shared" si="34"/>
        <v>0</v>
      </c>
      <c r="G66" s="72"/>
      <c r="H66" s="73"/>
      <c r="I66" s="73"/>
      <c r="J66" s="73"/>
      <c r="K66" s="63"/>
      <c r="L66" s="174"/>
      <c r="M66" s="26"/>
      <c r="N66" s="28"/>
      <c r="O66" s="28"/>
      <c r="P66" s="28"/>
      <c r="Q66" s="5"/>
      <c r="R66" s="5"/>
      <c r="S66" s="6"/>
      <c r="T66" s="6"/>
      <c r="U66" s="6"/>
      <c r="V66" s="6"/>
      <c r="W66" s="6"/>
      <c r="X66" s="6"/>
      <c r="Y66" s="6"/>
    </row>
    <row r="67" spans="1:25" s="27" customFormat="1" ht="15.75">
      <c r="A67" s="60" t="s">
        <v>97</v>
      </c>
      <c r="B67" s="66" t="s">
        <v>96</v>
      </c>
      <c r="C67" s="74" t="s">
        <v>24</v>
      </c>
      <c r="D67" s="68">
        <v>6</v>
      </c>
      <c r="E67" s="68"/>
      <c r="F67" s="157">
        <f t="shared" si="34"/>
        <v>0</v>
      </c>
      <c r="G67" s="65"/>
      <c r="H67" s="65"/>
      <c r="I67" s="63"/>
      <c r="J67" s="75"/>
      <c r="K67" s="75"/>
      <c r="L67" s="175"/>
      <c r="M67" s="26"/>
      <c r="N67" s="28"/>
      <c r="O67" s="28"/>
      <c r="P67" s="28"/>
      <c r="Q67" s="5"/>
      <c r="R67" s="5"/>
      <c r="S67" s="6"/>
      <c r="T67" s="6"/>
      <c r="U67" s="6"/>
      <c r="V67" s="6"/>
      <c r="W67" s="6"/>
      <c r="X67" s="6"/>
      <c r="Y67" s="6"/>
    </row>
    <row r="68" spans="1:25" s="27" customFormat="1" ht="15.75">
      <c r="A68" s="60" t="s">
        <v>98</v>
      </c>
      <c r="B68" s="76" t="s">
        <v>244</v>
      </c>
      <c r="C68" s="77" t="s">
        <v>24</v>
      </c>
      <c r="D68" s="78">
        <v>0.83</v>
      </c>
      <c r="E68" s="78"/>
      <c r="F68" s="158">
        <f t="shared" si="34"/>
        <v>0</v>
      </c>
      <c r="G68" s="79" t="s">
        <v>41</v>
      </c>
      <c r="H68" s="80" t="s">
        <v>24</v>
      </c>
      <c r="I68" s="80">
        <v>1.02</v>
      </c>
      <c r="J68" s="80">
        <f>D68*I68</f>
        <v>0.84660000000000002</v>
      </c>
      <c r="K68" s="80"/>
      <c r="L68" s="176">
        <f t="shared" ref="L68:L84" si="35">J68*K68</f>
        <v>0</v>
      </c>
      <c r="M68" s="26"/>
      <c r="N68" s="28"/>
      <c r="O68" s="28"/>
      <c r="P68" s="28"/>
      <c r="Q68" s="5"/>
      <c r="R68" s="5"/>
      <c r="S68" s="6"/>
      <c r="T68" s="6"/>
      <c r="U68" s="6"/>
      <c r="V68" s="6"/>
      <c r="W68" s="6"/>
      <c r="X68" s="6"/>
      <c r="Y68" s="6"/>
    </row>
    <row r="69" spans="1:25" s="27" customFormat="1" ht="15.75">
      <c r="A69" s="60" t="s">
        <v>100</v>
      </c>
      <c r="B69" s="81" t="s">
        <v>300</v>
      </c>
      <c r="C69" s="82" t="s">
        <v>24</v>
      </c>
      <c r="D69" s="80">
        <v>4.3499999999999996</v>
      </c>
      <c r="E69" s="80"/>
      <c r="F69" s="159">
        <f>D69*E69</f>
        <v>0</v>
      </c>
      <c r="G69" s="83" t="s">
        <v>41</v>
      </c>
      <c r="H69" s="84" t="s">
        <v>24</v>
      </c>
      <c r="I69" s="84">
        <v>1.02</v>
      </c>
      <c r="J69" s="84">
        <f>D69*I69</f>
        <v>4.4369999999999994</v>
      </c>
      <c r="K69" s="80"/>
      <c r="L69" s="176">
        <f t="shared" si="35"/>
        <v>0</v>
      </c>
      <c r="M69" s="26"/>
      <c r="N69" s="28"/>
      <c r="O69" s="28"/>
      <c r="P69" s="28"/>
      <c r="Q69" s="5"/>
      <c r="R69" s="5"/>
      <c r="S69" s="6"/>
      <c r="T69" s="6"/>
      <c r="U69" s="6"/>
      <c r="V69" s="6"/>
      <c r="W69" s="6"/>
      <c r="X69" s="6"/>
      <c r="Y69" s="6"/>
    </row>
    <row r="70" spans="1:25" s="27" customFormat="1" ht="15.75">
      <c r="A70" s="60" t="s">
        <v>101</v>
      </c>
      <c r="B70" s="81"/>
      <c r="C70" s="82"/>
      <c r="D70" s="80"/>
      <c r="E70" s="80"/>
      <c r="F70" s="159"/>
      <c r="G70" s="85" t="s">
        <v>69</v>
      </c>
      <c r="H70" s="86" t="s">
        <v>70</v>
      </c>
      <c r="I70" s="80" t="s">
        <v>39</v>
      </c>
      <c r="J70" s="80">
        <v>0.34</v>
      </c>
      <c r="K70" s="80"/>
      <c r="L70" s="176">
        <f t="shared" si="35"/>
        <v>0</v>
      </c>
      <c r="M70" s="26"/>
      <c r="N70" s="28"/>
      <c r="O70" s="28"/>
      <c r="P70" s="28"/>
      <c r="Q70" s="5"/>
      <c r="R70" s="5"/>
      <c r="S70" s="6"/>
      <c r="T70" s="6"/>
      <c r="U70" s="6"/>
      <c r="V70" s="6"/>
      <c r="W70" s="6"/>
      <c r="X70" s="6"/>
      <c r="Y70" s="6"/>
    </row>
    <row r="71" spans="1:25" s="27" customFormat="1" ht="15.75">
      <c r="A71" s="60" t="s">
        <v>102</v>
      </c>
      <c r="B71" s="87" t="s">
        <v>245</v>
      </c>
      <c r="C71" s="62" t="s">
        <v>70</v>
      </c>
      <c r="D71" s="88">
        <v>0.03</v>
      </c>
      <c r="E71" s="73"/>
      <c r="F71" s="156">
        <f t="shared" ref="F71:F73" si="36">D71*E71</f>
        <v>0</v>
      </c>
      <c r="G71" s="72" t="s">
        <v>71</v>
      </c>
      <c r="H71" s="73" t="s">
        <v>70</v>
      </c>
      <c r="I71" s="73">
        <v>1</v>
      </c>
      <c r="J71" s="73">
        <f t="shared" ref="J71" si="37">D71*I71</f>
        <v>0.03</v>
      </c>
      <c r="K71" s="63"/>
      <c r="L71" s="174">
        <f t="shared" si="35"/>
        <v>0</v>
      </c>
      <c r="M71" s="26"/>
      <c r="N71" s="28"/>
      <c r="O71" s="28"/>
      <c r="P71" s="28"/>
      <c r="Q71" s="5"/>
      <c r="R71" s="5"/>
      <c r="S71" s="6"/>
      <c r="T71" s="6"/>
      <c r="U71" s="6"/>
      <c r="V71" s="6"/>
      <c r="W71" s="6"/>
      <c r="X71" s="6"/>
      <c r="Y71" s="6"/>
    </row>
    <row r="72" spans="1:25" s="27" customFormat="1" ht="15.75">
      <c r="A72" s="60" t="s">
        <v>103</v>
      </c>
      <c r="B72" s="89" t="s">
        <v>246</v>
      </c>
      <c r="C72" s="90" t="s">
        <v>38</v>
      </c>
      <c r="D72" s="70">
        <v>13</v>
      </c>
      <c r="E72" s="70"/>
      <c r="F72" s="160">
        <f t="shared" si="36"/>
        <v>0</v>
      </c>
      <c r="G72" s="91" t="s">
        <v>247</v>
      </c>
      <c r="H72" s="70" t="s">
        <v>38</v>
      </c>
      <c r="I72" s="70">
        <v>1</v>
      </c>
      <c r="J72" s="70">
        <f>D72*I72</f>
        <v>13</v>
      </c>
      <c r="K72" s="70"/>
      <c r="L72" s="177">
        <f t="shared" si="35"/>
        <v>0</v>
      </c>
      <c r="M72" s="26"/>
      <c r="N72" s="28"/>
      <c r="O72" s="28"/>
      <c r="P72" s="28"/>
      <c r="Q72" s="5"/>
      <c r="R72" s="5"/>
      <c r="S72" s="6"/>
      <c r="T72" s="6"/>
      <c r="U72" s="6"/>
      <c r="V72" s="6"/>
      <c r="W72" s="6"/>
      <c r="X72" s="6"/>
      <c r="Y72" s="6"/>
    </row>
    <row r="73" spans="1:25" s="27" customFormat="1" ht="15.75">
      <c r="A73" s="60" t="s">
        <v>104</v>
      </c>
      <c r="B73" s="92" t="s">
        <v>60</v>
      </c>
      <c r="C73" s="93" t="s">
        <v>24</v>
      </c>
      <c r="D73" s="94">
        <v>0.1</v>
      </c>
      <c r="E73" s="94"/>
      <c r="F73" s="161">
        <f t="shared" si="36"/>
        <v>0</v>
      </c>
      <c r="G73" s="69" t="s">
        <v>20</v>
      </c>
      <c r="H73" s="71" t="s">
        <v>21</v>
      </c>
      <c r="I73" s="71" t="s">
        <v>39</v>
      </c>
      <c r="J73" s="71">
        <v>41.6</v>
      </c>
      <c r="K73" s="70"/>
      <c r="L73" s="177">
        <f t="shared" si="35"/>
        <v>0</v>
      </c>
      <c r="M73" s="26"/>
      <c r="N73" s="28"/>
      <c r="O73" s="28"/>
      <c r="P73" s="28"/>
      <c r="Q73" s="5"/>
      <c r="R73" s="5"/>
      <c r="S73" s="6"/>
      <c r="T73" s="6"/>
      <c r="U73" s="6"/>
      <c r="V73" s="6"/>
      <c r="W73" s="6"/>
      <c r="X73" s="6"/>
      <c r="Y73" s="6"/>
    </row>
    <row r="74" spans="1:25" s="27" customFormat="1" ht="15.75">
      <c r="A74" s="60" t="s">
        <v>105</v>
      </c>
      <c r="B74" s="95"/>
      <c r="C74" s="90"/>
      <c r="D74" s="70"/>
      <c r="E74" s="70"/>
      <c r="F74" s="160"/>
      <c r="G74" s="69" t="s">
        <v>23</v>
      </c>
      <c r="H74" s="71" t="s">
        <v>24</v>
      </c>
      <c r="I74" s="71" t="s">
        <v>39</v>
      </c>
      <c r="J74" s="71">
        <v>0.12</v>
      </c>
      <c r="K74" s="70"/>
      <c r="L74" s="177">
        <f t="shared" si="35"/>
        <v>0</v>
      </c>
      <c r="M74" s="26"/>
      <c r="N74" s="28"/>
      <c r="O74" s="28"/>
      <c r="P74" s="28"/>
      <c r="Q74" s="5"/>
      <c r="R74" s="5"/>
      <c r="S74" s="6"/>
      <c r="T74" s="6"/>
      <c r="U74" s="6"/>
      <c r="V74" s="6"/>
      <c r="W74" s="6"/>
      <c r="X74" s="6"/>
      <c r="Y74" s="6"/>
    </row>
    <row r="75" spans="1:25" s="27" customFormat="1" ht="15.75">
      <c r="A75" s="60" t="s">
        <v>106</v>
      </c>
      <c r="B75" s="96" t="s">
        <v>254</v>
      </c>
      <c r="C75" s="67" t="s">
        <v>24</v>
      </c>
      <c r="D75" s="68">
        <v>2.2999999999999998</v>
      </c>
      <c r="E75" s="68"/>
      <c r="F75" s="157">
        <f t="shared" ref="F75" si="38">D75*E75</f>
        <v>0</v>
      </c>
      <c r="G75" s="83" t="s">
        <v>23</v>
      </c>
      <c r="H75" s="84" t="s">
        <v>24</v>
      </c>
      <c r="I75" s="84">
        <v>1.1200000000000001</v>
      </c>
      <c r="J75" s="84">
        <f t="shared" ref="J75" si="39">D75*I75</f>
        <v>2.5760000000000001</v>
      </c>
      <c r="K75" s="70"/>
      <c r="L75" s="176">
        <f t="shared" si="35"/>
        <v>0</v>
      </c>
      <c r="M75" s="26"/>
      <c r="N75" s="28"/>
      <c r="O75" s="28"/>
      <c r="P75" s="28"/>
      <c r="Q75" s="5"/>
      <c r="R75" s="5"/>
      <c r="S75" s="6"/>
      <c r="T75" s="6"/>
      <c r="U75" s="6"/>
      <c r="V75" s="6"/>
      <c r="W75" s="6"/>
      <c r="X75" s="6"/>
      <c r="Y75" s="6"/>
    </row>
    <row r="76" spans="1:25" s="27" customFormat="1" ht="15.75">
      <c r="A76" s="60" t="s">
        <v>107</v>
      </c>
      <c r="B76" s="97" t="s">
        <v>248</v>
      </c>
      <c r="C76" s="62" t="s">
        <v>70</v>
      </c>
      <c r="D76" s="98">
        <v>0.27</v>
      </c>
      <c r="E76" s="63"/>
      <c r="F76" s="156">
        <f>D76*E76</f>
        <v>0</v>
      </c>
      <c r="G76" s="72" t="s">
        <v>72</v>
      </c>
      <c r="H76" s="73" t="s">
        <v>70</v>
      </c>
      <c r="I76" s="73">
        <v>1.06</v>
      </c>
      <c r="J76" s="99">
        <f>D76*I76</f>
        <v>0.28620000000000001</v>
      </c>
      <c r="K76" s="63"/>
      <c r="L76" s="174">
        <f t="shared" si="35"/>
        <v>0</v>
      </c>
      <c r="M76" s="26"/>
      <c r="N76" s="28"/>
      <c r="O76" s="28"/>
      <c r="P76" s="28"/>
      <c r="Q76" s="5"/>
      <c r="R76" s="5"/>
      <c r="S76" s="6"/>
      <c r="T76" s="6"/>
      <c r="U76" s="6"/>
      <c r="V76" s="6"/>
      <c r="W76" s="6"/>
      <c r="X76" s="6"/>
      <c r="Y76" s="6"/>
    </row>
    <row r="77" spans="1:25" s="27" customFormat="1" ht="15.75">
      <c r="A77" s="60" t="s">
        <v>108</v>
      </c>
      <c r="B77" s="100" t="s">
        <v>77</v>
      </c>
      <c r="C77" s="101" t="s">
        <v>13</v>
      </c>
      <c r="D77" s="63">
        <v>12</v>
      </c>
      <c r="E77" s="63"/>
      <c r="F77" s="156">
        <f t="shared" ref="F77:F79" si="40">D77*E77</f>
        <v>0</v>
      </c>
      <c r="G77" s="64" t="s">
        <v>78</v>
      </c>
      <c r="H77" s="65" t="s">
        <v>21</v>
      </c>
      <c r="I77" s="63">
        <v>0.15</v>
      </c>
      <c r="J77" s="63">
        <f t="shared" ref="J77:J79" si="41">D77*I77</f>
        <v>1.7999999999999998</v>
      </c>
      <c r="K77" s="63"/>
      <c r="L77" s="174">
        <f t="shared" si="35"/>
        <v>0</v>
      </c>
      <c r="M77" s="26"/>
      <c r="N77" s="28"/>
      <c r="O77" s="28"/>
      <c r="P77" s="28"/>
      <c r="Q77" s="5"/>
      <c r="R77" s="5"/>
      <c r="S77" s="6"/>
      <c r="T77" s="6"/>
      <c r="U77" s="6"/>
      <c r="V77" s="6"/>
      <c r="W77" s="6"/>
      <c r="X77" s="6"/>
      <c r="Y77" s="6"/>
    </row>
    <row r="78" spans="1:25" s="27" customFormat="1" ht="15.75">
      <c r="A78" s="60" t="s">
        <v>109</v>
      </c>
      <c r="B78" s="72" t="s">
        <v>80</v>
      </c>
      <c r="C78" s="102" t="s">
        <v>13</v>
      </c>
      <c r="D78" s="73">
        <v>12</v>
      </c>
      <c r="E78" s="73"/>
      <c r="F78" s="162">
        <f t="shared" si="40"/>
        <v>0</v>
      </c>
      <c r="G78" s="72" t="s">
        <v>81</v>
      </c>
      <c r="H78" s="73" t="s">
        <v>21</v>
      </c>
      <c r="I78" s="73">
        <v>0.3</v>
      </c>
      <c r="J78" s="73">
        <f t="shared" si="41"/>
        <v>3.5999999999999996</v>
      </c>
      <c r="K78" s="63"/>
      <c r="L78" s="174">
        <f t="shared" si="35"/>
        <v>0</v>
      </c>
      <c r="M78" s="26"/>
      <c r="N78" s="28"/>
      <c r="O78" s="28"/>
      <c r="P78" s="28"/>
      <c r="Q78" s="5"/>
      <c r="R78" s="5"/>
      <c r="S78" s="6"/>
      <c r="T78" s="6"/>
      <c r="U78" s="6"/>
      <c r="V78" s="6"/>
      <c r="W78" s="6"/>
      <c r="X78" s="6"/>
      <c r="Y78" s="6"/>
    </row>
    <row r="79" spans="1:25" s="27" customFormat="1" ht="15.75">
      <c r="A79" s="60" t="s">
        <v>110</v>
      </c>
      <c r="B79" s="61" t="s">
        <v>83</v>
      </c>
      <c r="C79" s="62" t="s">
        <v>13</v>
      </c>
      <c r="D79" s="63">
        <v>9</v>
      </c>
      <c r="E79" s="63"/>
      <c r="F79" s="156">
        <f t="shared" si="40"/>
        <v>0</v>
      </c>
      <c r="G79" s="72" t="s">
        <v>84</v>
      </c>
      <c r="H79" s="73" t="s">
        <v>13</v>
      </c>
      <c r="I79" s="73">
        <v>1.2</v>
      </c>
      <c r="J79" s="73">
        <f t="shared" si="41"/>
        <v>10.799999999999999</v>
      </c>
      <c r="K79" s="63"/>
      <c r="L79" s="174">
        <f t="shared" si="35"/>
        <v>0</v>
      </c>
      <c r="M79" s="26"/>
      <c r="N79" s="28"/>
      <c r="O79" s="28"/>
      <c r="P79" s="28"/>
      <c r="Q79" s="5"/>
      <c r="R79" s="5"/>
      <c r="S79" s="6"/>
      <c r="T79" s="6"/>
      <c r="U79" s="6"/>
      <c r="V79" s="6"/>
      <c r="W79" s="6"/>
      <c r="X79" s="6"/>
      <c r="Y79" s="6"/>
    </row>
    <row r="80" spans="1:25" s="27" customFormat="1" ht="15.75">
      <c r="A80" s="60" t="s">
        <v>111</v>
      </c>
      <c r="B80" s="61"/>
      <c r="C80" s="62"/>
      <c r="D80" s="63"/>
      <c r="E80" s="63"/>
      <c r="F80" s="156"/>
      <c r="G80" s="72" t="s">
        <v>85</v>
      </c>
      <c r="H80" s="73" t="s">
        <v>38</v>
      </c>
      <c r="I80" s="73">
        <v>9</v>
      </c>
      <c r="J80" s="73">
        <f>D79*I80</f>
        <v>81</v>
      </c>
      <c r="K80" s="63"/>
      <c r="L80" s="174">
        <f t="shared" si="35"/>
        <v>0</v>
      </c>
      <c r="M80" s="26"/>
      <c r="N80" s="28"/>
      <c r="O80" s="28"/>
      <c r="P80" s="28"/>
      <c r="Q80" s="5"/>
      <c r="R80" s="5"/>
      <c r="S80" s="6"/>
      <c r="T80" s="6"/>
      <c r="U80" s="6"/>
      <c r="V80" s="6"/>
      <c r="W80" s="6"/>
      <c r="X80" s="6"/>
      <c r="Y80" s="6"/>
    </row>
    <row r="81" spans="1:25" s="27" customFormat="1" ht="15.75">
      <c r="A81" s="60" t="s">
        <v>112</v>
      </c>
      <c r="B81" s="61" t="s">
        <v>249</v>
      </c>
      <c r="C81" s="62" t="s">
        <v>13</v>
      </c>
      <c r="D81" s="63">
        <v>15</v>
      </c>
      <c r="E81" s="63"/>
      <c r="F81" s="156">
        <f>D81*E81</f>
        <v>0</v>
      </c>
      <c r="G81" s="72" t="s">
        <v>84</v>
      </c>
      <c r="H81" s="73" t="s">
        <v>13</v>
      </c>
      <c r="I81" s="73">
        <v>1.2</v>
      </c>
      <c r="J81" s="73">
        <f>D81*I81</f>
        <v>18</v>
      </c>
      <c r="K81" s="63"/>
      <c r="L81" s="174">
        <f t="shared" si="35"/>
        <v>0</v>
      </c>
      <c r="M81" s="26"/>
      <c r="N81" s="28"/>
      <c r="O81" s="28"/>
      <c r="P81" s="28"/>
      <c r="Q81" s="5"/>
      <c r="R81" s="5"/>
      <c r="S81" s="6"/>
      <c r="T81" s="6"/>
      <c r="U81" s="6"/>
      <c r="V81" s="6"/>
      <c r="W81" s="6"/>
      <c r="X81" s="6"/>
      <c r="Y81" s="6"/>
    </row>
    <row r="82" spans="1:25" s="27" customFormat="1" ht="15.75">
      <c r="A82" s="60" t="s">
        <v>113</v>
      </c>
      <c r="B82" s="61"/>
      <c r="C82" s="62"/>
      <c r="D82" s="63"/>
      <c r="E82" s="63"/>
      <c r="F82" s="156"/>
      <c r="G82" s="72" t="s">
        <v>85</v>
      </c>
      <c r="H82" s="73" t="s">
        <v>38</v>
      </c>
      <c r="I82" s="73">
        <v>9</v>
      </c>
      <c r="J82" s="73">
        <f>D81*I82</f>
        <v>135</v>
      </c>
      <c r="K82" s="63"/>
      <c r="L82" s="174">
        <f t="shared" si="35"/>
        <v>0</v>
      </c>
      <c r="M82" s="26"/>
      <c r="N82" s="28"/>
      <c r="O82" s="28"/>
      <c r="P82" s="28"/>
      <c r="Q82" s="5"/>
      <c r="R82" s="5"/>
      <c r="S82" s="6"/>
      <c r="T82" s="6"/>
      <c r="U82" s="6"/>
      <c r="V82" s="6"/>
      <c r="W82" s="6"/>
      <c r="X82" s="6"/>
      <c r="Y82" s="6"/>
    </row>
    <row r="83" spans="1:25" s="27" customFormat="1" ht="15.75">
      <c r="A83" s="60" t="s">
        <v>114</v>
      </c>
      <c r="B83" s="61" t="s">
        <v>86</v>
      </c>
      <c r="C83" s="62" t="s">
        <v>36</v>
      </c>
      <c r="D83" s="63">
        <v>42</v>
      </c>
      <c r="E83" s="63"/>
      <c r="F83" s="156">
        <f>D83*E83</f>
        <v>0</v>
      </c>
      <c r="G83" s="72" t="s">
        <v>87</v>
      </c>
      <c r="H83" s="73" t="s">
        <v>36</v>
      </c>
      <c r="I83" s="73">
        <v>1</v>
      </c>
      <c r="J83" s="73">
        <f>D83*I83</f>
        <v>42</v>
      </c>
      <c r="K83" s="63"/>
      <c r="L83" s="174">
        <f t="shared" si="35"/>
        <v>0</v>
      </c>
      <c r="M83" s="26"/>
      <c r="N83" s="28"/>
      <c r="O83" s="28"/>
      <c r="P83" s="28"/>
      <c r="Q83" s="5"/>
      <c r="R83" s="5"/>
      <c r="S83" s="6"/>
      <c r="T83" s="6"/>
      <c r="U83" s="6"/>
      <c r="V83" s="6"/>
      <c r="W83" s="6"/>
      <c r="X83" s="6"/>
      <c r="Y83" s="6"/>
    </row>
    <row r="84" spans="1:25" s="27" customFormat="1" ht="15.75">
      <c r="A84" s="60" t="s">
        <v>115</v>
      </c>
      <c r="B84" s="61"/>
      <c r="C84" s="62"/>
      <c r="D84" s="63"/>
      <c r="E84" s="63"/>
      <c r="F84" s="156"/>
      <c r="G84" s="72" t="s">
        <v>88</v>
      </c>
      <c r="H84" s="73" t="s">
        <v>38</v>
      </c>
      <c r="I84" s="73">
        <v>7</v>
      </c>
      <c r="J84" s="73">
        <f>I84*D83</f>
        <v>294</v>
      </c>
      <c r="K84" s="63"/>
      <c r="L84" s="174">
        <f t="shared" si="35"/>
        <v>0</v>
      </c>
      <c r="M84" s="26"/>
      <c r="N84" s="28"/>
      <c r="O84" s="28"/>
      <c r="P84" s="28"/>
      <c r="Q84" s="5"/>
      <c r="R84" s="5"/>
      <c r="S84" s="6"/>
      <c r="T84" s="6"/>
      <c r="U84" s="6"/>
      <c r="V84" s="6"/>
      <c r="W84" s="6"/>
      <c r="X84" s="6"/>
      <c r="Y84" s="6"/>
    </row>
    <row r="85" spans="1:25" s="37" customFormat="1" ht="15.75">
      <c r="A85" s="60" t="s">
        <v>322</v>
      </c>
      <c r="B85" s="95" t="s">
        <v>19</v>
      </c>
      <c r="C85" s="90" t="s">
        <v>13</v>
      </c>
      <c r="D85" s="70">
        <v>17</v>
      </c>
      <c r="E85" s="70"/>
      <c r="F85" s="160">
        <f>D85*E85</f>
        <v>0</v>
      </c>
      <c r="G85" s="69"/>
      <c r="H85" s="71"/>
      <c r="I85" s="70"/>
      <c r="J85" s="71"/>
      <c r="K85" s="70"/>
      <c r="L85" s="177"/>
      <c r="M85" s="36"/>
      <c r="N85" s="38"/>
      <c r="O85" s="38"/>
      <c r="P85" s="38"/>
      <c r="Q85" s="5"/>
      <c r="R85" s="5"/>
      <c r="S85" s="6"/>
      <c r="T85" s="6"/>
      <c r="U85" s="6"/>
      <c r="V85" s="6"/>
      <c r="W85" s="6"/>
      <c r="X85" s="6"/>
      <c r="Y85" s="6"/>
    </row>
    <row r="86" spans="1:25" s="37" customFormat="1" ht="15.75">
      <c r="A86" s="60" t="s">
        <v>323</v>
      </c>
      <c r="B86" s="104" t="s">
        <v>60</v>
      </c>
      <c r="C86" s="77" t="s">
        <v>24</v>
      </c>
      <c r="D86" s="78">
        <v>0.54</v>
      </c>
      <c r="E86" s="78"/>
      <c r="F86" s="158">
        <f>D86*E86</f>
        <v>0</v>
      </c>
      <c r="G86" s="83" t="s">
        <v>20</v>
      </c>
      <c r="H86" s="84" t="s">
        <v>21</v>
      </c>
      <c r="I86" s="84">
        <v>304</v>
      </c>
      <c r="J86" s="84">
        <f>D86*I86</f>
        <v>164.16000000000003</v>
      </c>
      <c r="K86" s="80"/>
      <c r="L86" s="178">
        <f t="shared" ref="L86" si="42">J86*K86</f>
        <v>0</v>
      </c>
      <c r="M86" s="36"/>
      <c r="N86" s="38"/>
      <c r="O86" s="38"/>
      <c r="P86" s="38"/>
      <c r="Q86" s="5"/>
      <c r="R86" s="5"/>
      <c r="S86" s="6"/>
      <c r="T86" s="6"/>
      <c r="U86" s="6"/>
      <c r="V86" s="6"/>
      <c r="W86" s="6"/>
      <c r="X86" s="6"/>
      <c r="Y86" s="6"/>
    </row>
    <row r="87" spans="1:25" s="37" customFormat="1" ht="15.75">
      <c r="A87" s="60" t="s">
        <v>324</v>
      </c>
      <c r="B87" s="104"/>
      <c r="C87" s="77"/>
      <c r="D87" s="78"/>
      <c r="E87" s="78"/>
      <c r="F87" s="158"/>
      <c r="G87" s="83" t="s">
        <v>23</v>
      </c>
      <c r="H87" s="84" t="s">
        <v>24</v>
      </c>
      <c r="I87" s="84">
        <v>1.21</v>
      </c>
      <c r="J87" s="84">
        <f>D86*I87</f>
        <v>0.65339999999999998</v>
      </c>
      <c r="K87" s="70"/>
      <c r="L87" s="176">
        <f>J87*K87</f>
        <v>0</v>
      </c>
      <c r="M87" s="36"/>
      <c r="N87" s="38"/>
      <c r="O87" s="38"/>
      <c r="P87" s="38"/>
      <c r="Q87" s="5"/>
      <c r="R87" s="5"/>
      <c r="S87" s="6"/>
      <c r="T87" s="6"/>
      <c r="U87" s="6"/>
      <c r="V87" s="6"/>
      <c r="W87" s="6"/>
      <c r="X87" s="6"/>
      <c r="Y87" s="6"/>
    </row>
    <row r="88" spans="1:25" s="37" customFormat="1" ht="15.75">
      <c r="A88" s="60" t="s">
        <v>325</v>
      </c>
      <c r="B88" s="91" t="s">
        <v>130</v>
      </c>
      <c r="C88" s="90" t="s">
        <v>13</v>
      </c>
      <c r="D88" s="70">
        <v>17</v>
      </c>
      <c r="E88" s="70"/>
      <c r="F88" s="160">
        <f>D88*E88</f>
        <v>0</v>
      </c>
      <c r="G88" s="69" t="s">
        <v>30</v>
      </c>
      <c r="H88" s="70" t="s">
        <v>17</v>
      </c>
      <c r="I88" s="70">
        <v>0.2</v>
      </c>
      <c r="J88" s="70">
        <f>D88*I88</f>
        <v>3.4000000000000004</v>
      </c>
      <c r="K88" s="70"/>
      <c r="L88" s="177">
        <f>J88*K88</f>
        <v>0</v>
      </c>
      <c r="M88" s="36"/>
      <c r="N88" s="38"/>
      <c r="O88" s="38"/>
      <c r="P88" s="38"/>
      <c r="Q88" s="5"/>
      <c r="R88" s="5"/>
      <c r="S88" s="6"/>
      <c r="T88" s="6"/>
      <c r="U88" s="6"/>
      <c r="V88" s="6"/>
      <c r="W88" s="6"/>
      <c r="X88" s="6"/>
      <c r="Y88" s="6"/>
    </row>
    <row r="89" spans="1:25" s="37" customFormat="1" ht="15.75">
      <c r="A89" s="60" t="s">
        <v>326</v>
      </c>
      <c r="B89" s="91" t="s">
        <v>28</v>
      </c>
      <c r="C89" s="90" t="s">
        <v>13</v>
      </c>
      <c r="D89" s="70">
        <v>17</v>
      </c>
      <c r="E89" s="70"/>
      <c r="F89" s="160">
        <f t="shared" ref="F89" si="43">D89*E89</f>
        <v>0</v>
      </c>
      <c r="G89" s="69" t="s">
        <v>26</v>
      </c>
      <c r="H89" s="71" t="s">
        <v>21</v>
      </c>
      <c r="I89" s="71">
        <v>3.9</v>
      </c>
      <c r="J89" s="71">
        <f t="shared" ref="J89" si="44">D89*I89</f>
        <v>66.3</v>
      </c>
      <c r="K89" s="70"/>
      <c r="L89" s="177">
        <f t="shared" ref="L89" si="45">J89*K89</f>
        <v>0</v>
      </c>
      <c r="M89" s="36"/>
      <c r="N89" s="38"/>
      <c r="O89" s="38"/>
      <c r="P89" s="38"/>
      <c r="Q89" s="5"/>
      <c r="R89" s="5"/>
      <c r="S89" s="6"/>
      <c r="T89" s="6"/>
      <c r="U89" s="6"/>
      <c r="V89" s="6"/>
      <c r="W89" s="6"/>
      <c r="X89" s="6"/>
      <c r="Y89" s="6"/>
    </row>
    <row r="90" spans="1:25" s="27" customFormat="1" ht="15.75">
      <c r="A90" s="212" t="s">
        <v>472</v>
      </c>
      <c r="B90" s="213" t="s">
        <v>258</v>
      </c>
      <c r="C90" s="214"/>
      <c r="D90" s="215"/>
      <c r="E90" s="215"/>
      <c r="F90" s="216"/>
      <c r="G90" s="217"/>
      <c r="H90" s="218"/>
      <c r="I90" s="219"/>
      <c r="J90" s="218"/>
      <c r="K90" s="218"/>
      <c r="L90" s="220"/>
      <c r="M90" s="26"/>
      <c r="N90" s="28"/>
      <c r="O90" s="28"/>
      <c r="P90" s="28"/>
      <c r="Q90" s="5"/>
      <c r="R90" s="5"/>
      <c r="S90" s="6"/>
      <c r="T90" s="6"/>
      <c r="U90" s="6"/>
      <c r="V90" s="6"/>
      <c r="W90" s="6"/>
      <c r="X90" s="6"/>
      <c r="Y90" s="6"/>
    </row>
    <row r="91" spans="1:25" s="27" customFormat="1" ht="15.75">
      <c r="A91" s="109" t="s">
        <v>117</v>
      </c>
      <c r="B91" s="110" t="s">
        <v>92</v>
      </c>
      <c r="C91" s="62" t="s">
        <v>38</v>
      </c>
      <c r="D91" s="62">
        <v>1</v>
      </c>
      <c r="E91" s="63"/>
      <c r="F91" s="156">
        <f t="shared" ref="F91" si="46">D91*E91</f>
        <v>0</v>
      </c>
      <c r="G91" s="97" t="s">
        <v>61</v>
      </c>
      <c r="H91" s="62" t="s">
        <v>38</v>
      </c>
      <c r="I91" s="63">
        <v>1</v>
      </c>
      <c r="J91" s="63">
        <f t="shared" ref="J91" si="47">D91*I91</f>
        <v>1</v>
      </c>
      <c r="K91" s="70"/>
      <c r="L91" s="174">
        <f t="shared" ref="L91:L92" si="48">J91*K91</f>
        <v>0</v>
      </c>
      <c r="M91" s="26"/>
      <c r="N91" s="28"/>
      <c r="O91" s="28"/>
      <c r="P91" s="28"/>
      <c r="Q91" s="5"/>
      <c r="R91" s="5"/>
      <c r="S91" s="6"/>
      <c r="T91" s="6"/>
      <c r="U91" s="6"/>
      <c r="V91" s="6"/>
      <c r="W91" s="6"/>
      <c r="X91" s="6"/>
      <c r="Y91" s="6"/>
    </row>
    <row r="92" spans="1:25" s="27" customFormat="1" ht="15.75">
      <c r="A92" s="109" t="s">
        <v>118</v>
      </c>
      <c r="B92" s="111" t="s">
        <v>259</v>
      </c>
      <c r="C92" s="102" t="s">
        <v>236</v>
      </c>
      <c r="D92" s="102">
        <v>1</v>
      </c>
      <c r="E92" s="73"/>
      <c r="F92" s="162">
        <f>D92*E92</f>
        <v>0</v>
      </c>
      <c r="G92" s="72" t="s">
        <v>276</v>
      </c>
      <c r="H92" s="102" t="s">
        <v>236</v>
      </c>
      <c r="I92" s="73">
        <v>1</v>
      </c>
      <c r="J92" s="73">
        <f>I92*D92</f>
        <v>1</v>
      </c>
      <c r="K92" s="71"/>
      <c r="L92" s="180">
        <f t="shared" si="48"/>
        <v>0</v>
      </c>
      <c r="M92" s="26"/>
      <c r="N92" s="28"/>
      <c r="O92" s="28"/>
      <c r="P92" s="28"/>
      <c r="Q92" s="5"/>
      <c r="R92" s="5"/>
      <c r="S92" s="6"/>
      <c r="T92" s="6"/>
      <c r="U92" s="6"/>
      <c r="V92" s="6"/>
      <c r="W92" s="6"/>
      <c r="X92" s="6"/>
      <c r="Y92" s="6"/>
    </row>
    <row r="93" spans="1:25" ht="15.75">
      <c r="A93" s="221">
        <v>5</v>
      </c>
      <c r="B93" s="222" t="s">
        <v>116</v>
      </c>
      <c r="C93" s="223"/>
      <c r="D93" s="224"/>
      <c r="E93" s="224"/>
      <c r="F93" s="225"/>
      <c r="G93" s="224"/>
      <c r="H93" s="224"/>
      <c r="I93" s="224"/>
      <c r="J93" s="224"/>
      <c r="K93" s="224"/>
      <c r="L93" s="226"/>
      <c r="M93" s="4"/>
      <c r="N93" s="2"/>
      <c r="O93" s="2"/>
      <c r="P93" s="2"/>
      <c r="Q93" s="3"/>
      <c r="R93" s="3"/>
    </row>
    <row r="94" spans="1:25" ht="15.75">
      <c r="A94" s="112" t="s">
        <v>121</v>
      </c>
      <c r="B94" s="113" t="s">
        <v>44</v>
      </c>
      <c r="C94" s="90" t="s">
        <v>36</v>
      </c>
      <c r="D94" s="70">
        <v>306</v>
      </c>
      <c r="E94" s="70"/>
      <c r="F94" s="160">
        <f t="shared" ref="F94:F95" si="49">D94*E94</f>
        <v>0</v>
      </c>
      <c r="G94" s="69"/>
      <c r="H94" s="71"/>
      <c r="I94" s="71"/>
      <c r="J94" s="71"/>
      <c r="K94" s="70"/>
      <c r="L94" s="177"/>
      <c r="M94" s="4"/>
      <c r="N94" s="2"/>
      <c r="O94" s="2"/>
      <c r="P94" s="2"/>
      <c r="Q94" s="5"/>
      <c r="R94" s="5"/>
      <c r="S94" s="6"/>
      <c r="T94" s="6"/>
      <c r="U94" s="6"/>
      <c r="V94" s="6"/>
      <c r="W94" s="6"/>
      <c r="X94" s="6"/>
      <c r="Y94" s="6"/>
    </row>
    <row r="95" spans="1:25" ht="15.75">
      <c r="A95" s="112" t="s">
        <v>122</v>
      </c>
      <c r="B95" s="95" t="s">
        <v>46</v>
      </c>
      <c r="C95" s="90" t="s">
        <v>36</v>
      </c>
      <c r="D95" s="70">
        <v>306</v>
      </c>
      <c r="E95" s="70"/>
      <c r="F95" s="160">
        <f t="shared" si="49"/>
        <v>0</v>
      </c>
      <c r="G95" s="69" t="s">
        <v>32</v>
      </c>
      <c r="H95" s="71" t="s">
        <v>21</v>
      </c>
      <c r="I95" s="71">
        <v>1</v>
      </c>
      <c r="J95" s="71">
        <f>D95*I95</f>
        <v>306</v>
      </c>
      <c r="K95" s="70"/>
      <c r="L95" s="177">
        <f t="shared" ref="L95:L101" si="50">J95*K95</f>
        <v>0</v>
      </c>
      <c r="M95" s="4"/>
      <c r="N95" s="2"/>
      <c r="O95" s="2"/>
      <c r="P95" s="2"/>
      <c r="Q95" s="5"/>
      <c r="R95" s="5"/>
      <c r="S95" s="6"/>
      <c r="T95" s="6"/>
      <c r="U95" s="6"/>
      <c r="V95" s="6"/>
      <c r="W95" s="6"/>
      <c r="X95" s="6"/>
      <c r="Y95" s="6"/>
    </row>
    <row r="96" spans="1:25" ht="15.75">
      <c r="A96" s="112" t="s">
        <v>473</v>
      </c>
      <c r="B96" s="114"/>
      <c r="C96" s="114"/>
      <c r="D96" s="114"/>
      <c r="E96" s="114"/>
      <c r="F96" s="163"/>
      <c r="G96" s="91" t="s">
        <v>47</v>
      </c>
      <c r="H96" s="70" t="s">
        <v>45</v>
      </c>
      <c r="I96" s="71">
        <v>1</v>
      </c>
      <c r="J96" s="70">
        <f>D95*I96</f>
        <v>306</v>
      </c>
      <c r="K96" s="70"/>
      <c r="L96" s="177">
        <f t="shared" si="50"/>
        <v>0</v>
      </c>
      <c r="M96" s="4"/>
      <c r="N96" s="2"/>
      <c r="O96" s="2"/>
      <c r="P96" s="2"/>
      <c r="Q96" s="5"/>
      <c r="R96" s="5"/>
      <c r="S96" s="6"/>
      <c r="T96" s="6"/>
      <c r="U96" s="6"/>
      <c r="V96" s="6"/>
      <c r="W96" s="6"/>
      <c r="X96" s="6"/>
      <c r="Y96" s="6"/>
    </row>
    <row r="97" spans="1:25" ht="15.75">
      <c r="A97" s="112" t="s">
        <v>474</v>
      </c>
      <c r="B97" s="95" t="s">
        <v>48</v>
      </c>
      <c r="C97" s="90" t="s">
        <v>13</v>
      </c>
      <c r="D97" s="70">
        <v>447.2</v>
      </c>
      <c r="E97" s="70"/>
      <c r="F97" s="160">
        <f t="shared" ref="F97:F101" si="51">D97*E97</f>
        <v>0</v>
      </c>
      <c r="G97" s="69" t="s">
        <v>30</v>
      </c>
      <c r="H97" s="71" t="s">
        <v>17</v>
      </c>
      <c r="I97" s="71">
        <v>0.2</v>
      </c>
      <c r="J97" s="70">
        <f t="shared" ref="J97:J101" si="52">D97*I97</f>
        <v>89.44</v>
      </c>
      <c r="K97" s="70"/>
      <c r="L97" s="177">
        <f t="shared" si="50"/>
        <v>0</v>
      </c>
      <c r="M97" s="2"/>
      <c r="N97" s="2"/>
      <c r="O97" s="2"/>
      <c r="P97" s="2"/>
      <c r="Q97" s="5"/>
      <c r="R97" s="5"/>
      <c r="S97" s="6"/>
      <c r="T97" s="6"/>
      <c r="U97" s="6"/>
      <c r="V97" s="6"/>
      <c r="W97" s="6"/>
      <c r="X97" s="6"/>
      <c r="Y97" s="6"/>
    </row>
    <row r="98" spans="1:25" ht="15.75">
      <c r="A98" s="112" t="s">
        <v>475</v>
      </c>
      <c r="B98" s="91" t="s">
        <v>119</v>
      </c>
      <c r="C98" s="90" t="s">
        <v>13</v>
      </c>
      <c r="D98" s="70">
        <v>447.2</v>
      </c>
      <c r="E98" s="70"/>
      <c r="F98" s="160">
        <f t="shared" si="51"/>
        <v>0</v>
      </c>
      <c r="G98" s="69" t="s">
        <v>32</v>
      </c>
      <c r="H98" s="71" t="s">
        <v>21</v>
      </c>
      <c r="I98" s="71">
        <v>2</v>
      </c>
      <c r="J98" s="71">
        <f t="shared" si="52"/>
        <v>894.4</v>
      </c>
      <c r="K98" s="70"/>
      <c r="L98" s="177">
        <f t="shared" si="50"/>
        <v>0</v>
      </c>
      <c r="M98" s="4"/>
      <c r="N98" s="2"/>
      <c r="O98" s="2"/>
      <c r="P98" s="2"/>
      <c r="Q98" s="5"/>
      <c r="R98" s="5"/>
      <c r="S98" s="6"/>
      <c r="T98" s="6"/>
      <c r="U98" s="6"/>
      <c r="V98" s="6"/>
      <c r="W98" s="6"/>
      <c r="X98" s="6"/>
      <c r="Y98" s="6"/>
    </row>
    <row r="99" spans="1:25" ht="15.75">
      <c r="A99" s="112" t="s">
        <v>476</v>
      </c>
      <c r="B99" s="95" t="s">
        <v>51</v>
      </c>
      <c r="C99" s="90" t="s">
        <v>13</v>
      </c>
      <c r="D99" s="70">
        <v>447.2</v>
      </c>
      <c r="E99" s="70"/>
      <c r="F99" s="160">
        <f t="shared" si="51"/>
        <v>0</v>
      </c>
      <c r="G99" s="69" t="s">
        <v>49</v>
      </c>
      <c r="H99" s="70" t="s">
        <v>21</v>
      </c>
      <c r="I99" s="70">
        <v>5.4</v>
      </c>
      <c r="J99" s="70">
        <f t="shared" si="52"/>
        <v>2414.88</v>
      </c>
      <c r="K99" s="70"/>
      <c r="L99" s="177">
        <f t="shared" si="50"/>
        <v>0</v>
      </c>
      <c r="M99" s="257"/>
      <c r="N99" s="258"/>
      <c r="O99" s="258"/>
      <c r="P99" s="258"/>
      <c r="Q99" s="258"/>
      <c r="R99" s="258"/>
      <c r="S99" s="6"/>
      <c r="T99" s="6"/>
      <c r="U99" s="6"/>
      <c r="V99" s="6"/>
      <c r="W99" s="6"/>
      <c r="X99" s="6"/>
      <c r="Y99" s="6"/>
    </row>
    <row r="100" spans="1:25" ht="15.75">
      <c r="A100" s="112" t="s">
        <v>477</v>
      </c>
      <c r="B100" s="95" t="s">
        <v>48</v>
      </c>
      <c r="C100" s="90" t="s">
        <v>13</v>
      </c>
      <c r="D100" s="70">
        <v>447.2</v>
      </c>
      <c r="E100" s="70"/>
      <c r="F100" s="160">
        <f t="shared" si="51"/>
        <v>0</v>
      </c>
      <c r="G100" s="69" t="s">
        <v>30</v>
      </c>
      <c r="H100" s="70" t="s">
        <v>17</v>
      </c>
      <c r="I100" s="70">
        <v>0.2</v>
      </c>
      <c r="J100" s="70">
        <f t="shared" si="52"/>
        <v>89.44</v>
      </c>
      <c r="K100" s="70"/>
      <c r="L100" s="177">
        <f t="shared" si="50"/>
        <v>0</v>
      </c>
      <c r="M100" s="2"/>
      <c r="N100" s="2"/>
      <c r="O100" s="2"/>
      <c r="P100" s="2"/>
      <c r="Q100" s="5"/>
      <c r="R100" s="5"/>
      <c r="S100" s="6"/>
      <c r="T100" s="6"/>
      <c r="U100" s="6"/>
      <c r="V100" s="6"/>
      <c r="W100" s="6"/>
      <c r="X100" s="6"/>
      <c r="Y100" s="6"/>
    </row>
    <row r="101" spans="1:25" ht="15.75">
      <c r="A101" s="112" t="s">
        <v>478</v>
      </c>
      <c r="B101" s="115" t="s">
        <v>54</v>
      </c>
      <c r="C101" s="90" t="s">
        <v>13</v>
      </c>
      <c r="D101" s="70">
        <v>447.2</v>
      </c>
      <c r="E101" s="70"/>
      <c r="F101" s="160">
        <f t="shared" si="51"/>
        <v>0</v>
      </c>
      <c r="G101" s="69" t="s">
        <v>31</v>
      </c>
      <c r="H101" s="70" t="s">
        <v>17</v>
      </c>
      <c r="I101" s="70">
        <v>0.4</v>
      </c>
      <c r="J101" s="70">
        <f t="shared" si="52"/>
        <v>178.88</v>
      </c>
      <c r="K101" s="70"/>
      <c r="L101" s="177">
        <f t="shared" si="50"/>
        <v>0</v>
      </c>
      <c r="M101" s="2"/>
      <c r="N101" s="2"/>
      <c r="O101" s="2"/>
      <c r="P101" s="2"/>
      <c r="Q101" s="3"/>
      <c r="R101" s="3"/>
    </row>
    <row r="102" spans="1:25" ht="15.75">
      <c r="A102" s="227">
        <v>6</v>
      </c>
      <c r="B102" s="228" t="s">
        <v>120</v>
      </c>
      <c r="C102" s="229"/>
      <c r="D102" s="208"/>
      <c r="E102" s="208"/>
      <c r="F102" s="209"/>
      <c r="G102" s="210"/>
      <c r="H102" s="230"/>
      <c r="I102" s="230"/>
      <c r="J102" s="230"/>
      <c r="K102" s="208"/>
      <c r="L102" s="211"/>
      <c r="M102" s="2"/>
      <c r="N102" s="2"/>
      <c r="O102" s="4"/>
      <c r="P102" s="2"/>
      <c r="Q102" s="3"/>
      <c r="R102" s="3"/>
    </row>
    <row r="103" spans="1:25" s="27" customFormat="1" ht="15.75">
      <c r="A103" s="112" t="s">
        <v>136</v>
      </c>
      <c r="B103" s="87" t="s">
        <v>260</v>
      </c>
      <c r="C103" s="62" t="s">
        <v>24</v>
      </c>
      <c r="D103" s="63">
        <v>3.36</v>
      </c>
      <c r="E103" s="63"/>
      <c r="F103" s="156">
        <f>D103*E103</f>
        <v>0</v>
      </c>
      <c r="G103" s="69"/>
      <c r="H103" s="71"/>
      <c r="I103" s="71"/>
      <c r="J103" s="71"/>
      <c r="K103" s="70"/>
      <c r="L103" s="177"/>
      <c r="M103" s="28"/>
      <c r="N103" s="28"/>
      <c r="O103" s="26"/>
      <c r="P103" s="28"/>
      <c r="Q103" s="3"/>
      <c r="R103" s="3"/>
    </row>
    <row r="104" spans="1:25" s="27" customFormat="1" ht="15.75">
      <c r="A104" s="112" t="s">
        <v>137</v>
      </c>
      <c r="B104" s="116" t="s">
        <v>12</v>
      </c>
      <c r="C104" s="77" t="s">
        <v>13</v>
      </c>
      <c r="D104" s="78">
        <v>412</v>
      </c>
      <c r="E104" s="78"/>
      <c r="F104" s="158">
        <f>D104*E104</f>
        <v>0</v>
      </c>
      <c r="G104" s="69"/>
      <c r="H104" s="71"/>
      <c r="I104" s="71"/>
      <c r="J104" s="71"/>
      <c r="K104" s="70"/>
      <c r="L104" s="177"/>
      <c r="M104" s="28"/>
      <c r="N104" s="28"/>
      <c r="O104" s="26"/>
      <c r="P104" s="28"/>
      <c r="Q104" s="3"/>
      <c r="R104" s="3"/>
    </row>
    <row r="105" spans="1:25" s="27" customFormat="1" ht="15.75">
      <c r="A105" s="112" t="s">
        <v>138</v>
      </c>
      <c r="B105" s="87" t="s">
        <v>261</v>
      </c>
      <c r="C105" s="62" t="s">
        <v>36</v>
      </c>
      <c r="D105" s="63">
        <v>90</v>
      </c>
      <c r="E105" s="63"/>
      <c r="F105" s="156">
        <f t="shared" ref="F105:F108" si="53">D105*E105</f>
        <v>0</v>
      </c>
      <c r="G105" s="91"/>
      <c r="H105" s="70"/>
      <c r="I105" s="70"/>
      <c r="J105" s="70"/>
      <c r="K105" s="70"/>
      <c r="L105" s="177"/>
      <c r="M105" s="28"/>
      <c r="N105" s="28"/>
      <c r="O105" s="26"/>
      <c r="P105" s="28"/>
      <c r="Q105" s="3"/>
      <c r="R105" s="3"/>
    </row>
    <row r="106" spans="1:25" s="27" customFormat="1" ht="15.75">
      <c r="A106" s="112" t="s">
        <v>139</v>
      </c>
      <c r="B106" s="66" t="s">
        <v>262</v>
      </c>
      <c r="C106" s="62" t="s">
        <v>24</v>
      </c>
      <c r="D106" s="63">
        <v>3.2</v>
      </c>
      <c r="E106" s="63"/>
      <c r="F106" s="156">
        <f t="shared" si="53"/>
        <v>0</v>
      </c>
      <c r="G106" s="69"/>
      <c r="H106" s="71"/>
      <c r="I106" s="71"/>
      <c r="J106" s="71"/>
      <c r="K106" s="70"/>
      <c r="L106" s="177"/>
      <c r="M106" s="28"/>
      <c r="N106" s="28"/>
      <c r="O106" s="26"/>
      <c r="P106" s="28"/>
      <c r="Q106" s="3"/>
      <c r="R106" s="3"/>
    </row>
    <row r="107" spans="1:25" s="27" customFormat="1" ht="15.75">
      <c r="A107" s="112" t="s">
        <v>140</v>
      </c>
      <c r="B107" s="117" t="s">
        <v>266</v>
      </c>
      <c r="C107" s="90" t="s">
        <v>38</v>
      </c>
      <c r="D107" s="90">
        <v>42</v>
      </c>
      <c r="E107" s="90"/>
      <c r="F107" s="164">
        <f>D107*E107</f>
        <v>0</v>
      </c>
      <c r="G107" s="69"/>
      <c r="H107" s="71"/>
      <c r="I107" s="71"/>
      <c r="J107" s="71"/>
      <c r="K107" s="70"/>
      <c r="L107" s="177"/>
      <c r="M107" s="28"/>
      <c r="N107" s="28"/>
      <c r="O107" s="26"/>
      <c r="P107" s="28"/>
      <c r="Q107" s="3"/>
      <c r="R107" s="3"/>
    </row>
    <row r="108" spans="1:25" s="27" customFormat="1" ht="15.75">
      <c r="A108" s="112" t="s">
        <v>141</v>
      </c>
      <c r="B108" s="96" t="s">
        <v>99</v>
      </c>
      <c r="C108" s="67" t="s">
        <v>24</v>
      </c>
      <c r="D108" s="68">
        <v>11.4</v>
      </c>
      <c r="E108" s="68"/>
      <c r="F108" s="157">
        <f t="shared" si="53"/>
        <v>0</v>
      </c>
      <c r="G108" s="69"/>
      <c r="H108" s="71"/>
      <c r="I108" s="71"/>
      <c r="J108" s="71"/>
      <c r="K108" s="70"/>
      <c r="L108" s="177"/>
      <c r="M108" s="28"/>
      <c r="N108" s="28"/>
      <c r="O108" s="26"/>
      <c r="P108" s="28"/>
      <c r="Q108" s="3"/>
      <c r="R108" s="3"/>
    </row>
    <row r="109" spans="1:25" s="27" customFormat="1" ht="15.75">
      <c r="A109" s="112" t="s">
        <v>143</v>
      </c>
      <c r="B109" s="81" t="s">
        <v>263</v>
      </c>
      <c r="C109" s="82" t="s">
        <v>24</v>
      </c>
      <c r="D109" s="80">
        <v>6.6</v>
      </c>
      <c r="E109" s="80"/>
      <c r="F109" s="159">
        <f>D109*E109</f>
        <v>0</v>
      </c>
      <c r="G109" s="83" t="s">
        <v>41</v>
      </c>
      <c r="H109" s="84" t="s">
        <v>24</v>
      </c>
      <c r="I109" s="84">
        <v>1.02</v>
      </c>
      <c r="J109" s="84">
        <f>D109*I109</f>
        <v>6.7319999999999993</v>
      </c>
      <c r="K109" s="80"/>
      <c r="L109" s="176">
        <f t="shared" ref="L109:L112" si="54">J109*K109</f>
        <v>0</v>
      </c>
      <c r="M109" s="28"/>
      <c r="N109" s="28"/>
      <c r="O109" s="26"/>
      <c r="P109" s="28"/>
      <c r="Q109" s="3"/>
      <c r="R109" s="3"/>
    </row>
    <row r="110" spans="1:25" s="27" customFormat="1" ht="15.75">
      <c r="A110" s="112" t="s">
        <v>144</v>
      </c>
      <c r="B110" s="81"/>
      <c r="C110" s="82"/>
      <c r="D110" s="80"/>
      <c r="E110" s="80"/>
      <c r="F110" s="159"/>
      <c r="G110" s="85" t="s">
        <v>69</v>
      </c>
      <c r="H110" s="86" t="s">
        <v>70</v>
      </c>
      <c r="I110" s="80" t="s">
        <v>39</v>
      </c>
      <c r="J110" s="80">
        <v>2.2999999999999998</v>
      </c>
      <c r="K110" s="80"/>
      <c r="L110" s="176">
        <f t="shared" si="54"/>
        <v>0</v>
      </c>
      <c r="M110" s="28"/>
      <c r="N110" s="28"/>
      <c r="O110" s="26"/>
      <c r="P110" s="28"/>
      <c r="Q110" s="3"/>
      <c r="R110" s="3"/>
    </row>
    <row r="111" spans="1:25" s="27" customFormat="1" ht="15.75">
      <c r="A111" s="112" t="s">
        <v>479</v>
      </c>
      <c r="B111" s="118" t="s">
        <v>124</v>
      </c>
      <c r="C111" s="106" t="s">
        <v>24</v>
      </c>
      <c r="D111" s="80">
        <v>3.8</v>
      </c>
      <c r="E111" s="80"/>
      <c r="F111" s="159">
        <f>D111*E111</f>
        <v>0</v>
      </c>
      <c r="G111" s="83" t="s">
        <v>123</v>
      </c>
      <c r="H111" s="84" t="s">
        <v>38</v>
      </c>
      <c r="I111" s="84">
        <v>392</v>
      </c>
      <c r="J111" s="84">
        <v>1490</v>
      </c>
      <c r="K111" s="80"/>
      <c r="L111" s="176">
        <f t="shared" si="54"/>
        <v>0</v>
      </c>
      <c r="M111" s="28"/>
      <c r="N111" s="28"/>
      <c r="O111" s="26"/>
      <c r="P111" s="28"/>
      <c r="Q111" s="3"/>
      <c r="R111" s="3"/>
    </row>
    <row r="112" spans="1:25" s="27" customFormat="1" ht="15.75">
      <c r="A112" s="112" t="s">
        <v>480</v>
      </c>
      <c r="B112" s="104" t="s">
        <v>60</v>
      </c>
      <c r="C112" s="77" t="s">
        <v>24</v>
      </c>
      <c r="D112" s="78">
        <v>0.91</v>
      </c>
      <c r="E112" s="78"/>
      <c r="F112" s="158">
        <f>D112*E112</f>
        <v>0</v>
      </c>
      <c r="G112" s="83" t="s">
        <v>20</v>
      </c>
      <c r="H112" s="84" t="s">
        <v>21</v>
      </c>
      <c r="I112" s="84">
        <v>304</v>
      </c>
      <c r="J112" s="84">
        <f>D112*I112</f>
        <v>276.64</v>
      </c>
      <c r="K112" s="80"/>
      <c r="L112" s="178">
        <f t="shared" si="54"/>
        <v>0</v>
      </c>
      <c r="M112" s="28"/>
      <c r="N112" s="28"/>
      <c r="O112" s="26"/>
      <c r="P112" s="28"/>
      <c r="Q112" s="3"/>
      <c r="R112" s="3"/>
    </row>
    <row r="113" spans="1:25" s="27" customFormat="1" ht="15.75">
      <c r="A113" s="112" t="s">
        <v>481</v>
      </c>
      <c r="B113" s="104"/>
      <c r="C113" s="77"/>
      <c r="D113" s="78"/>
      <c r="E113" s="78"/>
      <c r="F113" s="158"/>
      <c r="G113" s="83" t="s">
        <v>23</v>
      </c>
      <c r="H113" s="84" t="s">
        <v>24</v>
      </c>
      <c r="I113" s="84">
        <v>1.21</v>
      </c>
      <c r="J113" s="84">
        <f>D112*I113</f>
        <v>1.1011</v>
      </c>
      <c r="K113" s="70"/>
      <c r="L113" s="176">
        <f>J113*K113</f>
        <v>0</v>
      </c>
      <c r="M113" s="28"/>
      <c r="N113" s="28"/>
      <c r="O113" s="26"/>
      <c r="P113" s="28"/>
      <c r="Q113" s="3"/>
      <c r="R113" s="3"/>
    </row>
    <row r="114" spans="1:25" s="45" customFormat="1" ht="15.75">
      <c r="A114" s="112" t="s">
        <v>482</v>
      </c>
      <c r="B114" s="61" t="s">
        <v>305</v>
      </c>
      <c r="C114" s="62" t="s">
        <v>24</v>
      </c>
      <c r="D114" s="63">
        <v>1.8</v>
      </c>
      <c r="E114" s="63"/>
      <c r="F114" s="156">
        <f>D114*E114</f>
        <v>0</v>
      </c>
      <c r="G114" s="72" t="s">
        <v>123</v>
      </c>
      <c r="H114" s="73" t="s">
        <v>38</v>
      </c>
      <c r="I114" s="73">
        <v>380</v>
      </c>
      <c r="J114" s="73">
        <f>CEILING(D114*I114,1)</f>
        <v>684</v>
      </c>
      <c r="K114" s="63"/>
      <c r="L114" s="174">
        <f t="shared" ref="L114:L115" si="55">J114*K114</f>
        <v>0</v>
      </c>
      <c r="M114" s="46"/>
      <c r="N114" s="46"/>
      <c r="O114" s="44"/>
      <c r="P114" s="46"/>
      <c r="Q114" s="3"/>
      <c r="R114" s="3"/>
    </row>
    <row r="115" spans="1:25" s="45" customFormat="1" ht="15.75">
      <c r="A115" s="112" t="s">
        <v>483</v>
      </c>
      <c r="B115" s="104" t="s">
        <v>60</v>
      </c>
      <c r="C115" s="77" t="s">
        <v>24</v>
      </c>
      <c r="D115" s="78">
        <v>0.43</v>
      </c>
      <c r="E115" s="78"/>
      <c r="F115" s="158">
        <f>D115*E115</f>
        <v>0</v>
      </c>
      <c r="G115" s="83" t="s">
        <v>20</v>
      </c>
      <c r="H115" s="84" t="s">
        <v>21</v>
      </c>
      <c r="I115" s="84">
        <v>304</v>
      </c>
      <c r="J115" s="84">
        <f>D115*I115</f>
        <v>130.72</v>
      </c>
      <c r="K115" s="80"/>
      <c r="L115" s="178">
        <f t="shared" si="55"/>
        <v>0</v>
      </c>
      <c r="M115" s="46"/>
      <c r="N115" s="46"/>
      <c r="O115" s="44"/>
      <c r="P115" s="46"/>
      <c r="Q115" s="3"/>
      <c r="R115" s="3"/>
    </row>
    <row r="116" spans="1:25" s="45" customFormat="1" ht="15.75">
      <c r="A116" s="112" t="s">
        <v>484</v>
      </c>
      <c r="B116" s="104"/>
      <c r="C116" s="77"/>
      <c r="D116" s="78"/>
      <c r="E116" s="78"/>
      <c r="F116" s="158"/>
      <c r="G116" s="83" t="s">
        <v>23</v>
      </c>
      <c r="H116" s="84" t="s">
        <v>24</v>
      </c>
      <c r="I116" s="84">
        <v>1.21</v>
      </c>
      <c r="J116" s="84">
        <f>D115*I116</f>
        <v>0.52029999999999998</v>
      </c>
      <c r="K116" s="70"/>
      <c r="L116" s="176">
        <f>J116*K116</f>
        <v>0</v>
      </c>
      <c r="M116" s="46"/>
      <c r="N116" s="46"/>
      <c r="O116" s="44"/>
      <c r="P116" s="46"/>
      <c r="Q116" s="3"/>
      <c r="R116" s="3"/>
    </row>
    <row r="117" spans="1:25" ht="15.75">
      <c r="A117" s="112" t="s">
        <v>485</v>
      </c>
      <c r="B117" s="92" t="s">
        <v>15</v>
      </c>
      <c r="C117" s="93" t="s">
        <v>13</v>
      </c>
      <c r="D117" s="94">
        <v>646</v>
      </c>
      <c r="E117" s="70"/>
      <c r="F117" s="160">
        <f t="shared" ref="F117:F118" si="56">D117*E117</f>
        <v>0</v>
      </c>
      <c r="G117" s="69" t="s">
        <v>16</v>
      </c>
      <c r="H117" s="70" t="s">
        <v>17</v>
      </c>
      <c r="I117" s="70">
        <v>0.2</v>
      </c>
      <c r="J117" s="71">
        <f t="shared" ref="J117" si="57">D117*I117</f>
        <v>129.20000000000002</v>
      </c>
      <c r="K117" s="70"/>
      <c r="L117" s="177">
        <f t="shared" ref="L117:L139" si="58">J117*K117</f>
        <v>0</v>
      </c>
      <c r="M117" s="2"/>
      <c r="N117" s="2"/>
      <c r="O117" s="4"/>
      <c r="P117" s="2"/>
      <c r="Q117" s="5"/>
      <c r="R117" s="5"/>
      <c r="S117" s="6"/>
      <c r="T117" s="6"/>
      <c r="U117" s="6"/>
      <c r="V117" s="6"/>
      <c r="W117" s="6"/>
      <c r="X117" s="6"/>
      <c r="Y117" s="6"/>
    </row>
    <row r="118" spans="1:25" ht="15.75">
      <c r="A118" s="112" t="s">
        <v>486</v>
      </c>
      <c r="B118" s="91" t="s">
        <v>125</v>
      </c>
      <c r="C118" s="90" t="s">
        <v>13</v>
      </c>
      <c r="D118" s="70">
        <v>410</v>
      </c>
      <c r="E118" s="70"/>
      <c r="F118" s="160">
        <f t="shared" si="56"/>
        <v>0</v>
      </c>
      <c r="G118" s="69"/>
      <c r="H118" s="71"/>
      <c r="I118" s="70"/>
      <c r="J118" s="71"/>
      <c r="K118" s="70"/>
      <c r="L118" s="177"/>
      <c r="M118" s="4"/>
      <c r="N118" s="2"/>
      <c r="O118" s="4"/>
      <c r="P118" s="2"/>
      <c r="Q118" s="5"/>
      <c r="R118" s="5"/>
      <c r="S118" s="6"/>
      <c r="T118" s="6"/>
      <c r="U118" s="6"/>
      <c r="V118" s="6"/>
      <c r="W118" s="6"/>
      <c r="X118" s="6"/>
      <c r="Y118" s="6"/>
    </row>
    <row r="119" spans="1:25" s="27" customFormat="1" ht="15.75">
      <c r="A119" s="112" t="s">
        <v>487</v>
      </c>
      <c r="B119" s="104" t="s">
        <v>60</v>
      </c>
      <c r="C119" s="77" t="s">
        <v>24</v>
      </c>
      <c r="D119" s="78">
        <v>21.73</v>
      </c>
      <c r="E119" s="78"/>
      <c r="F119" s="158">
        <f>D119*E119</f>
        <v>0</v>
      </c>
      <c r="G119" s="83" t="s">
        <v>20</v>
      </c>
      <c r="H119" s="84" t="s">
        <v>21</v>
      </c>
      <c r="I119" s="84">
        <v>304</v>
      </c>
      <c r="J119" s="84">
        <f>D119*I119</f>
        <v>6605.92</v>
      </c>
      <c r="K119" s="80"/>
      <c r="L119" s="178">
        <f t="shared" si="58"/>
        <v>0</v>
      </c>
      <c r="M119" s="26"/>
      <c r="N119" s="28"/>
      <c r="O119" s="26"/>
      <c r="P119" s="28"/>
      <c r="Q119" s="5"/>
      <c r="R119" s="5"/>
      <c r="S119" s="6"/>
      <c r="T119" s="6"/>
      <c r="U119" s="6"/>
      <c r="V119" s="6"/>
      <c r="W119" s="6"/>
      <c r="X119" s="6"/>
      <c r="Y119" s="6"/>
    </row>
    <row r="120" spans="1:25" s="27" customFormat="1" ht="15.75">
      <c r="A120" s="112" t="s">
        <v>488</v>
      </c>
      <c r="B120" s="104"/>
      <c r="C120" s="77"/>
      <c r="D120" s="78"/>
      <c r="E120" s="78"/>
      <c r="F120" s="158"/>
      <c r="G120" s="83" t="s">
        <v>23</v>
      </c>
      <c r="H120" s="84" t="s">
        <v>24</v>
      </c>
      <c r="I120" s="84">
        <v>1.21</v>
      </c>
      <c r="J120" s="84">
        <f>D119*I120</f>
        <v>26.293299999999999</v>
      </c>
      <c r="K120" s="70"/>
      <c r="L120" s="176">
        <f>J120*K120</f>
        <v>0</v>
      </c>
      <c r="M120" s="26"/>
      <c r="N120" s="28"/>
      <c r="O120" s="26"/>
      <c r="P120" s="28"/>
      <c r="Q120" s="5"/>
      <c r="R120" s="5"/>
      <c r="S120" s="6"/>
      <c r="T120" s="6"/>
      <c r="U120" s="6"/>
      <c r="V120" s="6"/>
      <c r="W120" s="6"/>
      <c r="X120" s="6"/>
      <c r="Y120" s="6"/>
    </row>
    <row r="121" spans="1:25" s="40" customFormat="1" ht="15.75">
      <c r="A121" s="112" t="s">
        <v>489</v>
      </c>
      <c r="B121" s="118" t="s">
        <v>351</v>
      </c>
      <c r="C121" s="106" t="s">
        <v>13</v>
      </c>
      <c r="D121" s="80">
        <v>24</v>
      </c>
      <c r="E121" s="80"/>
      <c r="F121" s="159">
        <f>D121*E121</f>
        <v>0</v>
      </c>
      <c r="G121" s="83" t="s">
        <v>123</v>
      </c>
      <c r="H121" s="84" t="s">
        <v>38</v>
      </c>
      <c r="I121" s="84">
        <v>50</v>
      </c>
      <c r="J121" s="84">
        <v>1490</v>
      </c>
      <c r="K121" s="80"/>
      <c r="L121" s="176">
        <f>J121*K121</f>
        <v>0</v>
      </c>
      <c r="M121" s="41"/>
      <c r="N121" s="42"/>
      <c r="O121" s="41"/>
      <c r="P121" s="42"/>
      <c r="Q121" s="5"/>
      <c r="R121" s="5"/>
      <c r="S121" s="6"/>
      <c r="T121" s="6"/>
      <c r="U121" s="6"/>
      <c r="V121" s="6"/>
      <c r="W121" s="6"/>
      <c r="X121" s="6"/>
      <c r="Y121" s="6"/>
    </row>
    <row r="122" spans="1:25" s="40" customFormat="1" ht="15.75">
      <c r="A122" s="112" t="s">
        <v>490</v>
      </c>
      <c r="B122" s="104" t="s">
        <v>60</v>
      </c>
      <c r="C122" s="77" t="s">
        <v>24</v>
      </c>
      <c r="D122" s="78">
        <v>0.55000000000000004</v>
      </c>
      <c r="E122" s="78"/>
      <c r="F122" s="158">
        <f>D122*E122</f>
        <v>0</v>
      </c>
      <c r="G122" s="83" t="s">
        <v>20</v>
      </c>
      <c r="H122" s="84" t="s">
        <v>21</v>
      </c>
      <c r="I122" s="84">
        <v>304</v>
      </c>
      <c r="J122" s="84">
        <f>D122*I122</f>
        <v>167.20000000000002</v>
      </c>
      <c r="K122" s="80"/>
      <c r="L122" s="178">
        <f>J122*K122</f>
        <v>0</v>
      </c>
      <c r="M122" s="41"/>
      <c r="N122" s="42"/>
      <c r="O122" s="41"/>
      <c r="P122" s="42"/>
      <c r="Q122" s="5"/>
      <c r="R122" s="5"/>
      <c r="S122" s="6"/>
      <c r="T122" s="6"/>
      <c r="U122" s="6"/>
      <c r="V122" s="6"/>
      <c r="W122" s="6"/>
      <c r="X122" s="6"/>
      <c r="Y122" s="6"/>
    </row>
    <row r="123" spans="1:25" s="40" customFormat="1" ht="15.75">
      <c r="A123" s="112" t="s">
        <v>491</v>
      </c>
      <c r="B123" s="104"/>
      <c r="C123" s="77"/>
      <c r="D123" s="78"/>
      <c r="E123" s="78"/>
      <c r="F123" s="158"/>
      <c r="G123" s="83" t="s">
        <v>23</v>
      </c>
      <c r="H123" s="84" t="s">
        <v>24</v>
      </c>
      <c r="I123" s="84">
        <v>1.21</v>
      </c>
      <c r="J123" s="84">
        <f>D122*I123</f>
        <v>0.66549999999999998</v>
      </c>
      <c r="K123" s="70"/>
      <c r="L123" s="176">
        <f>J123*K123</f>
        <v>0</v>
      </c>
      <c r="M123" s="41"/>
      <c r="N123" s="42"/>
      <c r="O123" s="41"/>
      <c r="P123" s="42"/>
      <c r="Q123" s="5"/>
      <c r="R123" s="5"/>
      <c r="S123" s="6"/>
      <c r="T123" s="6"/>
      <c r="U123" s="6"/>
      <c r="V123" s="6"/>
      <c r="W123" s="6"/>
      <c r="X123" s="6"/>
      <c r="Y123" s="6"/>
    </row>
    <row r="124" spans="1:25" ht="15.75">
      <c r="A124" s="112" t="s">
        <v>492</v>
      </c>
      <c r="B124" s="95" t="s">
        <v>126</v>
      </c>
      <c r="C124" s="90" t="s">
        <v>13</v>
      </c>
      <c r="D124" s="70">
        <v>646</v>
      </c>
      <c r="E124" s="70"/>
      <c r="F124" s="160">
        <f>D124*E124</f>
        <v>0</v>
      </c>
      <c r="G124" s="69" t="s">
        <v>127</v>
      </c>
      <c r="H124" s="71" t="s">
        <v>13</v>
      </c>
      <c r="I124" s="71">
        <v>1.1000000000000001</v>
      </c>
      <c r="J124" s="71">
        <f>D124*I124</f>
        <v>710.6</v>
      </c>
      <c r="K124" s="70"/>
      <c r="L124" s="177">
        <f t="shared" si="58"/>
        <v>0</v>
      </c>
      <c r="M124" s="4"/>
      <c r="N124" s="2"/>
      <c r="O124" s="4"/>
      <c r="P124" s="2"/>
      <c r="Q124" s="5"/>
      <c r="R124" s="5"/>
      <c r="S124" s="6"/>
      <c r="T124" s="6"/>
      <c r="U124" s="6"/>
      <c r="V124" s="6"/>
      <c r="W124" s="6"/>
      <c r="X124" s="6"/>
      <c r="Y124" s="6"/>
    </row>
    <row r="125" spans="1:25" ht="15.75">
      <c r="A125" s="112" t="s">
        <v>493</v>
      </c>
      <c r="B125" s="95"/>
      <c r="C125" s="90"/>
      <c r="D125" s="70"/>
      <c r="E125" s="70"/>
      <c r="F125" s="160"/>
      <c r="G125" s="69" t="s">
        <v>128</v>
      </c>
      <c r="H125" s="71" t="s">
        <v>38</v>
      </c>
      <c r="I125" s="71" t="s">
        <v>39</v>
      </c>
      <c r="J125" s="71">
        <v>3230</v>
      </c>
      <c r="K125" s="70"/>
      <c r="L125" s="177">
        <f t="shared" si="58"/>
        <v>0</v>
      </c>
      <c r="M125" s="4"/>
      <c r="N125" s="2"/>
      <c r="O125" s="4"/>
      <c r="P125" s="2"/>
      <c r="Q125" s="5"/>
      <c r="R125" s="5"/>
      <c r="S125" s="6"/>
      <c r="T125" s="6"/>
      <c r="U125" s="6"/>
      <c r="V125" s="6"/>
      <c r="W125" s="6"/>
      <c r="X125" s="6"/>
      <c r="Y125" s="6"/>
    </row>
    <row r="126" spans="1:25" ht="15.75">
      <c r="A126" s="112" t="s">
        <v>494</v>
      </c>
      <c r="B126" s="95" t="s">
        <v>19</v>
      </c>
      <c r="C126" s="90" t="s">
        <v>13</v>
      </c>
      <c r="D126" s="70">
        <v>694</v>
      </c>
      <c r="E126" s="70"/>
      <c r="F126" s="160">
        <f>D126*E126</f>
        <v>0</v>
      </c>
      <c r="G126" s="69"/>
      <c r="H126" s="71"/>
      <c r="I126" s="70"/>
      <c r="J126" s="71"/>
      <c r="K126" s="70"/>
      <c r="L126" s="177"/>
      <c r="M126" s="4"/>
      <c r="N126" s="2"/>
      <c r="O126" s="4"/>
      <c r="P126" s="2"/>
      <c r="Q126" s="5"/>
      <c r="R126" s="5"/>
      <c r="S126" s="6"/>
      <c r="T126" s="6"/>
      <c r="U126" s="6"/>
      <c r="V126" s="6"/>
      <c r="W126" s="6"/>
      <c r="X126" s="6"/>
      <c r="Y126" s="6"/>
    </row>
    <row r="127" spans="1:25" ht="15.75">
      <c r="A127" s="112" t="s">
        <v>495</v>
      </c>
      <c r="B127" s="104" t="s">
        <v>60</v>
      </c>
      <c r="C127" s="77" t="s">
        <v>24</v>
      </c>
      <c r="D127" s="78">
        <v>22</v>
      </c>
      <c r="E127" s="78"/>
      <c r="F127" s="158">
        <f>D127*E127</f>
        <v>0</v>
      </c>
      <c r="G127" s="83" t="s">
        <v>20</v>
      </c>
      <c r="H127" s="84" t="s">
        <v>21</v>
      </c>
      <c r="I127" s="84">
        <v>304</v>
      </c>
      <c r="J127" s="84">
        <f>D127*I127</f>
        <v>6688</v>
      </c>
      <c r="K127" s="80"/>
      <c r="L127" s="178">
        <f t="shared" ref="L127" si="59">J127*K127</f>
        <v>0</v>
      </c>
      <c r="M127" s="4"/>
      <c r="N127" s="2"/>
      <c r="O127" s="4"/>
      <c r="P127" s="2"/>
      <c r="Q127" s="5"/>
      <c r="R127" s="5"/>
      <c r="S127" s="6"/>
      <c r="T127" s="6"/>
      <c r="U127" s="6"/>
      <c r="V127" s="6"/>
      <c r="W127" s="6"/>
      <c r="X127" s="6"/>
      <c r="Y127" s="6"/>
    </row>
    <row r="128" spans="1:25" s="27" customFormat="1" ht="15.75">
      <c r="A128" s="112" t="s">
        <v>496</v>
      </c>
      <c r="B128" s="104"/>
      <c r="C128" s="77"/>
      <c r="D128" s="78"/>
      <c r="E128" s="78"/>
      <c r="F128" s="158"/>
      <c r="G128" s="83" t="s">
        <v>23</v>
      </c>
      <c r="H128" s="84" t="s">
        <v>24</v>
      </c>
      <c r="I128" s="84">
        <v>1.21</v>
      </c>
      <c r="J128" s="84">
        <f>D127*I128</f>
        <v>26.619999999999997</v>
      </c>
      <c r="K128" s="70"/>
      <c r="L128" s="176">
        <f>J128*K128</f>
        <v>0</v>
      </c>
      <c r="M128" s="26"/>
      <c r="N128" s="28"/>
      <c r="O128" s="26"/>
      <c r="P128" s="28"/>
      <c r="Q128" s="5"/>
      <c r="R128" s="5"/>
      <c r="S128" s="6"/>
      <c r="T128" s="6"/>
      <c r="U128" s="6"/>
      <c r="V128" s="6"/>
      <c r="W128" s="6"/>
      <c r="X128" s="6"/>
      <c r="Y128" s="6"/>
    </row>
    <row r="129" spans="1:25" s="27" customFormat="1" ht="15.75">
      <c r="A129" s="112" t="s">
        <v>497</v>
      </c>
      <c r="B129" s="95" t="s">
        <v>129</v>
      </c>
      <c r="C129" s="90" t="s">
        <v>36</v>
      </c>
      <c r="D129" s="70">
        <v>120</v>
      </c>
      <c r="E129" s="70"/>
      <c r="F129" s="160">
        <f>D129*E129</f>
        <v>0</v>
      </c>
      <c r="G129" s="69"/>
      <c r="H129" s="71"/>
      <c r="I129" s="70"/>
      <c r="J129" s="71"/>
      <c r="K129" s="70"/>
      <c r="L129" s="177"/>
      <c r="M129" s="26"/>
      <c r="N129" s="28"/>
      <c r="O129" s="26"/>
      <c r="P129" s="28"/>
      <c r="Q129" s="5"/>
      <c r="R129" s="5"/>
      <c r="S129" s="6"/>
      <c r="T129" s="6"/>
      <c r="U129" s="6"/>
      <c r="V129" s="6"/>
      <c r="W129" s="6"/>
      <c r="X129" s="6"/>
      <c r="Y129" s="6"/>
    </row>
    <row r="130" spans="1:25" s="27" customFormat="1" ht="15.75">
      <c r="A130" s="112" t="s">
        <v>498</v>
      </c>
      <c r="B130" s="104" t="s">
        <v>60</v>
      </c>
      <c r="C130" s="77" t="s">
        <v>24</v>
      </c>
      <c r="D130" s="78">
        <v>1.06</v>
      </c>
      <c r="E130" s="78"/>
      <c r="F130" s="158">
        <f>D130*E130</f>
        <v>0</v>
      </c>
      <c r="G130" s="83" t="s">
        <v>20</v>
      </c>
      <c r="H130" s="84" t="s">
        <v>21</v>
      </c>
      <c r="I130" s="84">
        <v>304</v>
      </c>
      <c r="J130" s="84">
        <f>D130*I130</f>
        <v>322.24</v>
      </c>
      <c r="K130" s="80"/>
      <c r="L130" s="178">
        <f t="shared" ref="L130" si="60">J130*K130</f>
        <v>0</v>
      </c>
      <c r="M130" s="26"/>
      <c r="N130" s="28"/>
      <c r="O130" s="26"/>
      <c r="P130" s="28"/>
      <c r="Q130" s="5"/>
      <c r="R130" s="5"/>
      <c r="S130" s="6"/>
      <c r="T130" s="6"/>
      <c r="U130" s="6"/>
      <c r="V130" s="6"/>
      <c r="W130" s="6"/>
      <c r="X130" s="6"/>
      <c r="Y130" s="6"/>
    </row>
    <row r="131" spans="1:25" s="27" customFormat="1" ht="15.75">
      <c r="A131" s="112" t="s">
        <v>499</v>
      </c>
      <c r="B131" s="104"/>
      <c r="C131" s="77"/>
      <c r="D131" s="78"/>
      <c r="E131" s="78"/>
      <c r="F131" s="158"/>
      <c r="G131" s="83" t="s">
        <v>23</v>
      </c>
      <c r="H131" s="84" t="s">
        <v>24</v>
      </c>
      <c r="I131" s="84">
        <v>1.21</v>
      </c>
      <c r="J131" s="84">
        <f>D130*I131</f>
        <v>1.2826</v>
      </c>
      <c r="K131" s="70"/>
      <c r="L131" s="176">
        <f>J131*K131</f>
        <v>0</v>
      </c>
      <c r="M131" s="26"/>
      <c r="N131" s="28"/>
      <c r="O131" s="26"/>
      <c r="P131" s="28"/>
      <c r="Q131" s="5"/>
      <c r="R131" s="5"/>
      <c r="S131" s="6"/>
      <c r="T131" s="6"/>
      <c r="U131" s="6"/>
      <c r="V131" s="6"/>
      <c r="W131" s="6"/>
      <c r="X131" s="6"/>
      <c r="Y131" s="6"/>
    </row>
    <row r="132" spans="1:25" ht="15.75">
      <c r="A132" s="112" t="s">
        <v>500</v>
      </c>
      <c r="B132" s="92" t="s">
        <v>234</v>
      </c>
      <c r="C132" s="90" t="s">
        <v>13</v>
      </c>
      <c r="D132" s="70">
        <v>718</v>
      </c>
      <c r="E132" s="70"/>
      <c r="F132" s="160">
        <f t="shared" ref="F132:F137" si="61">D132*E132</f>
        <v>0</v>
      </c>
      <c r="G132" s="69" t="s">
        <v>30</v>
      </c>
      <c r="H132" s="70" t="s">
        <v>17</v>
      </c>
      <c r="I132" s="70">
        <v>0.2</v>
      </c>
      <c r="J132" s="70">
        <f t="shared" ref="J132:J137" si="62">D132*I132</f>
        <v>143.6</v>
      </c>
      <c r="K132" s="70"/>
      <c r="L132" s="177">
        <f t="shared" si="58"/>
        <v>0</v>
      </c>
      <c r="M132" s="4"/>
      <c r="N132" s="2"/>
      <c r="O132" s="2"/>
      <c r="P132" s="2"/>
      <c r="Q132" s="5"/>
      <c r="R132" s="5"/>
      <c r="S132" s="6"/>
      <c r="T132" s="6"/>
      <c r="U132" s="6"/>
      <c r="V132" s="6"/>
      <c r="W132" s="6"/>
      <c r="X132" s="6"/>
      <c r="Y132" s="6"/>
    </row>
    <row r="133" spans="1:25" ht="15.75">
      <c r="A133" s="112" t="s">
        <v>501</v>
      </c>
      <c r="B133" s="91" t="s">
        <v>235</v>
      </c>
      <c r="C133" s="90" t="s">
        <v>13</v>
      </c>
      <c r="D133" s="70">
        <v>718</v>
      </c>
      <c r="E133" s="70"/>
      <c r="F133" s="160">
        <f t="shared" si="61"/>
        <v>0</v>
      </c>
      <c r="G133" s="69" t="s">
        <v>26</v>
      </c>
      <c r="H133" s="71" t="s">
        <v>21</v>
      </c>
      <c r="I133" s="71">
        <v>1.5</v>
      </c>
      <c r="J133" s="71">
        <f t="shared" si="62"/>
        <v>1077</v>
      </c>
      <c r="K133" s="70"/>
      <c r="L133" s="177">
        <f t="shared" si="58"/>
        <v>0</v>
      </c>
      <c r="M133" s="4"/>
      <c r="N133" s="2"/>
      <c r="O133" s="2"/>
      <c r="P133" s="2"/>
      <c r="Q133" s="3"/>
      <c r="R133" s="3"/>
    </row>
    <row r="134" spans="1:25" ht="15.75">
      <c r="A134" s="112" t="s">
        <v>502</v>
      </c>
      <c r="B134" s="91" t="s">
        <v>28</v>
      </c>
      <c r="C134" s="90" t="s">
        <v>13</v>
      </c>
      <c r="D134" s="70">
        <v>634</v>
      </c>
      <c r="E134" s="70"/>
      <c r="F134" s="160">
        <f t="shared" si="61"/>
        <v>0</v>
      </c>
      <c r="G134" s="69" t="s">
        <v>26</v>
      </c>
      <c r="H134" s="71" t="s">
        <v>21</v>
      </c>
      <c r="I134" s="71">
        <v>3.9</v>
      </c>
      <c r="J134" s="71">
        <f t="shared" si="62"/>
        <v>2472.6</v>
      </c>
      <c r="K134" s="70"/>
      <c r="L134" s="177">
        <f t="shared" si="58"/>
        <v>0</v>
      </c>
      <c r="M134" s="4"/>
      <c r="N134" s="2"/>
      <c r="O134" s="2"/>
      <c r="P134" s="2"/>
      <c r="Q134" s="5"/>
      <c r="R134" s="5"/>
      <c r="S134" s="6"/>
      <c r="T134" s="6"/>
      <c r="U134" s="6"/>
      <c r="V134" s="6"/>
      <c r="W134" s="6"/>
      <c r="X134" s="6"/>
      <c r="Y134" s="6"/>
    </row>
    <row r="135" spans="1:25" ht="15.75">
      <c r="A135" s="112" t="s">
        <v>503</v>
      </c>
      <c r="B135" s="91" t="s">
        <v>130</v>
      </c>
      <c r="C135" s="90" t="s">
        <v>13</v>
      </c>
      <c r="D135" s="70">
        <v>634</v>
      </c>
      <c r="E135" s="70"/>
      <c r="F135" s="160">
        <f t="shared" si="61"/>
        <v>0</v>
      </c>
      <c r="G135" s="69" t="s">
        <v>30</v>
      </c>
      <c r="H135" s="70" t="s">
        <v>17</v>
      </c>
      <c r="I135" s="70">
        <v>0.2</v>
      </c>
      <c r="J135" s="70">
        <f t="shared" si="62"/>
        <v>126.80000000000001</v>
      </c>
      <c r="K135" s="70"/>
      <c r="L135" s="177">
        <f t="shared" si="58"/>
        <v>0</v>
      </c>
      <c r="M135" s="4"/>
      <c r="N135" s="2"/>
      <c r="O135" s="2"/>
      <c r="P135" s="2"/>
      <c r="Q135" s="5"/>
      <c r="R135" s="5"/>
      <c r="S135" s="6"/>
      <c r="T135" s="6"/>
      <c r="U135" s="6"/>
      <c r="V135" s="6"/>
      <c r="W135" s="6"/>
      <c r="X135" s="6"/>
      <c r="Y135" s="6"/>
    </row>
    <row r="136" spans="1:25" ht="15.75">
      <c r="A136" s="112" t="s">
        <v>504</v>
      </c>
      <c r="B136" s="95" t="s">
        <v>131</v>
      </c>
      <c r="C136" s="90" t="s">
        <v>13</v>
      </c>
      <c r="D136" s="70">
        <v>634</v>
      </c>
      <c r="E136" s="70"/>
      <c r="F136" s="160">
        <f t="shared" si="61"/>
        <v>0</v>
      </c>
      <c r="G136" s="69" t="s">
        <v>31</v>
      </c>
      <c r="H136" s="71" t="s">
        <v>17</v>
      </c>
      <c r="I136" s="71">
        <v>0.4</v>
      </c>
      <c r="J136" s="71">
        <f t="shared" si="62"/>
        <v>253.60000000000002</v>
      </c>
      <c r="K136" s="70"/>
      <c r="L136" s="177">
        <f t="shared" si="58"/>
        <v>0</v>
      </c>
      <c r="M136" s="4"/>
      <c r="N136" s="2"/>
      <c r="O136" s="2"/>
      <c r="P136" s="2"/>
      <c r="Q136" s="3"/>
      <c r="R136" s="3"/>
    </row>
    <row r="137" spans="1:25" ht="15.75">
      <c r="A137" s="112" t="s">
        <v>505</v>
      </c>
      <c r="B137" s="95" t="s">
        <v>132</v>
      </c>
      <c r="C137" s="90" t="s">
        <v>13</v>
      </c>
      <c r="D137" s="70">
        <v>59.4</v>
      </c>
      <c r="E137" s="70"/>
      <c r="F137" s="160">
        <f t="shared" si="61"/>
        <v>0</v>
      </c>
      <c r="G137" s="91" t="s">
        <v>133</v>
      </c>
      <c r="H137" s="70" t="s">
        <v>13</v>
      </c>
      <c r="I137" s="70">
        <v>1.05</v>
      </c>
      <c r="J137" s="70">
        <f t="shared" si="62"/>
        <v>62.370000000000005</v>
      </c>
      <c r="K137" s="70"/>
      <c r="L137" s="177">
        <f t="shared" si="58"/>
        <v>0</v>
      </c>
      <c r="M137" s="4"/>
      <c r="N137" s="2"/>
      <c r="O137" s="2"/>
      <c r="P137" s="2"/>
      <c r="Q137" s="5"/>
      <c r="R137" s="5"/>
      <c r="S137" s="6"/>
      <c r="T137" s="6"/>
      <c r="U137" s="6"/>
      <c r="V137" s="6"/>
      <c r="W137" s="6"/>
      <c r="X137" s="6"/>
      <c r="Y137" s="6"/>
    </row>
    <row r="138" spans="1:25" ht="15.75">
      <c r="A138" s="112" t="s">
        <v>506</v>
      </c>
      <c r="B138" s="95"/>
      <c r="C138" s="90"/>
      <c r="D138" s="70"/>
      <c r="E138" s="70"/>
      <c r="F138" s="160"/>
      <c r="G138" s="69" t="s">
        <v>32</v>
      </c>
      <c r="H138" s="71" t="s">
        <v>21</v>
      </c>
      <c r="I138" s="71">
        <v>6.5</v>
      </c>
      <c r="J138" s="71">
        <f>D137*I138</f>
        <v>386.09999999999997</v>
      </c>
      <c r="K138" s="70"/>
      <c r="L138" s="177">
        <f t="shared" si="58"/>
        <v>0</v>
      </c>
      <c r="M138" s="4"/>
      <c r="N138" s="2"/>
      <c r="O138" s="2"/>
      <c r="P138" s="2"/>
      <c r="Q138" s="5"/>
      <c r="R138" s="5"/>
      <c r="S138" s="6"/>
      <c r="T138" s="6"/>
      <c r="U138" s="6"/>
      <c r="V138" s="6"/>
      <c r="W138" s="6"/>
      <c r="X138" s="6"/>
      <c r="Y138" s="6"/>
    </row>
    <row r="139" spans="1:25" ht="15.75">
      <c r="A139" s="112" t="s">
        <v>507</v>
      </c>
      <c r="B139" s="95"/>
      <c r="C139" s="90"/>
      <c r="D139" s="70"/>
      <c r="E139" s="70"/>
      <c r="F139" s="160"/>
      <c r="G139" s="69" t="s">
        <v>134</v>
      </c>
      <c r="H139" s="71" t="s">
        <v>21</v>
      </c>
      <c r="I139" s="71">
        <v>0.40600000000000003</v>
      </c>
      <c r="J139" s="71">
        <f>D137*I139</f>
        <v>24.116400000000002</v>
      </c>
      <c r="K139" s="70"/>
      <c r="L139" s="177">
        <f t="shared" si="58"/>
        <v>0</v>
      </c>
      <c r="M139" s="4"/>
      <c r="N139" s="2"/>
      <c r="O139" s="2"/>
      <c r="P139" s="2"/>
      <c r="Q139" s="5"/>
      <c r="R139" s="5"/>
      <c r="S139" s="6"/>
      <c r="T139" s="6"/>
      <c r="U139" s="6"/>
      <c r="V139" s="6"/>
      <c r="W139" s="6"/>
      <c r="X139" s="6"/>
      <c r="Y139" s="6"/>
    </row>
    <row r="140" spans="1:25" ht="15.75">
      <c r="A140" s="231">
        <v>7</v>
      </c>
      <c r="B140" s="228" t="s">
        <v>135</v>
      </c>
      <c r="C140" s="229"/>
      <c r="D140" s="208"/>
      <c r="E140" s="208"/>
      <c r="F140" s="209"/>
      <c r="G140" s="210"/>
      <c r="H140" s="230"/>
      <c r="I140" s="230"/>
      <c r="J140" s="230"/>
      <c r="K140" s="208"/>
      <c r="L140" s="211"/>
      <c r="M140" s="4"/>
      <c r="N140" s="2"/>
      <c r="O140" s="2"/>
      <c r="P140" s="2"/>
      <c r="Q140" s="3"/>
      <c r="R140" s="3"/>
    </row>
    <row r="141" spans="1:25" ht="15.75">
      <c r="A141" s="60" t="s">
        <v>158</v>
      </c>
      <c r="B141" s="87" t="s">
        <v>264</v>
      </c>
      <c r="C141" s="62" t="s">
        <v>24</v>
      </c>
      <c r="D141" s="63">
        <v>56.2</v>
      </c>
      <c r="E141" s="63"/>
      <c r="F141" s="156">
        <f t="shared" ref="F141:F146" si="63">D141*E141</f>
        <v>0</v>
      </c>
      <c r="G141" s="72"/>
      <c r="H141" s="73"/>
      <c r="I141" s="73"/>
      <c r="J141" s="73"/>
      <c r="K141" s="63"/>
      <c r="L141" s="174"/>
      <c r="M141" s="4"/>
      <c r="N141" s="2"/>
      <c r="O141" s="2"/>
      <c r="P141" s="2"/>
      <c r="Q141" s="5"/>
      <c r="R141" s="5"/>
      <c r="S141" s="6"/>
      <c r="T141" s="6"/>
      <c r="U141" s="6"/>
      <c r="V141" s="6"/>
      <c r="W141" s="6"/>
      <c r="X141" s="6"/>
      <c r="Y141" s="6"/>
    </row>
    <row r="142" spans="1:25" ht="15.75">
      <c r="A142" s="60" t="s">
        <v>161</v>
      </c>
      <c r="B142" s="87" t="s">
        <v>352</v>
      </c>
      <c r="C142" s="62" t="s">
        <v>24</v>
      </c>
      <c r="D142" s="70">
        <v>336</v>
      </c>
      <c r="E142" s="63"/>
      <c r="F142" s="156">
        <f t="shared" si="63"/>
        <v>0</v>
      </c>
      <c r="G142" s="97"/>
      <c r="H142" s="63"/>
      <c r="I142" s="63"/>
      <c r="J142" s="63"/>
      <c r="K142" s="63"/>
      <c r="L142" s="174"/>
      <c r="M142" s="30"/>
      <c r="N142" s="27"/>
      <c r="O142" s="27"/>
      <c r="P142" s="27"/>
      <c r="Q142" s="27"/>
      <c r="R142" s="27"/>
      <c r="S142" s="27"/>
      <c r="T142" s="27"/>
      <c r="U142" s="6"/>
      <c r="V142" s="6"/>
      <c r="W142" s="6"/>
      <c r="X142" s="6"/>
      <c r="Y142" s="6"/>
    </row>
    <row r="143" spans="1:25" s="27" customFormat="1" ht="15.75">
      <c r="A143" s="60" t="s">
        <v>163</v>
      </c>
      <c r="B143" s="66" t="s">
        <v>265</v>
      </c>
      <c r="C143" s="67" t="s">
        <v>24</v>
      </c>
      <c r="D143" s="68">
        <v>5.0999999999999996</v>
      </c>
      <c r="E143" s="68"/>
      <c r="F143" s="157">
        <f t="shared" si="63"/>
        <v>0</v>
      </c>
      <c r="G143" s="72"/>
      <c r="H143" s="73"/>
      <c r="I143" s="73"/>
      <c r="J143" s="73"/>
      <c r="K143" s="63"/>
      <c r="L143" s="174"/>
      <c r="M143" s="30"/>
      <c r="U143" s="6"/>
      <c r="V143" s="6"/>
      <c r="W143" s="6"/>
      <c r="X143" s="6"/>
      <c r="Y143" s="6"/>
    </row>
    <row r="144" spans="1:25" ht="31.5">
      <c r="A144" s="60" t="s">
        <v>277</v>
      </c>
      <c r="B144" s="97" t="s">
        <v>66</v>
      </c>
      <c r="C144" s="62" t="s">
        <v>24</v>
      </c>
      <c r="D144" s="70">
        <v>397.3</v>
      </c>
      <c r="E144" s="63"/>
      <c r="F144" s="156">
        <f t="shared" si="63"/>
        <v>0</v>
      </c>
      <c r="G144" s="72"/>
      <c r="H144" s="73"/>
      <c r="I144" s="73"/>
      <c r="J144" s="73"/>
      <c r="K144" s="63"/>
      <c r="L144" s="174"/>
      <c r="M144" s="31"/>
      <c r="N144" s="27"/>
      <c r="O144" s="27"/>
      <c r="P144" s="27"/>
      <c r="Q144" s="27"/>
      <c r="R144" s="27"/>
      <c r="S144" s="27"/>
      <c r="T144" s="27"/>
      <c r="U144" s="6"/>
      <c r="V144" s="6"/>
      <c r="W144" s="6"/>
      <c r="X144" s="6"/>
      <c r="Y144" s="6"/>
    </row>
    <row r="145" spans="1:25" s="40" customFormat="1" ht="15.75">
      <c r="A145" s="60" t="s">
        <v>278</v>
      </c>
      <c r="B145" s="97" t="s">
        <v>354</v>
      </c>
      <c r="C145" s="62" t="s">
        <v>13</v>
      </c>
      <c r="D145" s="70">
        <v>140</v>
      </c>
      <c r="E145" s="63"/>
      <c r="F145" s="156">
        <f t="shared" si="63"/>
        <v>0</v>
      </c>
      <c r="G145" s="72"/>
      <c r="H145" s="73"/>
      <c r="I145" s="73"/>
      <c r="J145" s="73"/>
      <c r="K145" s="63"/>
      <c r="L145" s="174"/>
      <c r="M145" s="43"/>
      <c r="U145" s="6"/>
      <c r="V145" s="6"/>
      <c r="W145" s="6"/>
      <c r="X145" s="6"/>
      <c r="Y145" s="6"/>
    </row>
    <row r="146" spans="1:25" ht="15.75">
      <c r="A146" s="60" t="s">
        <v>279</v>
      </c>
      <c r="B146" s="119" t="s">
        <v>142</v>
      </c>
      <c r="C146" s="62" t="s">
        <v>24</v>
      </c>
      <c r="D146" s="63">
        <v>7.8</v>
      </c>
      <c r="E146" s="63"/>
      <c r="F146" s="156">
        <f t="shared" si="63"/>
        <v>0</v>
      </c>
      <c r="G146" s="72" t="s">
        <v>41</v>
      </c>
      <c r="H146" s="73" t="s">
        <v>24</v>
      </c>
      <c r="I146" s="73">
        <v>1.02</v>
      </c>
      <c r="J146" s="73">
        <f>D146*I146</f>
        <v>7.9559999999999995</v>
      </c>
      <c r="K146" s="63"/>
      <c r="L146" s="174">
        <f t="shared" ref="L146:L147" si="64">J146*K146</f>
        <v>0</v>
      </c>
      <c r="M146" s="17"/>
      <c r="N146" s="18"/>
      <c r="O146" s="18"/>
      <c r="P146" s="7"/>
      <c r="Q146" s="5"/>
      <c r="R146" s="5"/>
      <c r="S146" s="6"/>
      <c r="T146" s="6"/>
      <c r="U146" s="6"/>
      <c r="V146" s="6"/>
      <c r="W146" s="6"/>
      <c r="X146" s="6"/>
      <c r="Y146" s="6"/>
    </row>
    <row r="147" spans="1:25" ht="15.75">
      <c r="A147" s="60" t="s">
        <v>280</v>
      </c>
      <c r="B147" s="119"/>
      <c r="C147" s="62"/>
      <c r="D147" s="63"/>
      <c r="E147" s="63"/>
      <c r="F147" s="156"/>
      <c r="G147" s="72" t="s">
        <v>353</v>
      </c>
      <c r="H147" s="73" t="s">
        <v>70</v>
      </c>
      <c r="I147" s="73" t="s">
        <v>39</v>
      </c>
      <c r="J147" s="73">
        <v>0.6</v>
      </c>
      <c r="K147" s="63"/>
      <c r="L147" s="174">
        <f t="shared" si="64"/>
        <v>0</v>
      </c>
      <c r="M147" s="4"/>
      <c r="N147" s="2"/>
      <c r="O147" s="2"/>
      <c r="P147" s="2"/>
      <c r="Q147" s="5"/>
      <c r="R147" s="5"/>
      <c r="S147" s="6"/>
      <c r="T147" s="6"/>
      <c r="U147" s="6"/>
      <c r="V147" s="6"/>
      <c r="W147" s="6"/>
      <c r="X147" s="6"/>
      <c r="Y147" s="6"/>
    </row>
    <row r="148" spans="1:25" ht="15.75">
      <c r="A148" s="60" t="s">
        <v>281</v>
      </c>
      <c r="B148" s="117" t="s">
        <v>145</v>
      </c>
      <c r="C148" s="90" t="s">
        <v>13</v>
      </c>
      <c r="D148" s="70">
        <v>447.2</v>
      </c>
      <c r="E148" s="70"/>
      <c r="F148" s="160">
        <f t="shared" ref="F148:F154" si="65">D148*E148</f>
        <v>0</v>
      </c>
      <c r="G148" s="69"/>
      <c r="H148" s="71"/>
      <c r="I148" s="71"/>
      <c r="J148" s="71"/>
      <c r="K148" s="70"/>
      <c r="L148" s="177"/>
      <c r="M148" s="4"/>
      <c r="N148" s="2"/>
      <c r="O148" s="2"/>
      <c r="P148" s="2"/>
      <c r="Q148" s="5"/>
      <c r="R148" s="5"/>
      <c r="S148" s="6"/>
      <c r="T148" s="6"/>
      <c r="U148" s="6"/>
      <c r="V148" s="6"/>
      <c r="W148" s="6"/>
      <c r="X148" s="6"/>
      <c r="Y148" s="6"/>
    </row>
    <row r="149" spans="1:25" s="27" customFormat="1" ht="15.75">
      <c r="A149" s="60" t="s">
        <v>282</v>
      </c>
      <c r="B149" s="79" t="s">
        <v>238</v>
      </c>
      <c r="C149" s="106" t="s">
        <v>24</v>
      </c>
      <c r="D149" s="80">
        <v>22.36</v>
      </c>
      <c r="E149" s="80"/>
      <c r="F149" s="159">
        <f t="shared" si="65"/>
        <v>0</v>
      </c>
      <c r="G149" s="83" t="s">
        <v>23</v>
      </c>
      <c r="H149" s="84" t="s">
        <v>24</v>
      </c>
      <c r="I149" s="84">
        <v>1.1200000000000001</v>
      </c>
      <c r="J149" s="84">
        <f t="shared" ref="J149" si="66">D149*I149</f>
        <v>25.043200000000002</v>
      </c>
      <c r="K149" s="70"/>
      <c r="L149" s="176">
        <f t="shared" ref="L149" si="67">J149*K149</f>
        <v>0</v>
      </c>
      <c r="M149" s="26"/>
      <c r="N149" s="28"/>
      <c r="O149" s="28"/>
      <c r="P149" s="28"/>
      <c r="Q149" s="5"/>
      <c r="R149" s="5"/>
      <c r="S149" s="6"/>
      <c r="T149" s="6"/>
      <c r="U149" s="6"/>
      <c r="V149" s="6"/>
      <c r="W149" s="6"/>
      <c r="X149" s="6"/>
      <c r="Y149" s="6"/>
    </row>
    <row r="150" spans="1:25" ht="15.75">
      <c r="A150" s="60" t="s">
        <v>283</v>
      </c>
      <c r="B150" s="117" t="s">
        <v>146</v>
      </c>
      <c r="C150" s="90" t="s">
        <v>13</v>
      </c>
      <c r="D150" s="70">
        <v>447.2</v>
      </c>
      <c r="E150" s="70"/>
      <c r="F150" s="160">
        <f t="shared" si="65"/>
        <v>0</v>
      </c>
      <c r="G150" s="69" t="s">
        <v>147</v>
      </c>
      <c r="H150" s="71" t="s">
        <v>13</v>
      </c>
      <c r="I150" s="71">
        <v>1.1000000000000001</v>
      </c>
      <c r="J150" s="71">
        <f t="shared" ref="J150:J154" si="68">D150*I150</f>
        <v>491.92</v>
      </c>
      <c r="K150" s="70"/>
      <c r="L150" s="177">
        <f t="shared" ref="L150:L159" si="69">J150*K150</f>
        <v>0</v>
      </c>
      <c r="M150" s="4"/>
      <c r="N150" s="2"/>
      <c r="O150" s="2"/>
      <c r="P150" s="2"/>
      <c r="Q150" s="5"/>
      <c r="R150" s="5"/>
      <c r="S150" s="6"/>
      <c r="T150" s="6"/>
      <c r="U150" s="6"/>
      <c r="V150" s="6"/>
      <c r="W150" s="6"/>
      <c r="X150" s="6"/>
      <c r="Y150" s="6"/>
    </row>
    <row r="151" spans="1:25" s="27" customFormat="1" ht="15.75">
      <c r="A151" s="60" t="s">
        <v>284</v>
      </c>
      <c r="B151" s="89" t="s">
        <v>90</v>
      </c>
      <c r="C151" s="90" t="s">
        <v>13</v>
      </c>
      <c r="D151" s="70">
        <v>447.2</v>
      </c>
      <c r="E151" s="70"/>
      <c r="F151" s="160">
        <f>D151*E151</f>
        <v>0</v>
      </c>
      <c r="G151" s="120" t="s">
        <v>43</v>
      </c>
      <c r="H151" s="121" t="s">
        <v>13</v>
      </c>
      <c r="I151" s="70">
        <v>1.1000000000000001</v>
      </c>
      <c r="J151" s="70">
        <f>D151*I151</f>
        <v>491.92</v>
      </c>
      <c r="K151" s="70"/>
      <c r="L151" s="177">
        <f>J151*K151</f>
        <v>0</v>
      </c>
      <c r="M151" s="26"/>
      <c r="N151" s="28"/>
      <c r="O151" s="28"/>
      <c r="P151" s="28"/>
      <c r="Q151" s="5"/>
      <c r="R151" s="5"/>
      <c r="S151" s="6"/>
      <c r="T151" s="6"/>
      <c r="U151" s="6"/>
      <c r="V151" s="6"/>
      <c r="W151" s="6"/>
      <c r="X151" s="6"/>
      <c r="Y151" s="6"/>
    </row>
    <row r="152" spans="1:25" ht="15.75">
      <c r="A152" s="60" t="s">
        <v>285</v>
      </c>
      <c r="B152" s="89" t="s">
        <v>148</v>
      </c>
      <c r="C152" s="90" t="s">
        <v>24</v>
      </c>
      <c r="D152" s="70">
        <v>44.72</v>
      </c>
      <c r="E152" s="70"/>
      <c r="F152" s="160">
        <f t="shared" si="65"/>
        <v>0</v>
      </c>
      <c r="G152" s="69" t="s">
        <v>149</v>
      </c>
      <c r="H152" s="71" t="s">
        <v>24</v>
      </c>
      <c r="I152" s="71">
        <v>1.02</v>
      </c>
      <c r="J152" s="71">
        <f t="shared" si="68"/>
        <v>45.614399999999996</v>
      </c>
      <c r="K152" s="70"/>
      <c r="L152" s="177">
        <f t="shared" si="69"/>
        <v>0</v>
      </c>
      <c r="M152" s="4"/>
      <c r="N152" s="2"/>
      <c r="O152" s="2"/>
      <c r="P152" s="2"/>
      <c r="Q152" s="5"/>
      <c r="R152" s="5"/>
      <c r="S152" s="6"/>
      <c r="T152" s="6"/>
      <c r="U152" s="6"/>
      <c r="V152" s="6"/>
      <c r="W152" s="6"/>
      <c r="X152" s="6"/>
      <c r="Y152" s="6"/>
    </row>
    <row r="153" spans="1:25" ht="15.75">
      <c r="A153" s="60" t="s">
        <v>286</v>
      </c>
      <c r="B153" s="91" t="s">
        <v>229</v>
      </c>
      <c r="C153" s="90" t="s">
        <v>13</v>
      </c>
      <c r="D153" s="70">
        <v>447.2</v>
      </c>
      <c r="E153" s="70"/>
      <c r="F153" s="160">
        <f t="shared" si="65"/>
        <v>0</v>
      </c>
      <c r="G153" s="69" t="s">
        <v>16</v>
      </c>
      <c r="H153" s="70" t="s">
        <v>17</v>
      </c>
      <c r="I153" s="70">
        <v>0.4</v>
      </c>
      <c r="J153" s="71">
        <f t="shared" si="68"/>
        <v>178.88</v>
      </c>
      <c r="K153" s="70"/>
      <c r="L153" s="177">
        <f t="shared" si="69"/>
        <v>0</v>
      </c>
      <c r="M153" s="4"/>
      <c r="N153" s="2"/>
      <c r="O153" s="2"/>
      <c r="P153" s="2"/>
      <c r="Q153" s="5"/>
      <c r="R153" s="5"/>
      <c r="S153" s="6"/>
      <c r="T153" s="6"/>
      <c r="U153" s="6"/>
      <c r="V153" s="6"/>
      <c r="W153" s="6"/>
      <c r="X153" s="6"/>
      <c r="Y153" s="6"/>
    </row>
    <row r="154" spans="1:25" ht="15.75">
      <c r="A154" s="60" t="s">
        <v>287</v>
      </c>
      <c r="B154" s="91" t="s">
        <v>239</v>
      </c>
      <c r="C154" s="90" t="s">
        <v>13</v>
      </c>
      <c r="D154" s="70">
        <v>447.2</v>
      </c>
      <c r="E154" s="70"/>
      <c r="F154" s="160">
        <f t="shared" si="65"/>
        <v>0</v>
      </c>
      <c r="G154" s="69" t="s">
        <v>151</v>
      </c>
      <c r="H154" s="71" t="s">
        <v>21</v>
      </c>
      <c r="I154" s="71">
        <v>88</v>
      </c>
      <c r="J154" s="71">
        <f t="shared" si="68"/>
        <v>39353.599999999999</v>
      </c>
      <c r="K154" s="70"/>
      <c r="L154" s="177">
        <f t="shared" si="69"/>
        <v>0</v>
      </c>
      <c r="M154" s="4"/>
      <c r="N154" s="2"/>
      <c r="O154" s="2"/>
      <c r="P154" s="2"/>
      <c r="Q154" s="5"/>
      <c r="R154" s="5"/>
      <c r="S154" s="6"/>
      <c r="T154" s="6"/>
      <c r="U154" s="6"/>
      <c r="V154" s="6"/>
      <c r="W154" s="6"/>
      <c r="X154" s="6"/>
      <c r="Y154" s="6"/>
    </row>
    <row r="155" spans="1:25" ht="15.75">
      <c r="A155" s="60" t="s">
        <v>288</v>
      </c>
      <c r="B155" s="91"/>
      <c r="C155" s="90"/>
      <c r="D155" s="70"/>
      <c r="E155" s="70"/>
      <c r="F155" s="160"/>
      <c r="G155" s="69" t="s">
        <v>301</v>
      </c>
      <c r="H155" s="71" t="s">
        <v>13</v>
      </c>
      <c r="I155" s="71">
        <v>1.1000000000000001</v>
      </c>
      <c r="J155" s="71">
        <f>D154*I155</f>
        <v>491.92</v>
      </c>
      <c r="K155" s="70"/>
      <c r="L155" s="177">
        <f t="shared" si="69"/>
        <v>0</v>
      </c>
      <c r="M155" s="4"/>
      <c r="N155" s="2"/>
      <c r="O155" s="2"/>
      <c r="P155" s="2"/>
      <c r="Q155" s="5"/>
      <c r="R155" s="5"/>
      <c r="S155" s="6"/>
      <c r="T155" s="6"/>
      <c r="U155" s="6"/>
      <c r="V155" s="6"/>
      <c r="W155" s="6"/>
      <c r="X155" s="6"/>
      <c r="Y155" s="6"/>
    </row>
    <row r="156" spans="1:25" ht="15.75">
      <c r="A156" s="60" t="s">
        <v>289</v>
      </c>
      <c r="B156" s="91"/>
      <c r="C156" s="90"/>
      <c r="D156" s="70"/>
      <c r="E156" s="70"/>
      <c r="F156" s="160"/>
      <c r="G156" s="69" t="s">
        <v>152</v>
      </c>
      <c r="H156" s="71" t="s">
        <v>21</v>
      </c>
      <c r="I156" s="71" t="s">
        <v>39</v>
      </c>
      <c r="J156" s="71">
        <v>60</v>
      </c>
      <c r="K156" s="70"/>
      <c r="L156" s="177">
        <f t="shared" si="69"/>
        <v>0</v>
      </c>
      <c r="M156" s="4"/>
      <c r="N156" s="2"/>
      <c r="O156" s="2"/>
      <c r="P156" s="2"/>
      <c r="Q156" s="5"/>
      <c r="R156" s="5"/>
      <c r="S156" s="6"/>
      <c r="T156" s="6"/>
      <c r="U156" s="6"/>
      <c r="V156" s="6"/>
      <c r="W156" s="6"/>
      <c r="X156" s="6"/>
      <c r="Y156" s="6"/>
    </row>
    <row r="157" spans="1:25" ht="15.75">
      <c r="A157" s="60" t="s">
        <v>290</v>
      </c>
      <c r="B157" s="91"/>
      <c r="C157" s="90"/>
      <c r="D157" s="70"/>
      <c r="E157" s="70"/>
      <c r="F157" s="160"/>
      <c r="G157" s="69" t="s">
        <v>153</v>
      </c>
      <c r="H157" s="71" t="s">
        <v>17</v>
      </c>
      <c r="I157" s="71" t="s">
        <v>39</v>
      </c>
      <c r="J157" s="71">
        <v>99</v>
      </c>
      <c r="K157" s="70"/>
      <c r="L157" s="177">
        <f t="shared" si="69"/>
        <v>0</v>
      </c>
      <c r="M157" s="4"/>
      <c r="N157" s="2"/>
      <c r="O157" s="2"/>
      <c r="P157" s="2"/>
      <c r="Q157" s="5"/>
      <c r="R157" s="5"/>
      <c r="S157" s="6"/>
      <c r="T157" s="6"/>
      <c r="U157" s="6"/>
      <c r="V157" s="6"/>
      <c r="W157" s="6"/>
      <c r="X157" s="6"/>
      <c r="Y157" s="6"/>
    </row>
    <row r="158" spans="1:25" ht="15.75">
      <c r="A158" s="60" t="s">
        <v>291</v>
      </c>
      <c r="B158" s="91"/>
      <c r="C158" s="90"/>
      <c r="D158" s="70"/>
      <c r="E158" s="70"/>
      <c r="F158" s="160"/>
      <c r="G158" s="69" t="s">
        <v>154</v>
      </c>
      <c r="H158" s="71" t="s">
        <v>36</v>
      </c>
      <c r="I158" s="71" t="s">
        <v>39</v>
      </c>
      <c r="J158" s="71">
        <v>1200</v>
      </c>
      <c r="K158" s="70"/>
      <c r="L158" s="177">
        <f t="shared" si="69"/>
        <v>0</v>
      </c>
      <c r="M158" s="4"/>
      <c r="N158" s="2"/>
      <c r="O158" s="2"/>
      <c r="P158" s="2"/>
      <c r="Q158" s="5"/>
      <c r="R158" s="5"/>
      <c r="S158" s="6"/>
      <c r="T158" s="6"/>
      <c r="U158" s="6"/>
      <c r="V158" s="6"/>
      <c r="W158" s="6"/>
      <c r="X158" s="6"/>
      <c r="Y158" s="6"/>
    </row>
    <row r="159" spans="1:25" ht="15.75">
      <c r="A159" s="60" t="s">
        <v>292</v>
      </c>
      <c r="B159" s="91"/>
      <c r="C159" s="90"/>
      <c r="D159" s="70"/>
      <c r="E159" s="70"/>
      <c r="F159" s="160"/>
      <c r="G159" s="69" t="s">
        <v>147</v>
      </c>
      <c r="H159" s="71" t="s">
        <v>13</v>
      </c>
      <c r="I159" s="71">
        <v>1.1000000000000001</v>
      </c>
      <c r="J159" s="71">
        <f>D154*I159</f>
        <v>491.92</v>
      </c>
      <c r="K159" s="70"/>
      <c r="L159" s="177">
        <f t="shared" si="69"/>
        <v>0</v>
      </c>
      <c r="M159" s="4"/>
      <c r="N159" s="2"/>
      <c r="O159" s="2"/>
      <c r="P159" s="2"/>
      <c r="Q159" s="5"/>
      <c r="R159" s="5"/>
      <c r="S159" s="6"/>
      <c r="T159" s="6"/>
      <c r="U159" s="6"/>
      <c r="V159" s="6"/>
      <c r="W159" s="6"/>
      <c r="X159" s="6"/>
      <c r="Y159" s="6"/>
    </row>
    <row r="160" spans="1:25" ht="15.75">
      <c r="A160" s="60" t="s">
        <v>293</v>
      </c>
      <c r="B160" s="91" t="s">
        <v>155</v>
      </c>
      <c r="C160" s="90" t="s">
        <v>13</v>
      </c>
      <c r="D160" s="70">
        <v>447.2</v>
      </c>
      <c r="E160" s="70"/>
      <c r="F160" s="160">
        <f t="shared" ref="F160:F162" si="70">D160*E160</f>
        <v>0</v>
      </c>
      <c r="G160" s="69"/>
      <c r="H160" s="71"/>
      <c r="I160" s="71"/>
      <c r="J160" s="71"/>
      <c r="K160" s="70"/>
      <c r="L160" s="177"/>
      <c r="M160" s="4"/>
      <c r="N160" s="2"/>
      <c r="O160" s="2"/>
      <c r="P160" s="2"/>
      <c r="Q160" s="5"/>
      <c r="R160" s="5"/>
      <c r="S160" s="6"/>
      <c r="T160" s="6"/>
      <c r="U160" s="6"/>
      <c r="V160" s="6"/>
      <c r="W160" s="6"/>
      <c r="X160" s="6"/>
      <c r="Y160" s="6"/>
    </row>
    <row r="161" spans="1:25" ht="15.75">
      <c r="A161" s="60" t="s">
        <v>294</v>
      </c>
      <c r="B161" s="91" t="s">
        <v>150</v>
      </c>
      <c r="C161" s="90" t="s">
        <v>13</v>
      </c>
      <c r="D161" s="70">
        <v>447.2</v>
      </c>
      <c r="E161" s="70"/>
      <c r="F161" s="160">
        <f t="shared" si="70"/>
        <v>0</v>
      </c>
      <c r="G161" s="69" t="s">
        <v>30</v>
      </c>
      <c r="H161" s="71" t="s">
        <v>17</v>
      </c>
      <c r="I161" s="71">
        <v>0.2</v>
      </c>
      <c r="J161" s="71">
        <f t="shared" ref="J161" si="71">D161*I161</f>
        <v>89.44</v>
      </c>
      <c r="K161" s="70"/>
      <c r="L161" s="177">
        <f t="shared" ref="L161:L162" si="72">J161*K161</f>
        <v>0</v>
      </c>
      <c r="M161" s="4"/>
      <c r="N161" s="2"/>
      <c r="O161" s="2"/>
      <c r="P161" s="2"/>
      <c r="Q161" s="5"/>
      <c r="R161" s="5"/>
      <c r="S161" s="6"/>
      <c r="T161" s="6"/>
      <c r="U161" s="6"/>
      <c r="V161" s="6"/>
      <c r="W161" s="6"/>
      <c r="X161" s="6"/>
      <c r="Y161" s="6"/>
    </row>
    <row r="162" spans="1:25" ht="15.75">
      <c r="A162" s="60" t="s">
        <v>295</v>
      </c>
      <c r="B162" s="118" t="s">
        <v>227</v>
      </c>
      <c r="C162" s="106" t="s">
        <v>13</v>
      </c>
      <c r="D162" s="80">
        <v>420.2</v>
      </c>
      <c r="E162" s="80"/>
      <c r="F162" s="159">
        <f t="shared" si="70"/>
        <v>0</v>
      </c>
      <c r="G162" s="79" t="s">
        <v>228</v>
      </c>
      <c r="H162" s="80" t="s">
        <v>21</v>
      </c>
      <c r="I162" s="80">
        <v>0.4</v>
      </c>
      <c r="J162" s="80">
        <f>D162*I162</f>
        <v>168.08</v>
      </c>
      <c r="K162" s="80"/>
      <c r="L162" s="176">
        <f t="shared" si="72"/>
        <v>0</v>
      </c>
      <c r="M162" s="31"/>
      <c r="N162" s="27"/>
      <c r="O162" s="27"/>
      <c r="P162" s="27"/>
      <c r="Q162" s="27"/>
      <c r="R162" s="27"/>
      <c r="S162" s="6"/>
      <c r="T162" s="6"/>
      <c r="U162" s="6"/>
      <c r="V162" s="6"/>
      <c r="W162" s="6"/>
      <c r="X162" s="6"/>
      <c r="Y162" s="6"/>
    </row>
    <row r="163" spans="1:25" s="16" customFormat="1" ht="15.75">
      <c r="A163" s="60" t="s">
        <v>296</v>
      </c>
      <c r="B163" s="95" t="s">
        <v>230</v>
      </c>
      <c r="C163" s="90" t="s">
        <v>36</v>
      </c>
      <c r="D163" s="70">
        <v>252</v>
      </c>
      <c r="E163" s="70"/>
      <c r="F163" s="160">
        <f>D163*E163</f>
        <v>0</v>
      </c>
      <c r="G163" s="83" t="s">
        <v>231</v>
      </c>
      <c r="H163" s="84" t="s">
        <v>21</v>
      </c>
      <c r="I163" s="84">
        <v>1.2</v>
      </c>
      <c r="J163" s="84">
        <f>D163*I163</f>
        <v>302.39999999999998</v>
      </c>
      <c r="K163" s="84"/>
      <c r="L163" s="178">
        <f>J163*K163</f>
        <v>0</v>
      </c>
      <c r="M163" s="32"/>
      <c r="N163" s="33"/>
      <c r="O163" s="33"/>
      <c r="P163" s="33"/>
      <c r="Q163" s="33"/>
      <c r="R163" s="33"/>
      <c r="S163" s="33"/>
      <c r="T163" s="6"/>
      <c r="U163" s="6"/>
      <c r="V163" s="6"/>
      <c r="W163" s="6"/>
      <c r="X163" s="6"/>
      <c r="Y163" s="6"/>
    </row>
    <row r="164" spans="1:25" s="16" customFormat="1" ht="15.75">
      <c r="A164" s="60" t="s">
        <v>297</v>
      </c>
      <c r="B164" s="95"/>
      <c r="C164" s="90"/>
      <c r="D164" s="70"/>
      <c r="E164" s="70"/>
      <c r="F164" s="160"/>
      <c r="G164" s="83" t="s">
        <v>228</v>
      </c>
      <c r="H164" s="84" t="s">
        <v>21</v>
      </c>
      <c r="I164" s="84">
        <v>0.06</v>
      </c>
      <c r="J164" s="84">
        <f>D163*I164</f>
        <v>15.12</v>
      </c>
      <c r="K164" s="80"/>
      <c r="L164" s="176">
        <f>J164*K164</f>
        <v>0</v>
      </c>
      <c r="M164" s="32"/>
      <c r="N164" s="33"/>
      <c r="O164" s="33"/>
      <c r="P164" s="33"/>
      <c r="Q164" s="33"/>
      <c r="R164" s="33"/>
      <c r="S164" s="33"/>
      <c r="T164" s="6"/>
      <c r="U164" s="6"/>
      <c r="V164" s="6"/>
      <c r="W164" s="6"/>
      <c r="X164" s="6"/>
      <c r="Y164" s="6"/>
    </row>
    <row r="165" spans="1:25" s="19" customFormat="1" ht="15.75">
      <c r="A165" s="60" t="s">
        <v>298</v>
      </c>
      <c r="B165" s="79" t="s">
        <v>232</v>
      </c>
      <c r="C165" s="106" t="s">
        <v>13</v>
      </c>
      <c r="D165" s="80">
        <v>27</v>
      </c>
      <c r="E165" s="80"/>
      <c r="F165" s="159">
        <f t="shared" ref="F165" si="73">D165*E165</f>
        <v>0</v>
      </c>
      <c r="G165" s="79" t="s">
        <v>156</v>
      </c>
      <c r="H165" s="80" t="s">
        <v>13</v>
      </c>
      <c r="I165" s="80">
        <v>1.02</v>
      </c>
      <c r="J165" s="80">
        <f>D165*I165</f>
        <v>27.54</v>
      </c>
      <c r="K165" s="80"/>
      <c r="L165" s="176">
        <f>J165*K165</f>
        <v>0</v>
      </c>
      <c r="M165" s="22"/>
      <c r="N165" s="21"/>
      <c r="O165" s="21"/>
      <c r="P165" s="21"/>
      <c r="Q165" s="21"/>
      <c r="R165" s="21"/>
      <c r="S165" s="21"/>
      <c r="T165" s="6"/>
      <c r="U165" s="6"/>
      <c r="V165" s="6"/>
      <c r="W165" s="6"/>
      <c r="X165" s="6"/>
      <c r="Y165" s="6"/>
    </row>
    <row r="166" spans="1:25" s="19" customFormat="1" ht="15.75">
      <c r="A166" s="60" t="s">
        <v>299</v>
      </c>
      <c r="B166" s="79"/>
      <c r="C166" s="106"/>
      <c r="D166" s="80"/>
      <c r="E166" s="80"/>
      <c r="F166" s="159"/>
      <c r="G166" s="83" t="s">
        <v>32</v>
      </c>
      <c r="H166" s="84" t="s">
        <v>21</v>
      </c>
      <c r="I166" s="84">
        <v>6.5</v>
      </c>
      <c r="J166" s="84">
        <f>D165*I166</f>
        <v>175.5</v>
      </c>
      <c r="K166" s="80"/>
      <c r="L166" s="176">
        <f>J166*K166</f>
        <v>0</v>
      </c>
      <c r="M166" s="21"/>
      <c r="N166" s="21"/>
      <c r="O166" s="21"/>
      <c r="P166" s="21"/>
      <c r="Q166" s="21"/>
      <c r="R166" s="21"/>
      <c r="S166" s="21"/>
      <c r="T166" s="6"/>
      <c r="U166" s="6"/>
      <c r="V166" s="6"/>
      <c r="W166" s="6"/>
      <c r="X166" s="6"/>
      <c r="Y166" s="6"/>
    </row>
    <row r="167" spans="1:25" s="19" customFormat="1" ht="15.75">
      <c r="A167" s="60" t="s">
        <v>327</v>
      </c>
      <c r="B167" s="79"/>
      <c r="C167" s="106"/>
      <c r="D167" s="80"/>
      <c r="E167" s="80"/>
      <c r="F167" s="159"/>
      <c r="G167" s="83" t="s">
        <v>134</v>
      </c>
      <c r="H167" s="84" t="s">
        <v>21</v>
      </c>
      <c r="I167" s="84">
        <v>0.45600000000000002</v>
      </c>
      <c r="J167" s="84">
        <f>D165*I167</f>
        <v>12.312000000000001</v>
      </c>
      <c r="K167" s="80"/>
      <c r="L167" s="176">
        <f>J167*K167</f>
        <v>0</v>
      </c>
      <c r="M167" s="21"/>
      <c r="N167" s="21"/>
      <c r="O167" s="21"/>
      <c r="P167" s="21"/>
      <c r="Q167" s="21"/>
      <c r="R167" s="21"/>
      <c r="S167" s="21"/>
      <c r="T167" s="6"/>
      <c r="U167" s="6"/>
      <c r="V167" s="6"/>
      <c r="W167" s="6"/>
      <c r="X167" s="6"/>
      <c r="Y167" s="6"/>
    </row>
    <row r="168" spans="1:25" ht="15.75">
      <c r="A168" s="231">
        <v>8</v>
      </c>
      <c r="B168" s="228" t="s">
        <v>157</v>
      </c>
      <c r="C168" s="229"/>
      <c r="D168" s="208"/>
      <c r="E168" s="208"/>
      <c r="F168" s="209"/>
      <c r="G168" s="210"/>
      <c r="H168" s="230"/>
      <c r="I168" s="230"/>
      <c r="J168" s="230"/>
      <c r="K168" s="208"/>
      <c r="L168" s="211"/>
      <c r="M168" s="4"/>
      <c r="N168" s="2"/>
      <c r="O168" s="2"/>
      <c r="P168" s="2"/>
      <c r="Q168" s="3"/>
      <c r="R168" s="3"/>
    </row>
    <row r="169" spans="1:25" s="37" customFormat="1" ht="15.75">
      <c r="A169" s="122" t="s">
        <v>166</v>
      </c>
      <c r="B169" s="123" t="s">
        <v>303</v>
      </c>
      <c r="C169" s="124" t="s">
        <v>236</v>
      </c>
      <c r="D169" s="71">
        <v>2</v>
      </c>
      <c r="E169" s="71"/>
      <c r="F169" s="165">
        <f>D169*E169</f>
        <v>0</v>
      </c>
      <c r="G169" s="69"/>
      <c r="H169" s="71"/>
      <c r="I169" s="71"/>
      <c r="J169" s="71"/>
      <c r="K169" s="70"/>
      <c r="L169" s="177"/>
      <c r="M169" s="36"/>
      <c r="N169" s="38"/>
      <c r="O169" s="38"/>
      <c r="P169" s="38"/>
      <c r="Q169" s="3"/>
      <c r="R169" s="3"/>
    </row>
    <row r="170" spans="1:25" ht="15.75">
      <c r="A170" s="122" t="s">
        <v>167</v>
      </c>
      <c r="B170" s="72" t="s">
        <v>159</v>
      </c>
      <c r="C170" s="102" t="s">
        <v>13</v>
      </c>
      <c r="D170" s="73">
        <v>30</v>
      </c>
      <c r="E170" s="73"/>
      <c r="F170" s="162">
        <f t="shared" ref="F170:F172" si="74">D170*E170</f>
        <v>0</v>
      </c>
      <c r="G170" s="72" t="s">
        <v>160</v>
      </c>
      <c r="H170" s="102" t="s">
        <v>13</v>
      </c>
      <c r="I170" s="73">
        <v>1</v>
      </c>
      <c r="J170" s="73">
        <f t="shared" ref="J170:J174" si="75">D170*I170</f>
        <v>30</v>
      </c>
      <c r="K170" s="63"/>
      <c r="L170" s="174">
        <f t="shared" ref="L170:L174" si="76">J170*K170</f>
        <v>0</v>
      </c>
      <c r="M170" s="4"/>
      <c r="N170" s="2"/>
      <c r="O170" s="2"/>
      <c r="P170" s="2"/>
      <c r="Q170" s="5"/>
      <c r="R170" s="5"/>
      <c r="S170" s="6"/>
      <c r="T170" s="6"/>
      <c r="U170" s="6"/>
      <c r="V170" s="6"/>
      <c r="W170" s="6"/>
      <c r="X170" s="6"/>
      <c r="Y170" s="6"/>
    </row>
    <row r="171" spans="1:25" ht="15.75">
      <c r="A171" s="122" t="s">
        <v>168</v>
      </c>
      <c r="B171" s="125" t="s">
        <v>162</v>
      </c>
      <c r="C171" s="124" t="s">
        <v>236</v>
      </c>
      <c r="D171" s="126">
        <v>14</v>
      </c>
      <c r="E171" s="63"/>
      <c r="F171" s="166">
        <f t="shared" si="74"/>
        <v>0</v>
      </c>
      <c r="G171" s="72" t="s">
        <v>304</v>
      </c>
      <c r="H171" s="73" t="s">
        <v>236</v>
      </c>
      <c r="I171" s="73">
        <v>1</v>
      </c>
      <c r="J171" s="73">
        <f t="shared" si="75"/>
        <v>14</v>
      </c>
      <c r="K171" s="63"/>
      <c r="L171" s="174">
        <f t="shared" si="76"/>
        <v>0</v>
      </c>
      <c r="M171" s="17"/>
      <c r="N171" s="2"/>
      <c r="O171" s="2"/>
      <c r="P171" s="2"/>
      <c r="Q171" s="3"/>
      <c r="R171" s="3"/>
    </row>
    <row r="172" spans="1:25" ht="15.75">
      <c r="A172" s="122" t="s">
        <v>169</v>
      </c>
      <c r="B172" s="127" t="s">
        <v>164</v>
      </c>
      <c r="C172" s="128" t="s">
        <v>236</v>
      </c>
      <c r="D172" s="68">
        <v>4</v>
      </c>
      <c r="E172" s="68"/>
      <c r="F172" s="157">
        <f t="shared" si="74"/>
        <v>0</v>
      </c>
      <c r="G172" s="127" t="s">
        <v>165</v>
      </c>
      <c r="H172" s="73" t="s">
        <v>236</v>
      </c>
      <c r="I172" s="73">
        <v>1</v>
      </c>
      <c r="J172" s="73">
        <v>3</v>
      </c>
      <c r="K172" s="63"/>
      <c r="L172" s="174">
        <f t="shared" si="76"/>
        <v>0</v>
      </c>
      <c r="M172" s="4"/>
      <c r="N172" s="8"/>
      <c r="O172" s="8"/>
      <c r="P172" s="2"/>
      <c r="Q172" s="3"/>
      <c r="R172" s="3"/>
    </row>
    <row r="173" spans="1:25" s="40" customFormat="1" ht="15.75">
      <c r="A173" s="122" t="s">
        <v>171</v>
      </c>
      <c r="B173" s="127"/>
      <c r="C173" s="128"/>
      <c r="D173" s="68"/>
      <c r="E173" s="68"/>
      <c r="F173" s="157"/>
      <c r="G173" s="127" t="s">
        <v>355</v>
      </c>
      <c r="H173" s="73" t="s">
        <v>236</v>
      </c>
      <c r="I173" s="73">
        <v>1</v>
      </c>
      <c r="J173" s="73">
        <v>1</v>
      </c>
      <c r="K173" s="63"/>
      <c r="L173" s="174">
        <f t="shared" ref="L173" si="77">J173*K173</f>
        <v>0</v>
      </c>
      <c r="M173" s="41"/>
      <c r="N173" s="8"/>
      <c r="O173" s="8"/>
      <c r="P173" s="42"/>
      <c r="Q173" s="3"/>
      <c r="R173" s="3"/>
    </row>
    <row r="174" spans="1:25" s="27" customFormat="1" ht="15.75">
      <c r="A174" s="122" t="s">
        <v>173</v>
      </c>
      <c r="B174" s="127" t="s">
        <v>237</v>
      </c>
      <c r="C174" s="128" t="s">
        <v>13</v>
      </c>
      <c r="D174" s="68">
        <v>10.3</v>
      </c>
      <c r="E174" s="68"/>
      <c r="F174" s="157">
        <f>D174*E174</f>
        <v>0</v>
      </c>
      <c r="G174" s="91" t="s">
        <v>302</v>
      </c>
      <c r="H174" s="71" t="s">
        <v>13</v>
      </c>
      <c r="I174" s="71">
        <v>1</v>
      </c>
      <c r="J174" s="71">
        <f t="shared" si="75"/>
        <v>10.3</v>
      </c>
      <c r="K174" s="70"/>
      <c r="L174" s="177">
        <f t="shared" si="76"/>
        <v>0</v>
      </c>
      <c r="M174" s="26"/>
      <c r="N174" s="8"/>
      <c r="O174" s="8"/>
      <c r="P174" s="28"/>
      <c r="Q174" s="3"/>
      <c r="R174" s="3"/>
    </row>
    <row r="175" spans="1:25" s="40" customFormat="1" ht="15.75">
      <c r="A175" s="122" t="s">
        <v>174</v>
      </c>
      <c r="B175" s="127" t="s">
        <v>356</v>
      </c>
      <c r="C175" s="128" t="s">
        <v>70</v>
      </c>
      <c r="D175" s="68">
        <v>0.82</v>
      </c>
      <c r="E175" s="68"/>
      <c r="F175" s="157">
        <f>D175*E175</f>
        <v>0</v>
      </c>
      <c r="G175" s="91" t="s">
        <v>311</v>
      </c>
      <c r="H175" s="71" t="s">
        <v>70</v>
      </c>
      <c r="I175" s="71">
        <v>1</v>
      </c>
      <c r="J175" s="71">
        <f>D175*I175</f>
        <v>0.82</v>
      </c>
      <c r="K175" s="70"/>
      <c r="L175" s="177">
        <f>J175*K175</f>
        <v>0</v>
      </c>
      <c r="M175" s="41"/>
      <c r="N175" s="8"/>
      <c r="O175" s="8"/>
      <c r="P175" s="42"/>
      <c r="Q175" s="3"/>
      <c r="R175" s="3"/>
    </row>
    <row r="176" spans="1:25" ht="15.75">
      <c r="A176" s="232">
        <v>9</v>
      </c>
      <c r="B176" s="228" t="s">
        <v>521</v>
      </c>
      <c r="C176" s="233"/>
      <c r="D176" s="207"/>
      <c r="E176" s="207"/>
      <c r="F176" s="234"/>
      <c r="G176" s="235"/>
      <c r="H176" s="208"/>
      <c r="I176" s="208"/>
      <c r="J176" s="208"/>
      <c r="K176" s="208"/>
      <c r="L176" s="211"/>
      <c r="M176" s="4"/>
      <c r="N176" s="8"/>
      <c r="O176" s="8"/>
      <c r="P176" s="2"/>
      <c r="Q176" s="5"/>
      <c r="R176" s="5"/>
      <c r="S176" s="6"/>
      <c r="T176" s="6"/>
      <c r="U176" s="6"/>
      <c r="V176" s="6"/>
      <c r="W176" s="6"/>
      <c r="X176" s="6"/>
      <c r="Y176" s="6"/>
    </row>
    <row r="177" spans="1:25" ht="15.75">
      <c r="A177" s="60" t="s">
        <v>191</v>
      </c>
      <c r="B177" s="87" t="s">
        <v>306</v>
      </c>
      <c r="C177" s="124" t="s">
        <v>236</v>
      </c>
      <c r="D177" s="63">
        <v>1</v>
      </c>
      <c r="E177" s="63"/>
      <c r="F177" s="156">
        <f t="shared" ref="F177:F185" si="78">D177*E177</f>
        <v>0</v>
      </c>
      <c r="G177" s="129" t="s">
        <v>307</v>
      </c>
      <c r="H177" s="65" t="s">
        <v>236</v>
      </c>
      <c r="I177" s="63" t="s">
        <v>39</v>
      </c>
      <c r="J177" s="63">
        <v>2</v>
      </c>
      <c r="K177" s="63"/>
      <c r="L177" s="174">
        <f>J177*K177</f>
        <v>0</v>
      </c>
      <c r="M177" s="4"/>
      <c r="N177" s="8"/>
      <c r="O177" s="8"/>
      <c r="P177" s="2"/>
      <c r="Q177" s="5"/>
      <c r="R177" s="5"/>
      <c r="S177" s="6"/>
      <c r="T177" s="6"/>
      <c r="U177" s="6"/>
      <c r="V177" s="6"/>
      <c r="W177" s="6"/>
      <c r="X177" s="6"/>
      <c r="Y177" s="6"/>
    </row>
    <row r="178" spans="1:25" s="37" customFormat="1" ht="15.75">
      <c r="A178" s="60" t="s">
        <v>192</v>
      </c>
      <c r="B178" s="87"/>
      <c r="C178" s="124"/>
      <c r="D178" s="63"/>
      <c r="E178" s="63"/>
      <c r="F178" s="156"/>
      <c r="G178" s="64" t="s">
        <v>308</v>
      </c>
      <c r="H178" s="65" t="s">
        <v>236</v>
      </c>
      <c r="I178" s="63" t="s">
        <v>39</v>
      </c>
      <c r="J178" s="63">
        <v>8</v>
      </c>
      <c r="K178" s="63"/>
      <c r="L178" s="174">
        <f>J178*K178</f>
        <v>0</v>
      </c>
      <c r="M178" s="36"/>
      <c r="N178" s="8"/>
      <c r="O178" s="8"/>
      <c r="P178" s="38"/>
      <c r="Q178" s="5"/>
      <c r="R178" s="5"/>
      <c r="S178" s="6"/>
      <c r="T178" s="6"/>
      <c r="U178" s="6"/>
      <c r="V178" s="6"/>
      <c r="W178" s="6"/>
      <c r="X178" s="6"/>
      <c r="Y178" s="6"/>
    </row>
    <row r="179" spans="1:25" s="37" customFormat="1" ht="15.75">
      <c r="A179" s="60" t="s">
        <v>193</v>
      </c>
      <c r="B179" s="87"/>
      <c r="C179" s="124"/>
      <c r="D179" s="63"/>
      <c r="E179" s="63"/>
      <c r="F179" s="156"/>
      <c r="G179" s="64" t="s">
        <v>309</v>
      </c>
      <c r="H179" s="65" t="s">
        <v>36</v>
      </c>
      <c r="I179" s="63" t="s">
        <v>39</v>
      </c>
      <c r="J179" s="63">
        <v>6</v>
      </c>
      <c r="K179" s="63"/>
      <c r="L179" s="174">
        <f>J179*K179</f>
        <v>0</v>
      </c>
      <c r="M179" s="36"/>
      <c r="N179" s="8"/>
      <c r="O179" s="8"/>
      <c r="P179" s="38"/>
      <c r="Q179" s="5"/>
      <c r="R179" s="5"/>
      <c r="S179" s="6"/>
      <c r="T179" s="6"/>
      <c r="U179" s="6"/>
      <c r="V179" s="6"/>
      <c r="W179" s="6"/>
      <c r="X179" s="6"/>
      <c r="Y179" s="6"/>
    </row>
    <row r="180" spans="1:25" s="37" customFormat="1" ht="15.75">
      <c r="A180" s="60" t="s">
        <v>194</v>
      </c>
      <c r="B180" s="87"/>
      <c r="C180" s="124"/>
      <c r="D180" s="63"/>
      <c r="E180" s="63"/>
      <c r="F180" s="156"/>
      <c r="G180" s="64" t="s">
        <v>310</v>
      </c>
      <c r="H180" s="65" t="s">
        <v>236</v>
      </c>
      <c r="I180" s="63" t="s">
        <v>39</v>
      </c>
      <c r="J180" s="63">
        <v>6</v>
      </c>
      <c r="K180" s="63"/>
      <c r="L180" s="174">
        <f>J180*K180</f>
        <v>0</v>
      </c>
      <c r="M180" s="36"/>
      <c r="N180" s="8"/>
      <c r="O180" s="8"/>
      <c r="P180" s="38"/>
      <c r="Q180" s="5"/>
      <c r="R180" s="5"/>
      <c r="S180" s="6"/>
      <c r="T180" s="6"/>
      <c r="U180" s="6"/>
      <c r="V180" s="6"/>
      <c r="W180" s="6"/>
      <c r="X180" s="6"/>
      <c r="Y180" s="6"/>
    </row>
    <row r="181" spans="1:25" s="37" customFormat="1" ht="15.75">
      <c r="A181" s="60" t="s">
        <v>195</v>
      </c>
      <c r="B181" s="87" t="s">
        <v>330</v>
      </c>
      <c r="C181" s="124" t="s">
        <v>36</v>
      </c>
      <c r="D181" s="63">
        <v>52</v>
      </c>
      <c r="E181" s="63"/>
      <c r="F181" s="156">
        <f>D181*E181</f>
        <v>0</v>
      </c>
      <c r="G181" s="64"/>
      <c r="H181" s="65"/>
      <c r="I181" s="63"/>
      <c r="J181" s="63"/>
      <c r="K181" s="63"/>
      <c r="L181" s="174"/>
      <c r="M181" s="36"/>
      <c r="N181" s="8"/>
      <c r="O181" s="8"/>
      <c r="P181" s="38"/>
      <c r="Q181" s="5"/>
      <c r="R181" s="5"/>
      <c r="S181" s="6"/>
      <c r="T181" s="6"/>
      <c r="U181" s="6"/>
      <c r="V181" s="6"/>
      <c r="W181" s="6"/>
      <c r="X181" s="6"/>
      <c r="Y181" s="6"/>
    </row>
    <row r="182" spans="1:25" s="37" customFormat="1" ht="15.75">
      <c r="A182" s="60" t="s">
        <v>196</v>
      </c>
      <c r="B182" s="130" t="s">
        <v>339</v>
      </c>
      <c r="C182" s="131" t="s">
        <v>36</v>
      </c>
      <c r="D182" s="132">
        <v>68</v>
      </c>
      <c r="E182" s="132"/>
      <c r="F182" s="167">
        <f>D182*E182</f>
        <v>0</v>
      </c>
      <c r="G182" s="130" t="s">
        <v>340</v>
      </c>
      <c r="H182" s="131" t="s">
        <v>38</v>
      </c>
      <c r="I182" s="132" t="s">
        <v>39</v>
      </c>
      <c r="J182" s="132">
        <v>1</v>
      </c>
      <c r="K182" s="132"/>
      <c r="L182" s="181">
        <f t="shared" ref="L182" si="79">J182*K182</f>
        <v>0</v>
      </c>
      <c r="M182" s="36"/>
      <c r="N182" s="8"/>
      <c r="O182" s="8"/>
      <c r="P182" s="38"/>
      <c r="Q182" s="5"/>
      <c r="R182" s="5"/>
      <c r="S182" s="6"/>
      <c r="T182" s="6"/>
      <c r="U182" s="6"/>
      <c r="V182" s="6"/>
      <c r="W182" s="6"/>
      <c r="X182" s="6"/>
      <c r="Y182" s="6"/>
    </row>
    <row r="183" spans="1:25" s="37" customFormat="1" ht="15.75">
      <c r="A183" s="60" t="s">
        <v>197</v>
      </c>
      <c r="B183" s="133" t="s">
        <v>333</v>
      </c>
      <c r="C183" s="134" t="s">
        <v>36</v>
      </c>
      <c r="D183" s="106">
        <v>86</v>
      </c>
      <c r="E183" s="106"/>
      <c r="F183" s="168">
        <f>D183*E183</f>
        <v>0</v>
      </c>
      <c r="G183" s="133" t="s">
        <v>332</v>
      </c>
      <c r="H183" s="134" t="s">
        <v>38</v>
      </c>
      <c r="I183" s="106" t="s">
        <v>39</v>
      </c>
      <c r="J183" s="106">
        <v>1</v>
      </c>
      <c r="K183" s="106"/>
      <c r="L183" s="182">
        <f t="shared" ref="L183" si="80">J183*K183</f>
        <v>0</v>
      </c>
      <c r="M183" s="36"/>
      <c r="N183" s="8"/>
      <c r="O183" s="8"/>
      <c r="P183" s="38"/>
      <c r="Q183" s="5"/>
      <c r="R183" s="5"/>
      <c r="S183" s="6"/>
      <c r="T183" s="6"/>
      <c r="U183" s="6"/>
      <c r="V183" s="6"/>
      <c r="W183" s="6"/>
      <c r="X183" s="6"/>
      <c r="Y183" s="6"/>
    </row>
    <row r="184" spans="1:25" s="37" customFormat="1" ht="15.75">
      <c r="A184" s="60" t="s">
        <v>198</v>
      </c>
      <c r="B184" s="133" t="s">
        <v>334</v>
      </c>
      <c r="C184" s="134" t="s">
        <v>36</v>
      </c>
      <c r="D184" s="106">
        <v>18</v>
      </c>
      <c r="E184" s="106"/>
      <c r="F184" s="168">
        <f>D184*E184</f>
        <v>0</v>
      </c>
      <c r="G184" s="133" t="s">
        <v>331</v>
      </c>
      <c r="H184" s="134" t="s">
        <v>38</v>
      </c>
      <c r="I184" s="106" t="s">
        <v>39</v>
      </c>
      <c r="J184" s="106">
        <v>1</v>
      </c>
      <c r="K184" s="106"/>
      <c r="L184" s="182">
        <f t="shared" ref="L184" si="81">J184*K184</f>
        <v>0</v>
      </c>
      <c r="M184" s="36"/>
      <c r="N184" s="8"/>
      <c r="O184" s="8"/>
      <c r="P184" s="38"/>
      <c r="Q184" s="5"/>
      <c r="R184" s="5"/>
      <c r="S184" s="6"/>
      <c r="T184" s="6"/>
      <c r="U184" s="6"/>
      <c r="V184" s="6"/>
      <c r="W184" s="6"/>
      <c r="X184" s="6"/>
      <c r="Y184" s="6"/>
    </row>
    <row r="185" spans="1:25" ht="15.75">
      <c r="A185" s="60" t="s">
        <v>369</v>
      </c>
      <c r="B185" s="95" t="s">
        <v>335</v>
      </c>
      <c r="C185" s="135" t="s">
        <v>38</v>
      </c>
      <c r="D185" s="70">
        <v>8</v>
      </c>
      <c r="E185" s="70"/>
      <c r="F185" s="160">
        <f t="shared" si="78"/>
        <v>0</v>
      </c>
      <c r="G185" s="69" t="s">
        <v>170</v>
      </c>
      <c r="H185" s="71" t="s">
        <v>38</v>
      </c>
      <c r="I185" s="71" t="s">
        <v>39</v>
      </c>
      <c r="J185" s="71">
        <v>4</v>
      </c>
      <c r="K185" s="70"/>
      <c r="L185" s="177">
        <f t="shared" ref="L185:L202" si="82">J185*K185</f>
        <v>0</v>
      </c>
      <c r="M185" s="4"/>
      <c r="N185" s="8"/>
      <c r="O185" s="8"/>
      <c r="P185" s="2"/>
      <c r="Q185" s="5"/>
      <c r="R185" s="5"/>
      <c r="S185" s="6"/>
      <c r="T185" s="6"/>
      <c r="U185" s="6"/>
      <c r="V185" s="6"/>
      <c r="W185" s="6"/>
      <c r="X185" s="6"/>
      <c r="Y185" s="6"/>
    </row>
    <row r="186" spans="1:25" ht="15.75">
      <c r="A186" s="60" t="s">
        <v>371</v>
      </c>
      <c r="B186" s="95"/>
      <c r="C186" s="135"/>
      <c r="D186" s="70"/>
      <c r="E186" s="70"/>
      <c r="F186" s="160"/>
      <c r="G186" s="69" t="s">
        <v>172</v>
      </c>
      <c r="H186" s="71" t="s">
        <v>38</v>
      </c>
      <c r="I186" s="71" t="s">
        <v>39</v>
      </c>
      <c r="J186" s="71">
        <v>3</v>
      </c>
      <c r="K186" s="70"/>
      <c r="L186" s="177">
        <f t="shared" si="82"/>
        <v>0</v>
      </c>
      <c r="M186" s="4"/>
      <c r="N186" s="8"/>
      <c r="O186" s="8"/>
      <c r="P186" s="2"/>
      <c r="Q186" s="5"/>
      <c r="R186" s="5"/>
      <c r="S186" s="6"/>
      <c r="T186" s="6"/>
      <c r="U186" s="6"/>
      <c r="V186" s="6"/>
      <c r="W186" s="6"/>
      <c r="X186" s="6"/>
      <c r="Y186" s="6"/>
    </row>
    <row r="187" spans="1:25" s="37" customFormat="1" ht="15.75">
      <c r="A187" s="60" t="s">
        <v>374</v>
      </c>
      <c r="B187" s="95"/>
      <c r="C187" s="135"/>
      <c r="D187" s="70"/>
      <c r="E187" s="70"/>
      <c r="F187" s="160"/>
      <c r="G187" s="69" t="s">
        <v>336</v>
      </c>
      <c r="H187" s="71" t="s">
        <v>38</v>
      </c>
      <c r="I187" s="71" t="s">
        <v>39</v>
      </c>
      <c r="J187" s="71">
        <v>1</v>
      </c>
      <c r="K187" s="70"/>
      <c r="L187" s="177">
        <f>J187*K187</f>
        <v>0</v>
      </c>
      <c r="M187" s="36"/>
      <c r="N187" s="8"/>
      <c r="O187" s="8"/>
      <c r="P187" s="38"/>
      <c r="Q187" s="5"/>
      <c r="R187" s="5"/>
      <c r="S187" s="6"/>
      <c r="T187" s="6"/>
      <c r="U187" s="6"/>
      <c r="V187" s="6"/>
      <c r="W187" s="6"/>
      <c r="X187" s="6"/>
      <c r="Y187" s="6"/>
    </row>
    <row r="188" spans="1:25" ht="15.75">
      <c r="A188" s="60" t="s">
        <v>376</v>
      </c>
      <c r="B188" s="136"/>
      <c r="C188" s="137"/>
      <c r="D188" s="137"/>
      <c r="E188" s="137"/>
      <c r="F188" s="169"/>
      <c r="G188" s="69" t="s">
        <v>337</v>
      </c>
      <c r="H188" s="71" t="s">
        <v>38</v>
      </c>
      <c r="I188" s="71">
        <v>1</v>
      </c>
      <c r="J188" s="71">
        <f>D185*I188</f>
        <v>8</v>
      </c>
      <c r="K188" s="70"/>
      <c r="L188" s="177">
        <f t="shared" si="82"/>
        <v>0</v>
      </c>
      <c r="M188" s="4"/>
      <c r="N188" s="8"/>
      <c r="O188" s="8"/>
      <c r="P188" s="2"/>
      <c r="Q188" s="5"/>
      <c r="R188" s="5"/>
      <c r="S188" s="6"/>
      <c r="T188" s="6"/>
      <c r="U188" s="6"/>
      <c r="V188" s="6"/>
      <c r="W188" s="6"/>
      <c r="X188" s="6"/>
      <c r="Y188" s="6"/>
    </row>
    <row r="189" spans="1:25" ht="15.75">
      <c r="A189" s="60" t="s">
        <v>378</v>
      </c>
      <c r="B189" s="95" t="s">
        <v>175</v>
      </c>
      <c r="C189" s="135" t="s">
        <v>38</v>
      </c>
      <c r="D189" s="70">
        <v>6</v>
      </c>
      <c r="E189" s="70"/>
      <c r="F189" s="160">
        <f>D189*E189</f>
        <v>0</v>
      </c>
      <c r="G189" s="69" t="s">
        <v>176</v>
      </c>
      <c r="H189" s="71" t="s">
        <v>38</v>
      </c>
      <c r="I189" s="71" t="s">
        <v>39</v>
      </c>
      <c r="J189" s="71">
        <v>4</v>
      </c>
      <c r="K189" s="70"/>
      <c r="L189" s="177">
        <f t="shared" si="82"/>
        <v>0</v>
      </c>
      <c r="M189" s="4"/>
      <c r="N189" s="8"/>
      <c r="O189" s="8"/>
      <c r="P189" s="2"/>
      <c r="Q189" s="5"/>
      <c r="R189" s="5"/>
      <c r="S189" s="6"/>
      <c r="T189" s="6"/>
      <c r="U189" s="6"/>
      <c r="V189" s="6"/>
      <c r="W189" s="6"/>
      <c r="X189" s="6"/>
      <c r="Y189" s="6"/>
    </row>
    <row r="190" spans="1:25" ht="15.75">
      <c r="A190" s="60" t="s">
        <v>381</v>
      </c>
      <c r="B190" s="136"/>
      <c r="C190" s="137"/>
      <c r="D190" s="137"/>
      <c r="E190" s="137"/>
      <c r="F190" s="169"/>
      <c r="G190" s="69" t="s">
        <v>177</v>
      </c>
      <c r="H190" s="71" t="s">
        <v>38</v>
      </c>
      <c r="I190" s="71" t="s">
        <v>39</v>
      </c>
      <c r="J190" s="71">
        <v>2</v>
      </c>
      <c r="K190" s="70"/>
      <c r="L190" s="177">
        <f t="shared" si="82"/>
        <v>0</v>
      </c>
      <c r="M190" s="4"/>
      <c r="N190" s="8"/>
      <c r="O190" s="8"/>
      <c r="P190" s="2"/>
      <c r="Q190" s="5"/>
      <c r="R190" s="5"/>
      <c r="S190" s="6"/>
      <c r="T190" s="6"/>
      <c r="U190" s="6"/>
      <c r="V190" s="6"/>
      <c r="W190" s="6"/>
      <c r="X190" s="6"/>
      <c r="Y190" s="6"/>
    </row>
    <row r="191" spans="1:25" ht="15.75">
      <c r="A191" s="60" t="s">
        <v>383</v>
      </c>
      <c r="B191" s="136"/>
      <c r="C191" s="137"/>
      <c r="D191" s="137"/>
      <c r="E191" s="137"/>
      <c r="F191" s="169"/>
      <c r="G191" s="69" t="s">
        <v>178</v>
      </c>
      <c r="H191" s="71" t="s">
        <v>38</v>
      </c>
      <c r="I191" s="71">
        <v>1</v>
      </c>
      <c r="J191" s="71">
        <f>D189*I191</f>
        <v>6</v>
      </c>
      <c r="K191" s="70"/>
      <c r="L191" s="177">
        <f t="shared" si="82"/>
        <v>0</v>
      </c>
      <c r="M191" s="4"/>
      <c r="N191" s="8"/>
      <c r="O191" s="8"/>
      <c r="P191" s="2"/>
      <c r="Q191" s="5"/>
      <c r="R191" s="5"/>
      <c r="S191" s="6"/>
      <c r="T191" s="6"/>
      <c r="U191" s="6"/>
      <c r="V191" s="6"/>
      <c r="W191" s="6"/>
      <c r="X191" s="6"/>
      <c r="Y191" s="6"/>
    </row>
    <row r="192" spans="1:25" ht="15.75">
      <c r="A192" s="60" t="s">
        <v>385</v>
      </c>
      <c r="B192" s="136"/>
      <c r="C192" s="137"/>
      <c r="D192" s="137"/>
      <c r="E192" s="137"/>
      <c r="F192" s="169"/>
      <c r="G192" s="69" t="s">
        <v>179</v>
      </c>
      <c r="H192" s="71" t="s">
        <v>38</v>
      </c>
      <c r="I192" s="71">
        <v>1</v>
      </c>
      <c r="J192" s="71">
        <f>D189*I192</f>
        <v>6</v>
      </c>
      <c r="K192" s="70"/>
      <c r="L192" s="177">
        <f t="shared" si="82"/>
        <v>0</v>
      </c>
      <c r="M192" s="4"/>
      <c r="N192" s="8"/>
      <c r="O192" s="8"/>
      <c r="P192" s="2"/>
      <c r="Q192" s="5"/>
      <c r="R192" s="5"/>
      <c r="S192" s="6"/>
      <c r="T192" s="6"/>
      <c r="U192" s="6"/>
      <c r="V192" s="6"/>
      <c r="W192" s="6"/>
      <c r="X192" s="6"/>
      <c r="Y192" s="6"/>
    </row>
    <row r="193" spans="1:25" ht="15.75">
      <c r="A193" s="60" t="s">
        <v>387</v>
      </c>
      <c r="B193" s="91" t="s">
        <v>180</v>
      </c>
      <c r="C193" s="135" t="s">
        <v>38</v>
      </c>
      <c r="D193" s="70">
        <v>8</v>
      </c>
      <c r="E193" s="70"/>
      <c r="F193" s="160">
        <f>D193*E193</f>
        <v>0</v>
      </c>
      <c r="G193" s="69" t="s">
        <v>181</v>
      </c>
      <c r="H193" s="71" t="s">
        <v>38</v>
      </c>
      <c r="I193" s="71" t="s">
        <v>39</v>
      </c>
      <c r="J193" s="71">
        <v>6</v>
      </c>
      <c r="K193" s="70"/>
      <c r="L193" s="177">
        <f t="shared" si="82"/>
        <v>0</v>
      </c>
      <c r="M193" s="4"/>
      <c r="N193" s="8"/>
      <c r="O193" s="8"/>
      <c r="P193" s="2"/>
      <c r="Q193" s="5"/>
      <c r="R193" s="5"/>
      <c r="S193" s="6"/>
      <c r="T193" s="6"/>
      <c r="U193" s="6"/>
      <c r="V193" s="6"/>
      <c r="W193" s="6"/>
      <c r="X193" s="6"/>
      <c r="Y193" s="6"/>
    </row>
    <row r="194" spans="1:25" ht="15.75">
      <c r="A194" s="60" t="s">
        <v>389</v>
      </c>
      <c r="B194" s="91"/>
      <c r="C194" s="135"/>
      <c r="D194" s="70"/>
      <c r="E194" s="70"/>
      <c r="F194" s="160"/>
      <c r="G194" s="69" t="s">
        <v>338</v>
      </c>
      <c r="H194" s="71" t="s">
        <v>38</v>
      </c>
      <c r="I194" s="71" t="s">
        <v>39</v>
      </c>
      <c r="J194" s="71">
        <v>1</v>
      </c>
      <c r="K194" s="70"/>
      <c r="L194" s="177">
        <f t="shared" si="82"/>
        <v>0</v>
      </c>
      <c r="M194" s="4"/>
      <c r="N194" s="8"/>
      <c r="O194" s="8"/>
      <c r="P194" s="2"/>
      <c r="Q194" s="5"/>
      <c r="R194" s="5"/>
      <c r="S194" s="6"/>
      <c r="T194" s="6"/>
      <c r="U194" s="6"/>
      <c r="V194" s="6"/>
      <c r="W194" s="6"/>
      <c r="X194" s="6"/>
      <c r="Y194" s="6"/>
    </row>
    <row r="195" spans="1:25" ht="15.75">
      <c r="A195" s="60" t="s">
        <v>391</v>
      </c>
      <c r="B195" s="91"/>
      <c r="C195" s="135"/>
      <c r="D195" s="70"/>
      <c r="E195" s="70"/>
      <c r="F195" s="160"/>
      <c r="G195" s="69" t="s">
        <v>182</v>
      </c>
      <c r="H195" s="71" t="s">
        <v>38</v>
      </c>
      <c r="I195" s="71" t="s">
        <v>39</v>
      </c>
      <c r="J195" s="71">
        <v>1</v>
      </c>
      <c r="K195" s="70"/>
      <c r="L195" s="177">
        <f t="shared" si="82"/>
        <v>0</v>
      </c>
      <c r="M195" s="4"/>
      <c r="N195" s="8"/>
      <c r="O195" s="8"/>
      <c r="P195" s="2"/>
      <c r="Q195" s="5"/>
      <c r="R195" s="5"/>
      <c r="S195" s="6"/>
      <c r="T195" s="6"/>
      <c r="U195" s="6"/>
      <c r="V195" s="6"/>
      <c r="W195" s="6"/>
      <c r="X195" s="6"/>
      <c r="Y195" s="6"/>
    </row>
    <row r="196" spans="1:25" ht="15.75">
      <c r="A196" s="60" t="s">
        <v>394</v>
      </c>
      <c r="B196" s="136" t="s">
        <v>183</v>
      </c>
      <c r="C196" s="137" t="s">
        <v>184</v>
      </c>
      <c r="D196" s="90">
        <v>3</v>
      </c>
      <c r="E196" s="90"/>
      <c r="F196" s="164">
        <f t="shared" ref="F196" si="83">D196*E196</f>
        <v>0</v>
      </c>
      <c r="G196" s="136" t="s">
        <v>185</v>
      </c>
      <c r="H196" s="137" t="s">
        <v>38</v>
      </c>
      <c r="I196" s="90">
        <v>1</v>
      </c>
      <c r="J196" s="90">
        <f t="shared" ref="J196" si="84">D196*I196</f>
        <v>3</v>
      </c>
      <c r="K196" s="90"/>
      <c r="L196" s="183">
        <f t="shared" si="82"/>
        <v>0</v>
      </c>
      <c r="M196" s="4"/>
      <c r="N196" s="8"/>
      <c r="O196" s="8"/>
      <c r="P196" s="2"/>
      <c r="Q196" s="5"/>
      <c r="R196" s="5"/>
      <c r="S196" s="6"/>
      <c r="T196" s="6"/>
      <c r="U196" s="6"/>
      <c r="V196" s="6"/>
      <c r="W196" s="6"/>
      <c r="X196" s="6"/>
      <c r="Y196" s="6"/>
    </row>
    <row r="197" spans="1:25" ht="15.75">
      <c r="A197" s="60" t="s">
        <v>396</v>
      </c>
      <c r="B197" s="136"/>
      <c r="C197" s="137"/>
      <c r="D197" s="90"/>
      <c r="E197" s="90"/>
      <c r="F197" s="164"/>
      <c r="G197" s="136" t="s">
        <v>179</v>
      </c>
      <c r="H197" s="137" t="s">
        <v>38</v>
      </c>
      <c r="I197" s="90">
        <v>1</v>
      </c>
      <c r="J197" s="90">
        <f>D196*I197</f>
        <v>3</v>
      </c>
      <c r="K197" s="90"/>
      <c r="L197" s="183">
        <f t="shared" si="82"/>
        <v>0</v>
      </c>
      <c r="M197" s="4"/>
      <c r="N197" s="8"/>
      <c r="O197" s="8"/>
      <c r="P197" s="2"/>
      <c r="Q197" s="5"/>
      <c r="R197" s="5"/>
      <c r="S197" s="6"/>
      <c r="T197" s="6"/>
      <c r="U197" s="6"/>
      <c r="V197" s="6"/>
      <c r="W197" s="6"/>
      <c r="X197" s="6"/>
      <c r="Y197" s="6"/>
    </row>
    <row r="198" spans="1:25" ht="15.75">
      <c r="A198" s="60" t="s">
        <v>399</v>
      </c>
      <c r="B198" s="136"/>
      <c r="C198" s="137"/>
      <c r="D198" s="90"/>
      <c r="E198" s="90"/>
      <c r="F198" s="164"/>
      <c r="G198" s="136" t="s">
        <v>186</v>
      </c>
      <c r="H198" s="137" t="s">
        <v>38</v>
      </c>
      <c r="I198" s="90">
        <v>1</v>
      </c>
      <c r="J198" s="90">
        <f>D196*I198</f>
        <v>3</v>
      </c>
      <c r="K198" s="90"/>
      <c r="L198" s="183">
        <f t="shared" si="82"/>
        <v>0</v>
      </c>
      <c r="M198" s="4"/>
      <c r="N198" s="8"/>
      <c r="O198" s="8"/>
      <c r="P198" s="2"/>
      <c r="Q198" s="5"/>
      <c r="R198" s="5"/>
      <c r="S198" s="6"/>
      <c r="T198" s="6"/>
      <c r="U198" s="6"/>
      <c r="V198" s="6"/>
      <c r="W198" s="6"/>
      <c r="X198" s="6"/>
      <c r="Y198" s="6"/>
    </row>
    <row r="199" spans="1:25" ht="15.75">
      <c r="A199" s="60" t="s">
        <v>402</v>
      </c>
      <c r="B199" s="69" t="s">
        <v>187</v>
      </c>
      <c r="C199" s="135" t="s">
        <v>38</v>
      </c>
      <c r="D199" s="70">
        <v>1</v>
      </c>
      <c r="E199" s="70"/>
      <c r="F199" s="160">
        <f t="shared" ref="F199:F202" si="85">D199*E199</f>
        <v>0</v>
      </c>
      <c r="G199" s="69" t="s">
        <v>328</v>
      </c>
      <c r="H199" s="71" t="s">
        <v>38</v>
      </c>
      <c r="I199" s="71">
        <v>1</v>
      </c>
      <c r="J199" s="71">
        <f t="shared" ref="J199:J201" si="86">D199*I199</f>
        <v>1</v>
      </c>
      <c r="K199" s="71"/>
      <c r="L199" s="184">
        <f t="shared" si="82"/>
        <v>0</v>
      </c>
      <c r="M199" s="4"/>
      <c r="N199" s="8"/>
      <c r="O199" s="8"/>
      <c r="P199" s="2"/>
      <c r="Q199" s="5"/>
      <c r="R199" s="5"/>
      <c r="S199" s="6"/>
      <c r="T199" s="6"/>
      <c r="U199" s="6"/>
      <c r="V199" s="6"/>
      <c r="W199" s="6"/>
      <c r="X199" s="6"/>
      <c r="Y199" s="6"/>
    </row>
    <row r="200" spans="1:25" s="37" customFormat="1" ht="15.75">
      <c r="A200" s="60" t="s">
        <v>405</v>
      </c>
      <c r="B200" s="69"/>
      <c r="C200" s="135"/>
      <c r="D200" s="70"/>
      <c r="E200" s="70"/>
      <c r="F200" s="160"/>
      <c r="G200" s="69" t="s">
        <v>349</v>
      </c>
      <c r="H200" s="71" t="s">
        <v>236</v>
      </c>
      <c r="I200" s="71">
        <v>1</v>
      </c>
      <c r="J200" s="71">
        <f>D199*I200</f>
        <v>1</v>
      </c>
      <c r="K200" s="71"/>
      <c r="L200" s="184">
        <f t="shared" si="82"/>
        <v>0</v>
      </c>
      <c r="M200" s="36"/>
      <c r="N200" s="8"/>
      <c r="O200" s="8"/>
      <c r="P200" s="38"/>
      <c r="Q200" s="5"/>
      <c r="R200" s="5"/>
      <c r="S200" s="6"/>
      <c r="T200" s="6"/>
      <c r="U200" s="6"/>
      <c r="V200" s="6"/>
      <c r="W200" s="6"/>
      <c r="X200" s="6"/>
      <c r="Y200" s="6"/>
    </row>
    <row r="201" spans="1:25" ht="15.75">
      <c r="A201" s="60" t="s">
        <v>407</v>
      </c>
      <c r="B201" s="69" t="s">
        <v>188</v>
      </c>
      <c r="C201" s="135" t="s">
        <v>189</v>
      </c>
      <c r="D201" s="70">
        <v>1</v>
      </c>
      <c r="E201" s="70"/>
      <c r="F201" s="160">
        <f t="shared" si="85"/>
        <v>0</v>
      </c>
      <c r="G201" s="69" t="s">
        <v>190</v>
      </c>
      <c r="H201" s="71" t="s">
        <v>38</v>
      </c>
      <c r="I201" s="71">
        <v>1</v>
      </c>
      <c r="J201" s="71">
        <f t="shared" si="86"/>
        <v>1</v>
      </c>
      <c r="K201" s="71"/>
      <c r="L201" s="184">
        <f t="shared" si="82"/>
        <v>0</v>
      </c>
      <c r="M201" s="4"/>
      <c r="N201" s="8"/>
      <c r="O201" s="8"/>
      <c r="P201" s="2"/>
      <c r="Q201" s="5"/>
      <c r="R201" s="5"/>
      <c r="S201" s="6"/>
      <c r="T201" s="6"/>
      <c r="U201" s="6"/>
      <c r="V201" s="6"/>
      <c r="W201" s="6"/>
      <c r="X201" s="6"/>
      <c r="Y201" s="6"/>
    </row>
    <row r="202" spans="1:25" ht="15.75">
      <c r="A202" s="60" t="s">
        <v>410</v>
      </c>
      <c r="B202" s="72" t="s">
        <v>329</v>
      </c>
      <c r="C202" s="138" t="s">
        <v>38</v>
      </c>
      <c r="D202" s="62">
        <v>12</v>
      </c>
      <c r="E202" s="62"/>
      <c r="F202" s="170">
        <f t="shared" si="85"/>
        <v>0</v>
      </c>
      <c r="G202" s="130" t="s">
        <v>357</v>
      </c>
      <c r="H202" s="131" t="s">
        <v>38</v>
      </c>
      <c r="I202" s="132">
        <v>1</v>
      </c>
      <c r="J202" s="132">
        <f>D202*I202</f>
        <v>12</v>
      </c>
      <c r="K202" s="132"/>
      <c r="L202" s="181">
        <f t="shared" si="82"/>
        <v>0</v>
      </c>
      <c r="M202" s="4"/>
      <c r="N202" s="8"/>
      <c r="O202" s="8"/>
      <c r="P202" s="2"/>
      <c r="Q202" s="5"/>
      <c r="R202" s="5"/>
      <c r="S202" s="6"/>
      <c r="T202" s="6"/>
      <c r="U202" s="6"/>
      <c r="V202" s="6"/>
      <c r="W202" s="6"/>
      <c r="X202" s="6"/>
      <c r="Y202" s="6"/>
    </row>
    <row r="203" spans="1:25" ht="15.75">
      <c r="A203" s="236">
        <v>10</v>
      </c>
      <c r="B203" s="237" t="s">
        <v>359</v>
      </c>
      <c r="C203" s="233"/>
      <c r="D203" s="207"/>
      <c r="E203" s="207"/>
      <c r="F203" s="234"/>
      <c r="G203" s="238"/>
      <c r="H203" s="207"/>
      <c r="I203" s="207"/>
      <c r="J203" s="207"/>
      <c r="K203" s="207"/>
      <c r="L203" s="239"/>
      <c r="M203" s="4"/>
      <c r="N203" s="8"/>
      <c r="O203" s="8"/>
      <c r="P203" s="2"/>
      <c r="Q203" s="5"/>
      <c r="R203" s="5"/>
      <c r="S203" s="6"/>
      <c r="T203" s="6"/>
      <c r="U203" s="6"/>
      <c r="V203" s="6"/>
      <c r="W203" s="6"/>
      <c r="X203" s="6"/>
      <c r="Y203" s="6"/>
    </row>
    <row r="204" spans="1:25" s="45" customFormat="1" ht="15.75">
      <c r="A204" s="122" t="s">
        <v>200</v>
      </c>
      <c r="B204" s="97" t="s">
        <v>364</v>
      </c>
      <c r="C204" s="124" t="s">
        <v>38</v>
      </c>
      <c r="D204" s="63">
        <v>2</v>
      </c>
      <c r="E204" s="63"/>
      <c r="F204" s="156">
        <f t="shared" ref="F204:F205" si="87">D204*E204</f>
        <v>0</v>
      </c>
      <c r="G204" s="97" t="s">
        <v>365</v>
      </c>
      <c r="H204" s="63" t="s">
        <v>38</v>
      </c>
      <c r="I204" s="63" t="s">
        <v>39</v>
      </c>
      <c r="J204" s="63">
        <v>2</v>
      </c>
      <c r="K204" s="80"/>
      <c r="L204" s="174">
        <f t="shared" ref="L204:L221" si="88">J204*K204</f>
        <v>0</v>
      </c>
      <c r="M204" s="44"/>
      <c r="N204" s="8"/>
      <c r="O204" s="8"/>
      <c r="P204" s="46"/>
      <c r="Q204" s="5"/>
      <c r="R204" s="5"/>
      <c r="S204" s="6"/>
      <c r="T204" s="6"/>
      <c r="U204" s="6"/>
      <c r="V204" s="6"/>
      <c r="W204" s="6"/>
      <c r="X204" s="6"/>
      <c r="Y204" s="6"/>
    </row>
    <row r="205" spans="1:25" s="45" customFormat="1" ht="15.75">
      <c r="A205" s="122" t="s">
        <v>201</v>
      </c>
      <c r="B205" s="97" t="s">
        <v>366</v>
      </c>
      <c r="C205" s="124" t="s">
        <v>36</v>
      </c>
      <c r="D205" s="63">
        <v>310</v>
      </c>
      <c r="E205" s="63"/>
      <c r="F205" s="156">
        <f t="shared" si="87"/>
        <v>0</v>
      </c>
      <c r="G205" s="97" t="s">
        <v>367</v>
      </c>
      <c r="H205" s="63" t="s">
        <v>36</v>
      </c>
      <c r="I205" s="63" t="s">
        <v>39</v>
      </c>
      <c r="J205" s="63">
        <v>50</v>
      </c>
      <c r="K205" s="80"/>
      <c r="L205" s="174">
        <f t="shared" si="88"/>
        <v>0</v>
      </c>
      <c r="M205" s="44"/>
      <c r="N205" s="8"/>
      <c r="O205" s="8"/>
      <c r="P205" s="46"/>
      <c r="Q205" s="5"/>
      <c r="R205" s="5"/>
      <c r="S205" s="6"/>
      <c r="T205" s="6"/>
      <c r="U205" s="6"/>
      <c r="V205" s="6"/>
      <c r="W205" s="6"/>
      <c r="X205" s="6"/>
      <c r="Y205" s="6"/>
    </row>
    <row r="206" spans="1:25" s="45" customFormat="1" ht="15.75">
      <c r="A206" s="122" t="s">
        <v>202</v>
      </c>
      <c r="B206" s="97"/>
      <c r="C206" s="124"/>
      <c r="D206" s="63"/>
      <c r="E206" s="118"/>
      <c r="F206" s="156"/>
      <c r="G206" s="97" t="s">
        <v>368</v>
      </c>
      <c r="H206" s="63" t="s">
        <v>36</v>
      </c>
      <c r="I206" s="63" t="s">
        <v>39</v>
      </c>
      <c r="J206" s="63">
        <v>100</v>
      </c>
      <c r="K206" s="80"/>
      <c r="L206" s="174">
        <f t="shared" si="88"/>
        <v>0</v>
      </c>
      <c r="M206" s="44"/>
      <c r="N206" s="8"/>
      <c r="O206" s="8"/>
      <c r="P206" s="46"/>
      <c r="Q206" s="5"/>
      <c r="R206" s="5"/>
      <c r="S206" s="6"/>
      <c r="T206" s="6"/>
      <c r="U206" s="6"/>
      <c r="V206" s="6"/>
      <c r="W206" s="6"/>
      <c r="X206" s="6"/>
      <c r="Y206" s="6"/>
    </row>
    <row r="207" spans="1:25" s="45" customFormat="1" ht="15.75">
      <c r="A207" s="122" t="s">
        <v>203</v>
      </c>
      <c r="B207" s="97"/>
      <c r="C207" s="124"/>
      <c r="D207" s="63"/>
      <c r="E207" s="118"/>
      <c r="F207" s="156"/>
      <c r="G207" s="97" t="s">
        <v>370</v>
      </c>
      <c r="H207" s="63" t="s">
        <v>36</v>
      </c>
      <c r="I207" s="63" t="s">
        <v>39</v>
      </c>
      <c r="J207" s="63">
        <v>160</v>
      </c>
      <c r="K207" s="80"/>
      <c r="L207" s="174">
        <f t="shared" si="88"/>
        <v>0</v>
      </c>
      <c r="M207" s="44"/>
      <c r="N207" s="8"/>
      <c r="O207" s="8"/>
      <c r="P207" s="46"/>
      <c r="Q207" s="5"/>
      <c r="R207" s="5"/>
      <c r="S207" s="6"/>
      <c r="T207" s="6"/>
      <c r="U207" s="6"/>
      <c r="V207" s="6"/>
      <c r="W207" s="6"/>
      <c r="X207" s="6"/>
      <c r="Y207" s="6"/>
    </row>
    <row r="208" spans="1:25" s="45" customFormat="1" ht="15.75">
      <c r="A208" s="122" t="s">
        <v>204</v>
      </c>
      <c r="B208" s="97" t="s">
        <v>372</v>
      </c>
      <c r="C208" s="124" t="s">
        <v>36</v>
      </c>
      <c r="D208" s="63">
        <v>50</v>
      </c>
      <c r="E208" s="63"/>
      <c r="F208" s="156">
        <f t="shared" ref="F208:F211" si="89">D208*E208</f>
        <v>0</v>
      </c>
      <c r="G208" s="97" t="s">
        <v>373</v>
      </c>
      <c r="H208" s="63" t="s">
        <v>36</v>
      </c>
      <c r="I208" s="63" t="s">
        <v>39</v>
      </c>
      <c r="J208" s="63">
        <v>50</v>
      </c>
      <c r="K208" s="80"/>
      <c r="L208" s="174">
        <f t="shared" si="88"/>
        <v>0</v>
      </c>
      <c r="M208" s="44"/>
      <c r="N208" s="8"/>
      <c r="O208" s="8"/>
      <c r="P208" s="46"/>
      <c r="Q208" s="5"/>
      <c r="R208" s="5"/>
      <c r="S208" s="6"/>
      <c r="T208" s="6"/>
      <c r="U208" s="6"/>
      <c r="V208" s="6"/>
      <c r="W208" s="6"/>
      <c r="X208" s="6"/>
      <c r="Y208" s="6"/>
    </row>
    <row r="209" spans="1:25" s="45" customFormat="1" ht="15.75">
      <c r="A209" s="122" t="s">
        <v>205</v>
      </c>
      <c r="B209" s="97"/>
      <c r="C209" s="124"/>
      <c r="D209" s="63"/>
      <c r="E209" s="63"/>
      <c r="F209" s="156"/>
      <c r="G209" s="97" t="s">
        <v>375</v>
      </c>
      <c r="H209" s="63" t="s">
        <v>38</v>
      </c>
      <c r="I209" s="63" t="s">
        <v>39</v>
      </c>
      <c r="J209" s="63">
        <v>100</v>
      </c>
      <c r="K209" s="80"/>
      <c r="L209" s="174">
        <f t="shared" si="88"/>
        <v>0</v>
      </c>
      <c r="M209" s="44"/>
      <c r="N209" s="8"/>
      <c r="O209" s="8"/>
      <c r="P209" s="46"/>
      <c r="Q209" s="5"/>
      <c r="R209" s="5"/>
      <c r="S209" s="6"/>
      <c r="T209" s="6"/>
      <c r="U209" s="6"/>
      <c r="V209" s="6"/>
      <c r="W209" s="6"/>
      <c r="X209" s="6"/>
      <c r="Y209" s="6"/>
    </row>
    <row r="210" spans="1:25" s="45" customFormat="1" ht="15.75">
      <c r="A210" s="122" t="s">
        <v>206</v>
      </c>
      <c r="B210" s="97"/>
      <c r="C210" s="124"/>
      <c r="D210" s="63"/>
      <c r="E210" s="63"/>
      <c r="F210" s="156"/>
      <c r="G210" s="97" t="s">
        <v>377</v>
      </c>
      <c r="H210" s="63" t="s">
        <v>38</v>
      </c>
      <c r="I210" s="63" t="s">
        <v>39</v>
      </c>
      <c r="J210" s="63">
        <v>15</v>
      </c>
      <c r="K210" s="80"/>
      <c r="L210" s="174">
        <f t="shared" si="88"/>
        <v>0</v>
      </c>
      <c r="M210" s="44"/>
      <c r="N210" s="8"/>
      <c r="O210" s="8"/>
      <c r="P210" s="46"/>
      <c r="Q210" s="5"/>
      <c r="R210" s="5"/>
      <c r="S210" s="6"/>
      <c r="T210" s="6"/>
      <c r="U210" s="6"/>
      <c r="V210" s="6"/>
      <c r="W210" s="6"/>
      <c r="X210" s="6"/>
      <c r="Y210" s="6"/>
    </row>
    <row r="211" spans="1:25" s="45" customFormat="1" ht="15.75">
      <c r="A211" s="122" t="s">
        <v>207</v>
      </c>
      <c r="B211" s="97" t="s">
        <v>379</v>
      </c>
      <c r="C211" s="124" t="s">
        <v>36</v>
      </c>
      <c r="D211" s="63">
        <v>1380</v>
      </c>
      <c r="E211" s="63"/>
      <c r="F211" s="156">
        <f t="shared" si="89"/>
        <v>0</v>
      </c>
      <c r="G211" s="97" t="s">
        <v>380</v>
      </c>
      <c r="H211" s="63" t="s">
        <v>36</v>
      </c>
      <c r="I211" s="63" t="s">
        <v>39</v>
      </c>
      <c r="J211" s="63">
        <v>550</v>
      </c>
      <c r="K211" s="80"/>
      <c r="L211" s="174">
        <f t="shared" si="88"/>
        <v>0</v>
      </c>
      <c r="M211" s="44"/>
      <c r="N211" s="8"/>
      <c r="O211" s="8"/>
      <c r="P211" s="46"/>
      <c r="Q211" s="5"/>
      <c r="R211" s="5"/>
      <c r="S211" s="6"/>
      <c r="T211" s="6"/>
      <c r="U211" s="6"/>
      <c r="V211" s="6"/>
      <c r="W211" s="6"/>
      <c r="X211" s="6"/>
      <c r="Y211" s="6"/>
    </row>
    <row r="212" spans="1:25" s="45" customFormat="1" ht="15.75">
      <c r="A212" s="122" t="s">
        <v>208</v>
      </c>
      <c r="B212" s="97"/>
      <c r="C212" s="124"/>
      <c r="D212" s="63"/>
      <c r="E212" s="118"/>
      <c r="F212" s="156"/>
      <c r="G212" s="97" t="s">
        <v>382</v>
      </c>
      <c r="H212" s="63" t="s">
        <v>36</v>
      </c>
      <c r="I212" s="63" t="s">
        <v>39</v>
      </c>
      <c r="J212" s="63">
        <v>100</v>
      </c>
      <c r="K212" s="80"/>
      <c r="L212" s="174">
        <f t="shared" si="88"/>
        <v>0</v>
      </c>
      <c r="M212" s="44"/>
      <c r="N212" s="8"/>
      <c r="O212" s="8"/>
      <c r="P212" s="46"/>
      <c r="Q212" s="5"/>
      <c r="R212" s="5"/>
      <c r="S212" s="6"/>
      <c r="T212" s="6"/>
      <c r="U212" s="6"/>
      <c r="V212" s="6"/>
      <c r="W212" s="6"/>
      <c r="X212" s="6"/>
      <c r="Y212" s="6"/>
    </row>
    <row r="213" spans="1:25" s="45" customFormat="1" ht="15.75">
      <c r="A213" s="122" t="s">
        <v>209</v>
      </c>
      <c r="B213" s="97"/>
      <c r="C213" s="124"/>
      <c r="D213" s="63"/>
      <c r="E213" s="118"/>
      <c r="F213" s="156"/>
      <c r="G213" s="97" t="s">
        <v>384</v>
      </c>
      <c r="H213" s="63" t="s">
        <v>36</v>
      </c>
      <c r="I213" s="63" t="s">
        <v>39</v>
      </c>
      <c r="J213" s="63">
        <v>450</v>
      </c>
      <c r="K213" s="80"/>
      <c r="L213" s="174">
        <f t="shared" si="88"/>
        <v>0</v>
      </c>
      <c r="M213" s="44"/>
      <c r="N213" s="8"/>
      <c r="O213" s="8"/>
      <c r="P213" s="46"/>
      <c r="Q213" s="5"/>
      <c r="R213" s="5"/>
      <c r="S213" s="6"/>
      <c r="T213" s="6"/>
      <c r="U213" s="6"/>
      <c r="V213" s="6"/>
      <c r="W213" s="6"/>
      <c r="X213" s="6"/>
      <c r="Y213" s="6"/>
    </row>
    <row r="214" spans="1:25" s="45" customFormat="1" ht="15.75">
      <c r="A214" s="122" t="s">
        <v>210</v>
      </c>
      <c r="B214" s="97"/>
      <c r="C214" s="124"/>
      <c r="D214" s="63"/>
      <c r="E214" s="118"/>
      <c r="F214" s="156"/>
      <c r="G214" s="97" t="s">
        <v>386</v>
      </c>
      <c r="H214" s="63" t="s">
        <v>36</v>
      </c>
      <c r="I214" s="63" t="s">
        <v>39</v>
      </c>
      <c r="J214" s="63">
        <v>60</v>
      </c>
      <c r="K214" s="80"/>
      <c r="L214" s="174">
        <f>J214*K214</f>
        <v>0</v>
      </c>
      <c r="M214" s="44"/>
      <c r="N214" s="8"/>
      <c r="O214" s="8"/>
      <c r="P214" s="46"/>
      <c r="Q214" s="5"/>
      <c r="R214" s="5"/>
      <c r="S214" s="6"/>
      <c r="T214" s="6"/>
      <c r="U214" s="6"/>
      <c r="V214" s="6"/>
      <c r="W214" s="6"/>
      <c r="X214" s="6"/>
      <c r="Y214" s="6"/>
    </row>
    <row r="215" spans="1:25" s="45" customFormat="1" ht="15.75">
      <c r="A215" s="122" t="s">
        <v>211</v>
      </c>
      <c r="B215" s="97"/>
      <c r="C215" s="124"/>
      <c r="D215" s="63"/>
      <c r="E215" s="118"/>
      <c r="F215" s="156"/>
      <c r="G215" s="97" t="s">
        <v>388</v>
      </c>
      <c r="H215" s="63" t="s">
        <v>36</v>
      </c>
      <c r="I215" s="63" t="s">
        <v>39</v>
      </c>
      <c r="J215" s="63">
        <v>100</v>
      </c>
      <c r="K215" s="80"/>
      <c r="L215" s="174">
        <f>J215*K215</f>
        <v>0</v>
      </c>
      <c r="M215" s="44"/>
      <c r="N215" s="8"/>
      <c r="O215" s="8"/>
      <c r="P215" s="46"/>
      <c r="Q215" s="5"/>
      <c r="R215" s="5"/>
      <c r="S215" s="6"/>
      <c r="T215" s="6"/>
      <c r="U215" s="6"/>
      <c r="V215" s="6"/>
      <c r="W215" s="6"/>
      <c r="X215" s="6"/>
      <c r="Y215" s="6"/>
    </row>
    <row r="216" spans="1:25" s="45" customFormat="1" ht="31.5">
      <c r="A216" s="122" t="s">
        <v>212</v>
      </c>
      <c r="B216" s="97"/>
      <c r="C216" s="124"/>
      <c r="D216" s="63"/>
      <c r="E216" s="63"/>
      <c r="F216" s="156"/>
      <c r="G216" s="97" t="s">
        <v>390</v>
      </c>
      <c r="H216" s="63" t="s">
        <v>36</v>
      </c>
      <c r="I216" s="63" t="s">
        <v>39</v>
      </c>
      <c r="J216" s="63">
        <v>120</v>
      </c>
      <c r="K216" s="80"/>
      <c r="L216" s="174">
        <f t="shared" si="88"/>
        <v>0</v>
      </c>
      <c r="M216" s="44"/>
      <c r="N216" s="8"/>
      <c r="O216" s="8"/>
      <c r="P216" s="46"/>
      <c r="Q216" s="5"/>
      <c r="R216" s="5"/>
      <c r="S216" s="6"/>
      <c r="T216" s="6"/>
      <c r="U216" s="6"/>
      <c r="V216" s="6"/>
      <c r="W216" s="6"/>
      <c r="X216" s="6"/>
      <c r="Y216" s="6"/>
    </row>
    <row r="217" spans="1:25" s="45" customFormat="1" ht="15.75">
      <c r="A217" s="122" t="s">
        <v>213</v>
      </c>
      <c r="B217" s="97" t="s">
        <v>392</v>
      </c>
      <c r="C217" s="124" t="s">
        <v>38</v>
      </c>
      <c r="D217" s="63">
        <v>50</v>
      </c>
      <c r="E217" s="63"/>
      <c r="F217" s="156">
        <f t="shared" ref="F217:F227" si="90">D217*E217</f>
        <v>0</v>
      </c>
      <c r="G217" s="97" t="s">
        <v>393</v>
      </c>
      <c r="H217" s="63" t="s">
        <v>38</v>
      </c>
      <c r="I217" s="63" t="s">
        <v>39</v>
      </c>
      <c r="J217" s="63">
        <v>38</v>
      </c>
      <c r="K217" s="80"/>
      <c r="L217" s="174">
        <f t="shared" si="88"/>
        <v>0</v>
      </c>
      <c r="M217" s="44"/>
      <c r="N217" s="8"/>
      <c r="O217" s="8"/>
      <c r="P217" s="46"/>
      <c r="Q217" s="5"/>
      <c r="R217" s="5"/>
      <c r="S217" s="6"/>
      <c r="T217" s="6"/>
      <c r="U217" s="6"/>
      <c r="V217" s="6"/>
      <c r="W217" s="6"/>
      <c r="X217" s="6"/>
      <c r="Y217" s="6"/>
    </row>
    <row r="218" spans="1:25" s="45" customFormat="1" ht="15.75">
      <c r="A218" s="122" t="s">
        <v>214</v>
      </c>
      <c r="B218" s="97"/>
      <c r="C218" s="124"/>
      <c r="D218" s="63"/>
      <c r="E218" s="63"/>
      <c r="F218" s="156"/>
      <c r="G218" s="97" t="s">
        <v>395</v>
      </c>
      <c r="H218" s="63" t="s">
        <v>38</v>
      </c>
      <c r="I218" s="63" t="s">
        <v>39</v>
      </c>
      <c r="J218" s="63">
        <v>12</v>
      </c>
      <c r="K218" s="80"/>
      <c r="L218" s="174">
        <f>J218*K218</f>
        <v>0</v>
      </c>
      <c r="M218" s="44"/>
      <c r="N218" s="8"/>
      <c r="O218" s="8"/>
      <c r="P218" s="46"/>
      <c r="Q218" s="5"/>
      <c r="R218" s="5"/>
      <c r="S218" s="6"/>
      <c r="T218" s="6"/>
      <c r="U218" s="6"/>
      <c r="V218" s="6"/>
      <c r="W218" s="6"/>
      <c r="X218" s="6"/>
      <c r="Y218" s="6"/>
    </row>
    <row r="219" spans="1:25" s="45" customFormat="1" ht="15.75">
      <c r="A219" s="122" t="s">
        <v>215</v>
      </c>
      <c r="B219" s="97" t="s">
        <v>397</v>
      </c>
      <c r="C219" s="124" t="s">
        <v>38</v>
      </c>
      <c r="D219" s="63">
        <v>5</v>
      </c>
      <c r="E219" s="63"/>
      <c r="F219" s="156">
        <f t="shared" si="90"/>
        <v>0</v>
      </c>
      <c r="G219" s="97" t="s">
        <v>398</v>
      </c>
      <c r="H219" s="63" t="s">
        <v>38</v>
      </c>
      <c r="I219" s="63" t="s">
        <v>39</v>
      </c>
      <c r="J219" s="63">
        <v>5</v>
      </c>
      <c r="K219" s="80"/>
      <c r="L219" s="174">
        <f t="shared" si="88"/>
        <v>0</v>
      </c>
      <c r="M219" s="44"/>
      <c r="N219" s="8"/>
      <c r="O219" s="8"/>
      <c r="P219" s="46"/>
      <c r="Q219" s="5"/>
      <c r="R219" s="5"/>
      <c r="S219" s="6"/>
      <c r="T219" s="6"/>
      <c r="U219" s="6"/>
      <c r="V219" s="6"/>
      <c r="W219" s="6"/>
      <c r="X219" s="6"/>
      <c r="Y219" s="6"/>
    </row>
    <row r="220" spans="1:25" s="45" customFormat="1" ht="15.75">
      <c r="A220" s="122" t="s">
        <v>216</v>
      </c>
      <c r="B220" s="97" t="s">
        <v>400</v>
      </c>
      <c r="C220" s="124" t="s">
        <v>38</v>
      </c>
      <c r="D220" s="63">
        <v>16</v>
      </c>
      <c r="E220" s="63"/>
      <c r="F220" s="156">
        <f t="shared" si="90"/>
        <v>0</v>
      </c>
      <c r="G220" s="97" t="s">
        <v>401</v>
      </c>
      <c r="H220" s="63" t="s">
        <v>38</v>
      </c>
      <c r="I220" s="63" t="s">
        <v>39</v>
      </c>
      <c r="J220" s="63">
        <v>16</v>
      </c>
      <c r="K220" s="80"/>
      <c r="L220" s="174">
        <f t="shared" si="88"/>
        <v>0</v>
      </c>
      <c r="M220" s="44"/>
      <c r="N220" s="8"/>
      <c r="O220" s="8"/>
      <c r="P220" s="46"/>
      <c r="Q220" s="5"/>
      <c r="R220" s="5"/>
      <c r="S220" s="6"/>
      <c r="T220" s="6"/>
      <c r="U220" s="6"/>
      <c r="V220" s="6"/>
      <c r="W220" s="6"/>
      <c r="X220" s="6"/>
      <c r="Y220" s="6"/>
    </row>
    <row r="221" spans="1:25" s="45" customFormat="1" ht="15.75">
      <c r="A221" s="122" t="s">
        <v>217</v>
      </c>
      <c r="B221" s="97" t="s">
        <v>403</v>
      </c>
      <c r="C221" s="124" t="s">
        <v>38</v>
      </c>
      <c r="D221" s="63">
        <v>32</v>
      </c>
      <c r="E221" s="63"/>
      <c r="F221" s="156">
        <f t="shared" si="90"/>
        <v>0</v>
      </c>
      <c r="G221" s="97" t="s">
        <v>404</v>
      </c>
      <c r="H221" s="63" t="s">
        <v>38</v>
      </c>
      <c r="I221" s="63" t="s">
        <v>39</v>
      </c>
      <c r="J221" s="63">
        <v>32</v>
      </c>
      <c r="K221" s="80"/>
      <c r="L221" s="174">
        <f t="shared" si="88"/>
        <v>0</v>
      </c>
      <c r="M221" s="44"/>
      <c r="N221" s="8"/>
      <c r="O221" s="8"/>
      <c r="P221" s="46"/>
      <c r="Q221" s="5"/>
      <c r="R221" s="5"/>
      <c r="S221" s="6"/>
      <c r="T221" s="6"/>
      <c r="U221" s="6"/>
      <c r="V221" s="6"/>
      <c r="W221" s="6"/>
      <c r="X221" s="6"/>
      <c r="Y221" s="6"/>
    </row>
    <row r="222" spans="1:25" s="45" customFormat="1" ht="15.75">
      <c r="A222" s="122" t="s">
        <v>341</v>
      </c>
      <c r="B222" s="118" t="s">
        <v>416</v>
      </c>
      <c r="C222" s="139" t="s">
        <v>38</v>
      </c>
      <c r="D222" s="80">
        <v>32</v>
      </c>
      <c r="E222" s="80"/>
      <c r="F222" s="159">
        <f>D222*E222</f>
        <v>0</v>
      </c>
      <c r="G222" s="97"/>
      <c r="H222" s="63"/>
      <c r="I222" s="63"/>
      <c r="J222" s="63"/>
      <c r="K222" s="80"/>
      <c r="L222" s="174"/>
      <c r="M222" s="44"/>
      <c r="N222" s="8"/>
      <c r="O222" s="8"/>
      <c r="P222" s="46"/>
      <c r="Q222" s="5"/>
      <c r="R222" s="5"/>
      <c r="S222" s="6"/>
      <c r="T222" s="6"/>
      <c r="U222" s="6"/>
      <c r="V222" s="6"/>
      <c r="W222" s="6"/>
      <c r="X222" s="6"/>
      <c r="Y222" s="6"/>
    </row>
    <row r="223" spans="1:25" s="45" customFormat="1" ht="15.75">
      <c r="A223" s="122" t="s">
        <v>342</v>
      </c>
      <c r="B223" s="118" t="s">
        <v>417</v>
      </c>
      <c r="C223" s="139" t="s">
        <v>38</v>
      </c>
      <c r="D223" s="80">
        <v>180</v>
      </c>
      <c r="E223" s="80"/>
      <c r="F223" s="159">
        <f>D223*E223</f>
        <v>0</v>
      </c>
      <c r="G223" s="97"/>
      <c r="H223" s="63"/>
      <c r="I223" s="63"/>
      <c r="J223" s="63"/>
      <c r="K223" s="80"/>
      <c r="L223" s="174"/>
      <c r="M223" s="44"/>
      <c r="N223" s="8"/>
      <c r="O223" s="8"/>
      <c r="P223" s="46"/>
      <c r="Q223" s="5"/>
      <c r="R223" s="5"/>
      <c r="S223" s="6"/>
      <c r="T223" s="6"/>
      <c r="U223" s="6"/>
      <c r="V223" s="6"/>
      <c r="W223" s="6"/>
      <c r="X223" s="6"/>
      <c r="Y223" s="6"/>
    </row>
    <row r="224" spans="1:25" s="45" customFormat="1" ht="31.5">
      <c r="A224" s="122" t="s">
        <v>343</v>
      </c>
      <c r="B224" s="97" t="s">
        <v>406</v>
      </c>
      <c r="C224" s="124" t="s">
        <v>233</v>
      </c>
      <c r="D224" s="63">
        <v>1</v>
      </c>
      <c r="E224" s="63"/>
      <c r="F224" s="156">
        <f t="shared" si="90"/>
        <v>0</v>
      </c>
      <c r="G224" s="97"/>
      <c r="H224" s="63"/>
      <c r="I224" s="63"/>
      <c r="J224" s="63"/>
      <c r="K224" s="63"/>
      <c r="L224" s="174"/>
      <c r="M224" s="44"/>
      <c r="N224" s="8"/>
      <c r="O224" s="8"/>
      <c r="P224" s="46"/>
      <c r="Q224" s="5"/>
      <c r="R224" s="5"/>
      <c r="S224" s="6"/>
      <c r="T224" s="6"/>
      <c r="U224" s="6"/>
      <c r="V224" s="6"/>
      <c r="W224" s="6"/>
      <c r="X224" s="6"/>
      <c r="Y224" s="6"/>
    </row>
    <row r="225" spans="1:25" s="45" customFormat="1" ht="15.75">
      <c r="A225" s="122" t="s">
        <v>344</v>
      </c>
      <c r="B225" s="61" t="s">
        <v>408</v>
      </c>
      <c r="C225" s="63" t="s">
        <v>38</v>
      </c>
      <c r="D225" s="63">
        <v>1</v>
      </c>
      <c r="E225" s="63"/>
      <c r="F225" s="156">
        <f t="shared" si="90"/>
        <v>0</v>
      </c>
      <c r="G225" s="140" t="s">
        <v>409</v>
      </c>
      <c r="H225" s="63" t="s">
        <v>38</v>
      </c>
      <c r="I225" s="63" t="s">
        <v>39</v>
      </c>
      <c r="J225" s="63">
        <v>1</v>
      </c>
      <c r="K225" s="63"/>
      <c r="L225" s="174">
        <f t="shared" ref="L225:L233" si="91">J225*K225</f>
        <v>0</v>
      </c>
      <c r="M225" s="44"/>
      <c r="N225" s="8"/>
      <c r="O225" s="8"/>
      <c r="P225" s="46"/>
      <c r="Q225" s="5"/>
      <c r="R225" s="5"/>
      <c r="S225" s="6"/>
      <c r="T225" s="6"/>
      <c r="U225" s="6"/>
      <c r="V225" s="6"/>
      <c r="W225" s="6"/>
      <c r="X225" s="6"/>
      <c r="Y225" s="6"/>
    </row>
    <row r="226" spans="1:25" s="45" customFormat="1" ht="15.75">
      <c r="A226" s="122" t="s">
        <v>345</v>
      </c>
      <c r="B226" s="97" t="s">
        <v>366</v>
      </c>
      <c r="C226" s="63" t="s">
        <v>411</v>
      </c>
      <c r="D226" s="63">
        <v>210</v>
      </c>
      <c r="E226" s="63"/>
      <c r="F226" s="156">
        <f t="shared" si="90"/>
        <v>0</v>
      </c>
      <c r="G226" s="61" t="s">
        <v>412</v>
      </c>
      <c r="H226" s="63" t="s">
        <v>38</v>
      </c>
      <c r="I226" s="63" t="s">
        <v>39</v>
      </c>
      <c r="J226" s="63">
        <v>210</v>
      </c>
      <c r="K226" s="63"/>
      <c r="L226" s="174">
        <f t="shared" si="91"/>
        <v>0</v>
      </c>
      <c r="M226" s="44"/>
      <c r="N226" s="8"/>
      <c r="O226" s="8"/>
      <c r="P226" s="46"/>
      <c r="Q226" s="5"/>
      <c r="R226" s="5"/>
      <c r="S226" s="6"/>
      <c r="T226" s="6"/>
      <c r="U226" s="6"/>
      <c r="V226" s="6"/>
      <c r="W226" s="6"/>
      <c r="X226" s="6"/>
      <c r="Y226" s="6"/>
    </row>
    <row r="227" spans="1:25" s="45" customFormat="1" ht="15.75">
      <c r="A227" s="122" t="s">
        <v>346</v>
      </c>
      <c r="B227" s="97" t="s">
        <v>379</v>
      </c>
      <c r="C227" s="63" t="s">
        <v>411</v>
      </c>
      <c r="D227" s="63">
        <v>450</v>
      </c>
      <c r="E227" s="63"/>
      <c r="F227" s="156">
        <f t="shared" si="90"/>
        <v>0</v>
      </c>
      <c r="G227" s="95" t="s">
        <v>413</v>
      </c>
      <c r="H227" s="70" t="s">
        <v>36</v>
      </c>
      <c r="I227" s="70" t="s">
        <v>39</v>
      </c>
      <c r="J227" s="70">
        <v>100</v>
      </c>
      <c r="K227" s="70"/>
      <c r="L227" s="177">
        <f t="shared" si="91"/>
        <v>0</v>
      </c>
      <c r="M227" s="44"/>
      <c r="N227" s="8"/>
      <c r="O227" s="8"/>
      <c r="P227" s="46"/>
      <c r="Q227" s="5"/>
      <c r="R227" s="5"/>
      <c r="S227" s="6"/>
      <c r="T227" s="6"/>
      <c r="U227" s="6"/>
      <c r="V227" s="6"/>
      <c r="W227" s="6"/>
      <c r="X227" s="6"/>
      <c r="Y227" s="6"/>
    </row>
    <row r="228" spans="1:25" s="45" customFormat="1" ht="15.75">
      <c r="A228" s="122" t="s">
        <v>347</v>
      </c>
      <c r="B228" s="119"/>
      <c r="C228" s="119"/>
      <c r="D228" s="119"/>
      <c r="E228" s="63"/>
      <c r="F228" s="156"/>
      <c r="G228" s="95" t="s">
        <v>524</v>
      </c>
      <c r="H228" s="70" t="s">
        <v>36</v>
      </c>
      <c r="I228" s="70" t="s">
        <v>39</v>
      </c>
      <c r="J228" s="70">
        <v>350</v>
      </c>
      <c r="K228" s="70"/>
      <c r="L228" s="177">
        <f t="shared" si="91"/>
        <v>0</v>
      </c>
      <c r="M228" s="44"/>
      <c r="N228" s="8"/>
      <c r="O228" s="8"/>
      <c r="P228" s="46"/>
      <c r="Q228" s="5"/>
      <c r="R228" s="5"/>
      <c r="S228" s="6"/>
      <c r="T228" s="6"/>
      <c r="U228" s="6"/>
      <c r="V228" s="6"/>
      <c r="W228" s="6"/>
      <c r="X228" s="6"/>
      <c r="Y228" s="6"/>
    </row>
    <row r="229" spans="1:25" s="45" customFormat="1" ht="15.75">
      <c r="A229" s="122" t="s">
        <v>348</v>
      </c>
      <c r="B229" s="61" t="s">
        <v>414</v>
      </c>
      <c r="C229" s="63" t="s">
        <v>38</v>
      </c>
      <c r="D229" s="63">
        <v>50</v>
      </c>
      <c r="E229" s="63"/>
      <c r="F229" s="156">
        <f>D229*E229</f>
        <v>0</v>
      </c>
      <c r="G229" s="95" t="s">
        <v>525</v>
      </c>
      <c r="H229" s="70" t="s">
        <v>38</v>
      </c>
      <c r="I229" s="70" t="s">
        <v>39</v>
      </c>
      <c r="J229" s="70">
        <v>4</v>
      </c>
      <c r="K229" s="70"/>
      <c r="L229" s="177">
        <f t="shared" si="91"/>
        <v>0</v>
      </c>
      <c r="M229" s="44"/>
      <c r="N229" s="8"/>
      <c r="O229" s="8"/>
      <c r="P229" s="46"/>
      <c r="Q229" s="5"/>
      <c r="R229" s="5"/>
      <c r="S229" s="6"/>
      <c r="T229" s="6"/>
      <c r="U229" s="6"/>
      <c r="V229" s="6"/>
      <c r="W229" s="6"/>
      <c r="X229" s="6"/>
      <c r="Y229" s="6"/>
    </row>
    <row r="230" spans="1:25" s="45" customFormat="1" ht="15.75">
      <c r="A230" s="122" t="s">
        <v>508</v>
      </c>
      <c r="B230" s="97"/>
      <c r="C230" s="124"/>
      <c r="D230" s="63"/>
      <c r="E230" s="63"/>
      <c r="F230" s="156"/>
      <c r="G230" s="95" t="s">
        <v>526</v>
      </c>
      <c r="H230" s="70" t="s">
        <v>38</v>
      </c>
      <c r="I230" s="70" t="s">
        <v>39</v>
      </c>
      <c r="J230" s="70">
        <v>7</v>
      </c>
      <c r="K230" s="70"/>
      <c r="L230" s="177">
        <f t="shared" si="91"/>
        <v>0</v>
      </c>
      <c r="M230" s="44"/>
      <c r="N230" s="8"/>
      <c r="O230" s="8"/>
      <c r="P230" s="46"/>
      <c r="Q230" s="5"/>
      <c r="R230" s="5"/>
      <c r="S230" s="6"/>
      <c r="T230" s="6"/>
      <c r="U230" s="6"/>
      <c r="V230" s="6"/>
      <c r="W230" s="6"/>
      <c r="X230" s="6"/>
      <c r="Y230" s="6"/>
    </row>
    <row r="231" spans="1:25" s="45" customFormat="1" ht="15.75">
      <c r="A231" s="122" t="s">
        <v>509</v>
      </c>
      <c r="B231" s="97"/>
      <c r="C231" s="124"/>
      <c r="D231" s="63"/>
      <c r="E231" s="63"/>
      <c r="F231" s="156"/>
      <c r="G231" s="95" t="s">
        <v>527</v>
      </c>
      <c r="H231" s="70" t="s">
        <v>38</v>
      </c>
      <c r="I231" s="70" t="s">
        <v>39</v>
      </c>
      <c r="J231" s="70">
        <v>30</v>
      </c>
      <c r="K231" s="70"/>
      <c r="L231" s="177">
        <f t="shared" si="91"/>
        <v>0</v>
      </c>
      <c r="M231" s="44"/>
      <c r="N231" s="8"/>
      <c r="O231" s="8"/>
      <c r="P231" s="46"/>
      <c r="Q231" s="5"/>
      <c r="R231" s="5"/>
      <c r="S231" s="6"/>
      <c r="T231" s="6"/>
      <c r="U231" s="6"/>
      <c r="V231" s="6"/>
      <c r="W231" s="6"/>
      <c r="X231" s="6"/>
      <c r="Y231" s="6"/>
    </row>
    <row r="232" spans="1:25" s="45" customFormat="1" ht="15.75">
      <c r="A232" s="122" t="s">
        <v>510</v>
      </c>
      <c r="B232" s="97"/>
      <c r="C232" s="124"/>
      <c r="D232" s="63"/>
      <c r="E232" s="63"/>
      <c r="F232" s="156"/>
      <c r="G232" s="95" t="s">
        <v>528</v>
      </c>
      <c r="H232" s="70" t="s">
        <v>38</v>
      </c>
      <c r="I232" s="70" t="s">
        <v>39</v>
      </c>
      <c r="J232" s="70">
        <v>8</v>
      </c>
      <c r="K232" s="70"/>
      <c r="L232" s="177">
        <f t="shared" si="91"/>
        <v>0</v>
      </c>
      <c r="M232" s="44"/>
      <c r="N232" s="8"/>
      <c r="O232" s="8"/>
      <c r="P232" s="46"/>
      <c r="Q232" s="5"/>
      <c r="R232" s="5"/>
      <c r="S232" s="6"/>
      <c r="T232" s="6"/>
      <c r="U232" s="6"/>
      <c r="V232" s="6"/>
      <c r="W232" s="6"/>
      <c r="X232" s="6"/>
      <c r="Y232" s="6"/>
    </row>
    <row r="233" spans="1:25" s="45" customFormat="1" ht="15.75">
      <c r="A233" s="122" t="s">
        <v>511</v>
      </c>
      <c r="B233" s="97"/>
      <c r="C233" s="124"/>
      <c r="D233" s="63"/>
      <c r="E233" s="63"/>
      <c r="F233" s="156"/>
      <c r="G233" s="91" t="s">
        <v>415</v>
      </c>
      <c r="H233" s="70" t="s">
        <v>38</v>
      </c>
      <c r="I233" s="70" t="s">
        <v>39</v>
      </c>
      <c r="J233" s="70">
        <v>1</v>
      </c>
      <c r="K233" s="80"/>
      <c r="L233" s="177">
        <f t="shared" si="91"/>
        <v>0</v>
      </c>
      <c r="M233" s="44"/>
      <c r="N233" s="8"/>
      <c r="O233" s="8"/>
      <c r="P233" s="46"/>
      <c r="Q233" s="5"/>
      <c r="R233" s="5"/>
      <c r="S233" s="6"/>
      <c r="T233" s="6"/>
      <c r="U233" s="6"/>
      <c r="V233" s="6"/>
      <c r="W233" s="6"/>
      <c r="X233" s="6"/>
      <c r="Y233" s="6"/>
    </row>
    <row r="234" spans="1:25" s="47" customFormat="1" ht="15.75">
      <c r="A234" s="240" t="s">
        <v>515</v>
      </c>
      <c r="B234" s="241" t="s">
        <v>512</v>
      </c>
      <c r="C234" s="242"/>
      <c r="D234" s="243"/>
      <c r="E234" s="243"/>
      <c r="F234" s="244"/>
      <c r="G234" s="245"/>
      <c r="H234" s="243"/>
      <c r="I234" s="243"/>
      <c r="J234" s="243"/>
      <c r="K234" s="246"/>
      <c r="L234" s="247"/>
      <c r="M234" s="48"/>
      <c r="N234" s="8"/>
      <c r="O234" s="8"/>
      <c r="P234" s="49"/>
      <c r="Q234" s="5"/>
      <c r="R234" s="5"/>
      <c r="S234" s="6"/>
      <c r="T234" s="6"/>
      <c r="U234" s="6"/>
      <c r="V234" s="6"/>
      <c r="W234" s="6"/>
      <c r="X234" s="6"/>
      <c r="Y234" s="6"/>
    </row>
    <row r="235" spans="1:25" s="47" customFormat="1" ht="15.75">
      <c r="A235" s="122" t="s">
        <v>516</v>
      </c>
      <c r="B235" s="97" t="s">
        <v>364</v>
      </c>
      <c r="C235" s="124" t="s">
        <v>38</v>
      </c>
      <c r="D235" s="63">
        <v>1</v>
      </c>
      <c r="E235" s="63"/>
      <c r="F235" s="156">
        <f t="shared" ref="F235:F237" si="92">D235*E235</f>
        <v>0</v>
      </c>
      <c r="G235" s="97" t="s">
        <v>513</v>
      </c>
      <c r="H235" s="63" t="s">
        <v>236</v>
      </c>
      <c r="I235" s="63" t="s">
        <v>39</v>
      </c>
      <c r="J235" s="63">
        <v>1</v>
      </c>
      <c r="K235" s="80"/>
      <c r="L235" s="174">
        <f t="shared" ref="L235:L237" si="93">J235*K235</f>
        <v>0</v>
      </c>
      <c r="M235" s="48"/>
      <c r="N235" s="8"/>
      <c r="O235" s="8"/>
      <c r="P235" s="49"/>
      <c r="Q235" s="5"/>
      <c r="R235" s="5"/>
      <c r="S235" s="6"/>
      <c r="T235" s="6"/>
      <c r="U235" s="6"/>
      <c r="V235" s="6"/>
      <c r="W235" s="6"/>
      <c r="X235" s="6"/>
      <c r="Y235" s="6"/>
    </row>
    <row r="236" spans="1:25" s="47" customFormat="1" ht="15.75">
      <c r="A236" s="122" t="s">
        <v>517</v>
      </c>
      <c r="B236" s="97" t="s">
        <v>379</v>
      </c>
      <c r="C236" s="124" t="s">
        <v>36</v>
      </c>
      <c r="D236" s="63">
        <v>100</v>
      </c>
      <c r="E236" s="63"/>
      <c r="F236" s="156">
        <f t="shared" si="92"/>
        <v>0</v>
      </c>
      <c r="G236" s="97" t="s">
        <v>514</v>
      </c>
      <c r="H236" s="63" t="s">
        <v>36</v>
      </c>
      <c r="I236" s="63" t="s">
        <v>39</v>
      </c>
      <c r="J236" s="63">
        <v>100</v>
      </c>
      <c r="K236" s="80"/>
      <c r="L236" s="174">
        <f t="shared" si="93"/>
        <v>0</v>
      </c>
      <c r="M236" s="48"/>
      <c r="N236" s="8"/>
      <c r="O236" s="8"/>
      <c r="P236" s="49"/>
      <c r="Q236" s="5"/>
      <c r="R236" s="5"/>
      <c r="S236" s="6"/>
      <c r="T236" s="6"/>
      <c r="U236" s="6"/>
      <c r="V236" s="6"/>
      <c r="W236" s="6"/>
      <c r="X236" s="6"/>
      <c r="Y236" s="6"/>
    </row>
    <row r="237" spans="1:25" s="47" customFormat="1" ht="15.75">
      <c r="A237" s="122" t="s">
        <v>518</v>
      </c>
      <c r="B237" s="97" t="s">
        <v>403</v>
      </c>
      <c r="C237" s="124" t="s">
        <v>38</v>
      </c>
      <c r="D237" s="63">
        <v>1</v>
      </c>
      <c r="E237" s="63"/>
      <c r="F237" s="156">
        <f t="shared" si="92"/>
        <v>0</v>
      </c>
      <c r="G237" s="97" t="s">
        <v>404</v>
      </c>
      <c r="H237" s="63" t="s">
        <v>38</v>
      </c>
      <c r="I237" s="63" t="s">
        <v>39</v>
      </c>
      <c r="J237" s="63">
        <v>1</v>
      </c>
      <c r="K237" s="80"/>
      <c r="L237" s="174">
        <f t="shared" si="93"/>
        <v>0</v>
      </c>
      <c r="M237" s="48"/>
      <c r="N237" s="8"/>
      <c r="O237" s="8"/>
      <c r="P237" s="49"/>
      <c r="Q237" s="5"/>
      <c r="R237" s="5"/>
      <c r="S237" s="6"/>
      <c r="T237" s="6"/>
      <c r="U237" s="6"/>
      <c r="V237" s="6"/>
      <c r="W237" s="6"/>
      <c r="X237" s="6"/>
      <c r="Y237" s="6"/>
    </row>
    <row r="238" spans="1:25" s="47" customFormat="1" ht="15.75">
      <c r="A238" s="122" t="s">
        <v>519</v>
      </c>
      <c r="B238" s="118" t="s">
        <v>416</v>
      </c>
      <c r="C238" s="139" t="s">
        <v>38</v>
      </c>
      <c r="D238" s="80">
        <v>3</v>
      </c>
      <c r="E238" s="80"/>
      <c r="F238" s="159">
        <f>D238*E238</f>
        <v>0</v>
      </c>
      <c r="G238" s="97"/>
      <c r="H238" s="63"/>
      <c r="I238" s="63"/>
      <c r="J238" s="63"/>
      <c r="K238" s="80"/>
      <c r="L238" s="174"/>
      <c r="M238" s="48"/>
      <c r="N238" s="8"/>
      <c r="O238" s="8"/>
      <c r="P238" s="49"/>
      <c r="Q238" s="5"/>
      <c r="R238" s="5"/>
      <c r="S238" s="6"/>
      <c r="T238" s="6"/>
      <c r="U238" s="6"/>
      <c r="V238" s="6"/>
      <c r="W238" s="6"/>
      <c r="X238" s="6"/>
      <c r="Y238" s="6"/>
    </row>
    <row r="239" spans="1:25" s="47" customFormat="1" ht="15.75">
      <c r="A239" s="122" t="s">
        <v>520</v>
      </c>
      <c r="B239" s="118" t="s">
        <v>417</v>
      </c>
      <c r="C239" s="139" t="s">
        <v>38</v>
      </c>
      <c r="D239" s="80">
        <v>3</v>
      </c>
      <c r="E239" s="80"/>
      <c r="F239" s="159">
        <f>D239*E239</f>
        <v>0</v>
      </c>
      <c r="G239" s="97"/>
      <c r="H239" s="63"/>
      <c r="I239" s="63"/>
      <c r="J239" s="63"/>
      <c r="K239" s="80"/>
      <c r="L239" s="174"/>
      <c r="M239" s="48"/>
      <c r="N239" s="8"/>
      <c r="O239" s="8"/>
      <c r="P239" s="49"/>
      <c r="Q239" s="5"/>
      <c r="R239" s="5"/>
      <c r="S239" s="6"/>
      <c r="T239" s="6"/>
      <c r="U239" s="6"/>
      <c r="V239" s="6"/>
      <c r="W239" s="6"/>
      <c r="X239" s="6"/>
      <c r="Y239" s="6"/>
    </row>
    <row r="240" spans="1:25" ht="15.75">
      <c r="A240" s="231">
        <v>12</v>
      </c>
      <c r="B240" s="228" t="s">
        <v>199</v>
      </c>
      <c r="C240" s="229"/>
      <c r="D240" s="229"/>
      <c r="E240" s="229"/>
      <c r="F240" s="248"/>
      <c r="G240" s="249"/>
      <c r="H240" s="229"/>
      <c r="I240" s="208"/>
      <c r="J240" s="208"/>
      <c r="K240" s="250"/>
      <c r="L240" s="211"/>
      <c r="M240" s="4"/>
      <c r="N240" s="8"/>
      <c r="O240" s="8"/>
      <c r="P240" s="2"/>
      <c r="Q240" s="5"/>
      <c r="R240" s="5"/>
      <c r="S240" s="6"/>
      <c r="T240" s="6"/>
      <c r="U240" s="6"/>
      <c r="V240" s="6"/>
      <c r="W240" s="6"/>
      <c r="X240" s="6"/>
      <c r="Y240" s="6"/>
    </row>
    <row r="241" spans="1:25" s="45" customFormat="1" ht="15.75">
      <c r="A241" s="141" t="s">
        <v>350</v>
      </c>
      <c r="B241" s="110" t="s">
        <v>418</v>
      </c>
      <c r="C241" s="62" t="s">
        <v>38</v>
      </c>
      <c r="D241" s="62">
        <v>4</v>
      </c>
      <c r="E241" s="63"/>
      <c r="F241" s="156">
        <f t="shared" ref="F241:F244" si="94">D241*E241</f>
        <v>0</v>
      </c>
      <c r="G241" s="97" t="s">
        <v>419</v>
      </c>
      <c r="H241" s="62" t="s">
        <v>38</v>
      </c>
      <c r="I241" s="63">
        <v>1</v>
      </c>
      <c r="J241" s="63">
        <f t="shared" ref="J241" si="95">D241*I241</f>
        <v>4</v>
      </c>
      <c r="K241" s="63"/>
      <c r="L241" s="174">
        <f t="shared" ref="L241:L261" si="96">J241*K241</f>
        <v>0</v>
      </c>
      <c r="M241" s="44"/>
      <c r="N241" s="8"/>
      <c r="O241" s="8"/>
      <c r="P241" s="46"/>
      <c r="Q241" s="5"/>
      <c r="R241" s="5"/>
      <c r="S241" s="6"/>
      <c r="T241" s="6"/>
      <c r="U241" s="6"/>
      <c r="V241" s="6"/>
      <c r="W241" s="6"/>
      <c r="X241" s="6"/>
      <c r="Y241" s="6"/>
    </row>
    <row r="242" spans="1:25" s="45" customFormat="1" ht="15.75">
      <c r="A242" s="141" t="s">
        <v>452</v>
      </c>
      <c r="B242" s="110" t="s">
        <v>420</v>
      </c>
      <c r="C242" s="62" t="s">
        <v>38</v>
      </c>
      <c r="D242" s="62">
        <v>2</v>
      </c>
      <c r="E242" s="63"/>
      <c r="F242" s="156">
        <f t="shared" si="94"/>
        <v>0</v>
      </c>
      <c r="G242" s="97" t="s">
        <v>421</v>
      </c>
      <c r="H242" s="62" t="s">
        <v>38</v>
      </c>
      <c r="I242" s="63" t="s">
        <v>39</v>
      </c>
      <c r="J242" s="63">
        <v>1</v>
      </c>
      <c r="K242" s="63"/>
      <c r="L242" s="174">
        <f t="shared" si="96"/>
        <v>0</v>
      </c>
      <c r="M242" s="44"/>
      <c r="N242" s="8"/>
      <c r="O242" s="8"/>
      <c r="P242" s="46"/>
      <c r="Q242" s="5"/>
      <c r="R242" s="5"/>
      <c r="S242" s="6"/>
      <c r="T242" s="6"/>
      <c r="U242" s="6"/>
      <c r="V242" s="6"/>
      <c r="W242" s="6"/>
      <c r="X242" s="6"/>
      <c r="Y242" s="6"/>
    </row>
    <row r="243" spans="1:25" s="45" customFormat="1" ht="15.75">
      <c r="A243" s="141" t="s">
        <v>453</v>
      </c>
      <c r="B243" s="110"/>
      <c r="C243" s="62"/>
      <c r="D243" s="62"/>
      <c r="E243" s="63"/>
      <c r="F243" s="156"/>
      <c r="G243" s="97" t="s">
        <v>422</v>
      </c>
      <c r="H243" s="62" t="s">
        <v>38</v>
      </c>
      <c r="I243" s="63" t="s">
        <v>39</v>
      </c>
      <c r="J243" s="63">
        <v>1</v>
      </c>
      <c r="K243" s="63"/>
      <c r="L243" s="174">
        <f t="shared" si="96"/>
        <v>0</v>
      </c>
      <c r="M243" s="44"/>
      <c r="N243" s="8"/>
      <c r="O243" s="8"/>
      <c r="P243" s="46"/>
      <c r="Q243" s="5"/>
      <c r="R243" s="5"/>
      <c r="S243" s="6"/>
      <c r="T243" s="6"/>
      <c r="U243" s="6"/>
      <c r="V243" s="6"/>
      <c r="W243" s="6"/>
      <c r="X243" s="6"/>
      <c r="Y243" s="6"/>
    </row>
    <row r="244" spans="1:25" s="45" customFormat="1" ht="15.75">
      <c r="A244" s="141" t="s">
        <v>454</v>
      </c>
      <c r="B244" s="110" t="s">
        <v>423</v>
      </c>
      <c r="C244" s="62" t="s">
        <v>38</v>
      </c>
      <c r="D244" s="62">
        <v>10</v>
      </c>
      <c r="E244" s="63"/>
      <c r="F244" s="156">
        <f t="shared" si="94"/>
        <v>0</v>
      </c>
      <c r="G244" s="97" t="s">
        <v>424</v>
      </c>
      <c r="H244" s="62" t="s">
        <v>38</v>
      </c>
      <c r="I244" s="63" t="s">
        <v>39</v>
      </c>
      <c r="J244" s="63">
        <v>8</v>
      </c>
      <c r="K244" s="63"/>
      <c r="L244" s="174">
        <f t="shared" si="96"/>
        <v>0</v>
      </c>
      <c r="M244" s="44"/>
      <c r="N244" s="8"/>
      <c r="O244" s="8"/>
      <c r="P244" s="46"/>
      <c r="Q244" s="5"/>
      <c r="R244" s="5"/>
      <c r="S244" s="6"/>
      <c r="T244" s="6"/>
      <c r="U244" s="6"/>
      <c r="V244" s="6"/>
      <c r="W244" s="6"/>
      <c r="X244" s="6"/>
      <c r="Y244" s="6"/>
    </row>
    <row r="245" spans="1:25" s="45" customFormat="1" ht="15.75">
      <c r="A245" s="141" t="s">
        <v>455</v>
      </c>
      <c r="B245" s="110"/>
      <c r="C245" s="62"/>
      <c r="D245" s="62"/>
      <c r="E245" s="63"/>
      <c r="F245" s="156"/>
      <c r="G245" s="97" t="s">
        <v>425</v>
      </c>
      <c r="H245" s="62" t="s">
        <v>38</v>
      </c>
      <c r="I245" s="63" t="s">
        <v>39</v>
      </c>
      <c r="J245" s="63">
        <v>2</v>
      </c>
      <c r="K245" s="63"/>
      <c r="L245" s="174">
        <f t="shared" si="96"/>
        <v>0</v>
      </c>
      <c r="M245" s="44"/>
      <c r="N245" s="8"/>
      <c r="O245" s="8"/>
      <c r="P245" s="46"/>
      <c r="Q245" s="5"/>
      <c r="R245" s="5"/>
      <c r="S245" s="6"/>
      <c r="T245" s="6"/>
      <c r="U245" s="6"/>
      <c r="V245" s="6"/>
      <c r="W245" s="6"/>
      <c r="X245" s="6"/>
      <c r="Y245" s="6"/>
    </row>
    <row r="246" spans="1:25" s="45" customFormat="1" ht="15.75">
      <c r="A246" s="141" t="s">
        <v>456</v>
      </c>
      <c r="B246" s="110" t="s">
        <v>426</v>
      </c>
      <c r="C246" s="62" t="s">
        <v>38</v>
      </c>
      <c r="D246" s="62">
        <v>2</v>
      </c>
      <c r="E246" s="63"/>
      <c r="F246" s="156">
        <f t="shared" ref="F246:F251" si="97">D246*E246</f>
        <v>0</v>
      </c>
      <c r="G246" s="97" t="s">
        <v>427</v>
      </c>
      <c r="H246" s="62" t="s">
        <v>38</v>
      </c>
      <c r="I246" s="63">
        <v>1</v>
      </c>
      <c r="J246" s="63">
        <f t="shared" ref="J246:J250" si="98">D246*I246</f>
        <v>2</v>
      </c>
      <c r="K246" s="63"/>
      <c r="L246" s="174">
        <f t="shared" si="96"/>
        <v>0</v>
      </c>
      <c r="M246" s="44"/>
      <c r="N246" s="8"/>
      <c r="O246" s="8"/>
      <c r="P246" s="46"/>
      <c r="Q246" s="5"/>
      <c r="R246" s="5"/>
      <c r="S246" s="6"/>
      <c r="T246" s="6"/>
      <c r="U246" s="6"/>
      <c r="V246" s="6"/>
      <c r="W246" s="6"/>
      <c r="X246" s="6"/>
      <c r="Y246" s="6"/>
    </row>
    <row r="247" spans="1:25" s="45" customFormat="1" ht="15.75">
      <c r="A247" s="141" t="s">
        <v>457</v>
      </c>
      <c r="B247" s="110" t="s">
        <v>428</v>
      </c>
      <c r="C247" s="62" t="s">
        <v>38</v>
      </c>
      <c r="D247" s="62">
        <v>2</v>
      </c>
      <c r="E247" s="63"/>
      <c r="F247" s="156">
        <f t="shared" si="97"/>
        <v>0</v>
      </c>
      <c r="G247" s="97" t="s">
        <v>429</v>
      </c>
      <c r="H247" s="62" t="s">
        <v>38</v>
      </c>
      <c r="I247" s="63">
        <v>1</v>
      </c>
      <c r="J247" s="63">
        <f t="shared" si="98"/>
        <v>2</v>
      </c>
      <c r="K247" s="63"/>
      <c r="L247" s="174">
        <f t="shared" si="96"/>
        <v>0</v>
      </c>
      <c r="M247" s="44"/>
      <c r="N247" s="8"/>
      <c r="O247" s="8"/>
      <c r="P247" s="46"/>
      <c r="Q247" s="5"/>
      <c r="R247" s="5"/>
      <c r="S247" s="6"/>
      <c r="T247" s="6"/>
      <c r="U247" s="6"/>
      <c r="V247" s="6"/>
      <c r="W247" s="6"/>
      <c r="X247" s="6"/>
      <c r="Y247" s="6"/>
    </row>
    <row r="248" spans="1:25" s="45" customFormat="1" ht="15.75">
      <c r="A248" s="141" t="s">
        <v>458</v>
      </c>
      <c r="B248" s="110" t="s">
        <v>430</v>
      </c>
      <c r="C248" s="62" t="s">
        <v>38</v>
      </c>
      <c r="D248" s="62">
        <v>4</v>
      </c>
      <c r="E248" s="63"/>
      <c r="F248" s="156">
        <f t="shared" si="97"/>
        <v>0</v>
      </c>
      <c r="G248" s="97" t="s">
        <v>431</v>
      </c>
      <c r="H248" s="62" t="s">
        <v>38</v>
      </c>
      <c r="I248" s="63">
        <v>1</v>
      </c>
      <c r="J248" s="63">
        <f t="shared" si="98"/>
        <v>4</v>
      </c>
      <c r="K248" s="63"/>
      <c r="L248" s="174">
        <f t="shared" si="96"/>
        <v>0</v>
      </c>
      <c r="M248" s="44"/>
      <c r="N248" s="8"/>
      <c r="O248" s="8"/>
      <c r="P248" s="46"/>
      <c r="Q248" s="5"/>
      <c r="R248" s="5"/>
      <c r="S248" s="6"/>
      <c r="T248" s="6"/>
      <c r="U248" s="6"/>
      <c r="V248" s="6"/>
      <c r="W248" s="6"/>
      <c r="X248" s="6"/>
      <c r="Y248" s="6"/>
    </row>
    <row r="249" spans="1:25" s="45" customFormat="1" ht="15.75">
      <c r="A249" s="141" t="s">
        <v>459</v>
      </c>
      <c r="B249" s="110" t="s">
        <v>432</v>
      </c>
      <c r="C249" s="62" t="s">
        <v>38</v>
      </c>
      <c r="D249" s="62">
        <v>4</v>
      </c>
      <c r="E249" s="63"/>
      <c r="F249" s="156">
        <f t="shared" si="97"/>
        <v>0</v>
      </c>
      <c r="G249" s="97" t="s">
        <v>433</v>
      </c>
      <c r="H249" s="62" t="s">
        <v>38</v>
      </c>
      <c r="I249" s="63">
        <v>1</v>
      </c>
      <c r="J249" s="63">
        <f t="shared" si="98"/>
        <v>4</v>
      </c>
      <c r="K249" s="63"/>
      <c r="L249" s="174">
        <f t="shared" si="96"/>
        <v>0</v>
      </c>
      <c r="M249" s="44"/>
      <c r="N249" s="8"/>
      <c r="O249" s="8"/>
      <c r="P249" s="46"/>
      <c r="Q249" s="5"/>
      <c r="R249" s="5"/>
      <c r="S249" s="6"/>
      <c r="T249" s="6"/>
      <c r="U249" s="6"/>
      <c r="V249" s="6"/>
      <c r="W249" s="6"/>
      <c r="X249" s="6"/>
      <c r="Y249" s="6"/>
    </row>
    <row r="250" spans="1:25" s="45" customFormat="1" ht="15.75">
      <c r="A250" s="141" t="s">
        <v>460</v>
      </c>
      <c r="B250" s="110" t="s">
        <v>434</v>
      </c>
      <c r="C250" s="62" t="s">
        <v>13</v>
      </c>
      <c r="D250" s="62">
        <v>153</v>
      </c>
      <c r="E250" s="63"/>
      <c r="F250" s="156">
        <f t="shared" si="97"/>
        <v>0</v>
      </c>
      <c r="G250" s="97" t="s">
        <v>435</v>
      </c>
      <c r="H250" s="62" t="s">
        <v>13</v>
      </c>
      <c r="I250" s="63">
        <v>1</v>
      </c>
      <c r="J250" s="63">
        <f t="shared" si="98"/>
        <v>153</v>
      </c>
      <c r="K250" s="63"/>
      <c r="L250" s="174">
        <f t="shared" si="96"/>
        <v>0</v>
      </c>
      <c r="M250" s="44"/>
      <c r="N250" s="8"/>
      <c r="O250" s="8"/>
      <c r="P250" s="46"/>
      <c r="Q250" s="5"/>
      <c r="R250" s="5"/>
      <c r="S250" s="6"/>
      <c r="T250" s="6"/>
      <c r="U250" s="6"/>
      <c r="V250" s="6"/>
      <c r="W250" s="6"/>
      <c r="X250" s="6"/>
      <c r="Y250" s="6"/>
    </row>
    <row r="251" spans="1:25" s="45" customFormat="1" ht="15.75">
      <c r="A251" s="141" t="s">
        <v>461</v>
      </c>
      <c r="B251" s="110" t="s">
        <v>436</v>
      </c>
      <c r="C251" s="62" t="s">
        <v>38</v>
      </c>
      <c r="D251" s="62">
        <v>54</v>
      </c>
      <c r="E251" s="63"/>
      <c r="F251" s="156">
        <f t="shared" si="97"/>
        <v>0</v>
      </c>
      <c r="G251" s="97" t="s">
        <v>437</v>
      </c>
      <c r="H251" s="62" t="s">
        <v>38</v>
      </c>
      <c r="I251" s="63" t="s">
        <v>39</v>
      </c>
      <c r="J251" s="63">
        <v>4</v>
      </c>
      <c r="K251" s="63"/>
      <c r="L251" s="174">
        <f t="shared" si="96"/>
        <v>0</v>
      </c>
      <c r="M251" s="44"/>
      <c r="N251" s="8"/>
      <c r="O251" s="8"/>
      <c r="P251" s="46"/>
      <c r="Q251" s="5"/>
      <c r="R251" s="5"/>
      <c r="S251" s="6"/>
      <c r="T251" s="6"/>
      <c r="U251" s="6"/>
      <c r="V251" s="6"/>
      <c r="W251" s="6"/>
      <c r="X251" s="6"/>
      <c r="Y251" s="6"/>
    </row>
    <row r="252" spans="1:25" s="45" customFormat="1" ht="15.75">
      <c r="A252" s="141" t="s">
        <v>462</v>
      </c>
      <c r="B252" s="110"/>
      <c r="C252" s="62"/>
      <c r="D252" s="62"/>
      <c r="E252" s="61"/>
      <c r="F252" s="156"/>
      <c r="G252" s="97" t="s">
        <v>438</v>
      </c>
      <c r="H252" s="62" t="s">
        <v>38</v>
      </c>
      <c r="I252" s="63" t="s">
        <v>39</v>
      </c>
      <c r="J252" s="63">
        <v>2</v>
      </c>
      <c r="K252" s="63"/>
      <c r="L252" s="174">
        <f t="shared" si="96"/>
        <v>0</v>
      </c>
      <c r="M252" s="44"/>
      <c r="N252" s="8"/>
      <c r="O252" s="8"/>
      <c r="P252" s="46"/>
      <c r="Q252" s="5"/>
      <c r="R252" s="5"/>
      <c r="S252" s="6"/>
      <c r="T252" s="6"/>
      <c r="U252" s="6"/>
      <c r="V252" s="6"/>
      <c r="W252" s="6"/>
      <c r="X252" s="6"/>
      <c r="Y252" s="6"/>
    </row>
    <row r="253" spans="1:25" s="45" customFormat="1" ht="15.75">
      <c r="A253" s="141" t="s">
        <v>463</v>
      </c>
      <c r="B253" s="110"/>
      <c r="C253" s="62"/>
      <c r="D253" s="62"/>
      <c r="E253" s="61"/>
      <c r="F253" s="156"/>
      <c r="G253" s="97" t="s">
        <v>439</v>
      </c>
      <c r="H253" s="62" t="s">
        <v>38</v>
      </c>
      <c r="I253" s="63" t="s">
        <v>39</v>
      </c>
      <c r="J253" s="63">
        <v>44</v>
      </c>
      <c r="K253" s="63"/>
      <c r="L253" s="174">
        <f t="shared" si="96"/>
        <v>0</v>
      </c>
      <c r="M253" s="44"/>
      <c r="N253" s="8"/>
      <c r="O253" s="8"/>
      <c r="P253" s="46"/>
      <c r="Q253" s="5"/>
      <c r="R253" s="5"/>
      <c r="S253" s="6"/>
      <c r="T253" s="6"/>
      <c r="U253" s="6"/>
      <c r="V253" s="6"/>
      <c r="W253" s="6"/>
      <c r="X253" s="6"/>
      <c r="Y253" s="6"/>
    </row>
    <row r="254" spans="1:25" s="45" customFormat="1" ht="15.75">
      <c r="A254" s="141" t="s">
        <v>464</v>
      </c>
      <c r="B254" s="110"/>
      <c r="C254" s="62"/>
      <c r="D254" s="62"/>
      <c r="E254" s="61"/>
      <c r="F254" s="156"/>
      <c r="G254" s="97" t="s">
        <v>440</v>
      </c>
      <c r="H254" s="62" t="s">
        <v>38</v>
      </c>
      <c r="I254" s="63" t="s">
        <v>39</v>
      </c>
      <c r="J254" s="63">
        <v>4</v>
      </c>
      <c r="K254" s="63"/>
      <c r="L254" s="174">
        <f t="shared" si="96"/>
        <v>0</v>
      </c>
      <c r="M254" s="44"/>
      <c r="N254" s="8"/>
      <c r="O254" s="8"/>
      <c r="P254" s="46"/>
      <c r="Q254" s="5"/>
      <c r="R254" s="5"/>
      <c r="S254" s="6"/>
      <c r="T254" s="6"/>
      <c r="U254" s="6"/>
      <c r="V254" s="6"/>
      <c r="W254" s="6"/>
      <c r="X254" s="6"/>
      <c r="Y254" s="6"/>
    </row>
    <row r="255" spans="1:25" s="45" customFormat="1" ht="15.75">
      <c r="A255" s="141" t="s">
        <v>465</v>
      </c>
      <c r="B255" s="110" t="s">
        <v>441</v>
      </c>
      <c r="C255" s="62" t="s">
        <v>21</v>
      </c>
      <c r="D255" s="62">
        <v>56</v>
      </c>
      <c r="E255" s="63"/>
      <c r="F255" s="156">
        <f t="shared" ref="F255:F256" si="99">D255*E255</f>
        <v>0</v>
      </c>
      <c r="G255" s="97" t="s">
        <v>310</v>
      </c>
      <c r="H255" s="62" t="s">
        <v>233</v>
      </c>
      <c r="I255" s="63" t="s">
        <v>39</v>
      </c>
      <c r="J255" s="63">
        <v>4</v>
      </c>
      <c r="K255" s="63"/>
      <c r="L255" s="174">
        <f t="shared" si="96"/>
        <v>0</v>
      </c>
      <c r="M255" s="44"/>
      <c r="N255" s="8"/>
      <c r="O255" s="8"/>
      <c r="P255" s="46"/>
      <c r="Q255" s="5"/>
      <c r="R255" s="5"/>
      <c r="S255" s="6"/>
      <c r="T255" s="6"/>
      <c r="U255" s="6"/>
      <c r="V255" s="6"/>
      <c r="W255" s="6"/>
      <c r="X255" s="6"/>
      <c r="Y255" s="6"/>
    </row>
    <row r="256" spans="1:25" s="45" customFormat="1" ht="15.75">
      <c r="A256" s="141" t="s">
        <v>466</v>
      </c>
      <c r="B256" s="110" t="s">
        <v>442</v>
      </c>
      <c r="C256" s="62" t="s">
        <v>38</v>
      </c>
      <c r="D256" s="62">
        <v>6</v>
      </c>
      <c r="E256" s="63"/>
      <c r="F256" s="156">
        <f t="shared" si="99"/>
        <v>0</v>
      </c>
      <c r="G256" s="142" t="s">
        <v>443</v>
      </c>
      <c r="H256" s="62" t="s">
        <v>38</v>
      </c>
      <c r="I256" s="63" t="s">
        <v>39</v>
      </c>
      <c r="J256" s="63">
        <v>4</v>
      </c>
      <c r="K256" s="63"/>
      <c r="L256" s="174">
        <f t="shared" si="96"/>
        <v>0</v>
      </c>
      <c r="M256" s="44"/>
      <c r="N256" s="8"/>
      <c r="O256" s="8"/>
      <c r="P256" s="46"/>
      <c r="Q256" s="5"/>
      <c r="R256" s="5"/>
      <c r="S256" s="6"/>
      <c r="T256" s="6"/>
      <c r="U256" s="6"/>
      <c r="V256" s="6"/>
      <c r="W256" s="6"/>
      <c r="X256" s="6"/>
      <c r="Y256" s="6"/>
    </row>
    <row r="257" spans="1:25" s="45" customFormat="1" ht="15.75">
      <c r="A257" s="141" t="s">
        <v>467</v>
      </c>
      <c r="B257" s="110"/>
      <c r="C257" s="62"/>
      <c r="D257" s="62"/>
      <c r="E257" s="63"/>
      <c r="F257" s="156"/>
      <c r="G257" s="142" t="s">
        <v>444</v>
      </c>
      <c r="H257" s="62" t="s">
        <v>38</v>
      </c>
      <c r="I257" s="63" t="s">
        <v>39</v>
      </c>
      <c r="J257" s="63">
        <v>2</v>
      </c>
      <c r="K257" s="63"/>
      <c r="L257" s="174">
        <f t="shared" si="96"/>
        <v>0</v>
      </c>
      <c r="M257" s="44"/>
      <c r="N257" s="8"/>
      <c r="O257" s="8"/>
      <c r="P257" s="46"/>
      <c r="Q257" s="5"/>
      <c r="R257" s="5"/>
      <c r="S257" s="6"/>
      <c r="T257" s="6"/>
      <c r="U257" s="6"/>
      <c r="V257" s="6"/>
      <c r="W257" s="6"/>
      <c r="X257" s="6"/>
      <c r="Y257" s="6"/>
    </row>
    <row r="258" spans="1:25" s="45" customFormat="1" ht="15.75">
      <c r="A258" s="141" t="s">
        <v>468</v>
      </c>
      <c r="B258" s="110" t="s">
        <v>445</v>
      </c>
      <c r="C258" s="62" t="s">
        <v>13</v>
      </c>
      <c r="D258" s="62">
        <v>10</v>
      </c>
      <c r="E258" s="63"/>
      <c r="F258" s="156">
        <f t="shared" ref="F258:F260" si="100">D258*E258</f>
        <v>0</v>
      </c>
      <c r="G258" s="97" t="s">
        <v>446</v>
      </c>
      <c r="H258" s="62" t="s">
        <v>13</v>
      </c>
      <c r="I258" s="63">
        <v>1</v>
      </c>
      <c r="J258" s="63">
        <f t="shared" ref="J258:J259" si="101">D258*I258</f>
        <v>10</v>
      </c>
      <c r="K258" s="63"/>
      <c r="L258" s="174">
        <f t="shared" si="96"/>
        <v>0</v>
      </c>
      <c r="M258" s="44"/>
      <c r="N258" s="8"/>
      <c r="O258" s="8"/>
      <c r="P258" s="46"/>
      <c r="Q258" s="5"/>
      <c r="R258" s="5"/>
      <c r="S258" s="6"/>
      <c r="T258" s="6"/>
      <c r="U258" s="6"/>
      <c r="V258" s="6"/>
      <c r="W258" s="6"/>
      <c r="X258" s="6"/>
      <c r="Y258" s="6"/>
    </row>
    <row r="259" spans="1:25" s="45" customFormat="1" ht="15.75">
      <c r="A259" s="141" t="s">
        <v>469</v>
      </c>
      <c r="B259" s="143" t="s">
        <v>447</v>
      </c>
      <c r="C259" s="62" t="s">
        <v>38</v>
      </c>
      <c r="D259" s="62">
        <v>2</v>
      </c>
      <c r="E259" s="63"/>
      <c r="F259" s="156">
        <f t="shared" si="100"/>
        <v>0</v>
      </c>
      <c r="G259" s="97" t="s">
        <v>448</v>
      </c>
      <c r="H259" s="62" t="s">
        <v>38</v>
      </c>
      <c r="I259" s="63">
        <v>1</v>
      </c>
      <c r="J259" s="63">
        <f t="shared" si="101"/>
        <v>2</v>
      </c>
      <c r="K259" s="63"/>
      <c r="L259" s="174">
        <f t="shared" si="96"/>
        <v>0</v>
      </c>
      <c r="M259" s="44"/>
      <c r="N259" s="8"/>
      <c r="O259" s="8"/>
      <c r="P259" s="46"/>
      <c r="Q259" s="5"/>
      <c r="R259" s="5"/>
      <c r="S259" s="6"/>
      <c r="T259" s="6"/>
      <c r="U259" s="6"/>
      <c r="V259" s="6"/>
      <c r="W259" s="6"/>
      <c r="X259" s="6"/>
      <c r="Y259" s="6"/>
    </row>
    <row r="260" spans="1:25" s="45" customFormat="1" ht="15.75">
      <c r="A260" s="141" t="s">
        <v>470</v>
      </c>
      <c r="B260" s="110" t="s">
        <v>449</v>
      </c>
      <c r="C260" s="62" t="s">
        <v>38</v>
      </c>
      <c r="D260" s="62">
        <v>4</v>
      </c>
      <c r="E260" s="63"/>
      <c r="F260" s="156">
        <f t="shared" si="100"/>
        <v>0</v>
      </c>
      <c r="G260" s="127" t="s">
        <v>450</v>
      </c>
      <c r="H260" s="67" t="s">
        <v>38</v>
      </c>
      <c r="I260" s="68" t="s">
        <v>39</v>
      </c>
      <c r="J260" s="68">
        <v>2</v>
      </c>
      <c r="K260" s="68"/>
      <c r="L260" s="185">
        <f t="shared" si="96"/>
        <v>0</v>
      </c>
      <c r="M260" s="44"/>
      <c r="N260" s="8"/>
      <c r="O260" s="8"/>
      <c r="P260" s="46"/>
      <c r="Q260" s="5"/>
      <c r="R260" s="5"/>
      <c r="S260" s="6"/>
      <c r="T260" s="6"/>
      <c r="U260" s="6"/>
      <c r="V260" s="6"/>
      <c r="W260" s="6"/>
      <c r="X260" s="6"/>
      <c r="Y260" s="6"/>
    </row>
    <row r="261" spans="1:25" s="45" customFormat="1" ht="15.75">
      <c r="A261" s="141" t="s">
        <v>471</v>
      </c>
      <c r="B261" s="144"/>
      <c r="C261" s="67"/>
      <c r="D261" s="67"/>
      <c r="E261" s="68"/>
      <c r="F261" s="157"/>
      <c r="G261" s="127" t="s">
        <v>451</v>
      </c>
      <c r="H261" s="67" t="s">
        <v>38</v>
      </c>
      <c r="I261" s="68" t="s">
        <v>39</v>
      </c>
      <c r="J261" s="68">
        <v>2</v>
      </c>
      <c r="K261" s="68"/>
      <c r="L261" s="185">
        <f t="shared" si="96"/>
        <v>0</v>
      </c>
      <c r="M261" s="44"/>
      <c r="N261" s="8"/>
      <c r="O261" s="8"/>
      <c r="P261" s="46"/>
      <c r="Q261" s="5"/>
      <c r="R261" s="5"/>
      <c r="S261" s="6"/>
      <c r="T261" s="6"/>
      <c r="U261" s="6"/>
      <c r="V261" s="6"/>
      <c r="W261" s="6"/>
      <c r="X261" s="6"/>
      <c r="Y261" s="6"/>
    </row>
    <row r="262" spans="1:25" ht="15.75">
      <c r="A262" s="231" t="s">
        <v>535</v>
      </c>
      <c r="B262" s="251" t="s">
        <v>218</v>
      </c>
      <c r="C262" s="229"/>
      <c r="D262" s="229"/>
      <c r="E262" s="208"/>
      <c r="F262" s="209"/>
      <c r="G262" s="235"/>
      <c r="H262" s="229"/>
      <c r="I262" s="208"/>
      <c r="J262" s="252"/>
      <c r="K262" s="208"/>
      <c r="L262" s="253"/>
      <c r="M262" s="4"/>
      <c r="N262" s="8"/>
      <c r="O262" s="8"/>
      <c r="P262" s="2"/>
      <c r="Q262" s="5"/>
      <c r="R262" s="5"/>
      <c r="S262" s="6"/>
      <c r="T262" s="6"/>
      <c r="U262" s="6"/>
      <c r="V262" s="6"/>
      <c r="W262" s="6"/>
      <c r="X262" s="6"/>
      <c r="Y262" s="6"/>
    </row>
    <row r="263" spans="1:25" ht="15.75">
      <c r="A263" s="145" t="s">
        <v>358</v>
      </c>
      <c r="B263" s="146" t="s">
        <v>219</v>
      </c>
      <c r="C263" s="147" t="s">
        <v>220</v>
      </c>
      <c r="D263" s="148">
        <v>48</v>
      </c>
      <c r="E263" s="148"/>
      <c r="F263" s="171">
        <f t="shared" ref="F263:F267" si="102">D263*E263</f>
        <v>0</v>
      </c>
      <c r="G263" s="97" t="s">
        <v>221</v>
      </c>
      <c r="H263" s="63"/>
      <c r="I263" s="63"/>
      <c r="J263" s="63"/>
      <c r="K263" s="63"/>
      <c r="L263" s="174">
        <f>(SUM(L9:L261))*0.015</f>
        <v>0</v>
      </c>
      <c r="M263" s="2"/>
      <c r="N263" s="2"/>
      <c r="O263" s="2"/>
      <c r="P263" s="2"/>
      <c r="Q263" s="5"/>
      <c r="R263" s="5"/>
      <c r="S263" s="6"/>
      <c r="T263" s="6"/>
      <c r="U263" s="6"/>
      <c r="V263" s="6"/>
      <c r="W263" s="6"/>
      <c r="X263" s="6"/>
      <c r="Y263" s="6"/>
    </row>
    <row r="264" spans="1:25" ht="15.75">
      <c r="A264" s="149" t="s">
        <v>360</v>
      </c>
      <c r="B264" s="146" t="s">
        <v>222</v>
      </c>
      <c r="C264" s="147" t="s">
        <v>220</v>
      </c>
      <c r="D264" s="148">
        <v>32</v>
      </c>
      <c r="E264" s="148"/>
      <c r="F264" s="171">
        <f t="shared" si="102"/>
        <v>0</v>
      </c>
      <c r="G264" s="150" t="s">
        <v>223</v>
      </c>
      <c r="H264" s="63"/>
      <c r="I264" s="63"/>
      <c r="J264" s="63"/>
      <c r="K264" s="63"/>
      <c r="L264" s="186">
        <f>(SUM(L9:L263))*0.03</f>
        <v>0</v>
      </c>
      <c r="M264" s="2"/>
      <c r="N264" s="2"/>
      <c r="O264" s="2"/>
      <c r="P264" s="2"/>
      <c r="Q264" s="5"/>
      <c r="R264" s="5"/>
      <c r="S264" s="6"/>
      <c r="T264" s="6"/>
      <c r="U264" s="6"/>
      <c r="V264" s="6"/>
      <c r="W264" s="6"/>
      <c r="X264" s="6"/>
      <c r="Y264" s="6"/>
    </row>
    <row r="265" spans="1:25" ht="15.75">
      <c r="A265" s="145" t="s">
        <v>361</v>
      </c>
      <c r="B265" s="146" t="s">
        <v>224</v>
      </c>
      <c r="C265" s="147" t="s">
        <v>220</v>
      </c>
      <c r="D265" s="148">
        <v>130</v>
      </c>
      <c r="E265" s="148"/>
      <c r="F265" s="171">
        <f t="shared" si="102"/>
        <v>0</v>
      </c>
      <c r="G265" s="97"/>
      <c r="H265" s="63"/>
      <c r="I265" s="63"/>
      <c r="J265" s="63"/>
      <c r="K265" s="63"/>
      <c r="L265" s="180"/>
      <c r="M265" s="2"/>
      <c r="N265" s="2"/>
      <c r="O265" s="2"/>
      <c r="P265" s="2"/>
      <c r="Q265" s="5"/>
      <c r="R265" s="5"/>
      <c r="S265" s="6"/>
      <c r="T265" s="6"/>
      <c r="U265" s="6"/>
      <c r="V265" s="6"/>
      <c r="W265" s="6"/>
      <c r="X265" s="6"/>
      <c r="Y265" s="6"/>
    </row>
    <row r="266" spans="1:25" ht="15.75">
      <c r="A266" s="149" t="s">
        <v>362</v>
      </c>
      <c r="B266" s="146" t="s">
        <v>225</v>
      </c>
      <c r="C266" s="147" t="s">
        <v>220</v>
      </c>
      <c r="D266" s="148">
        <v>24</v>
      </c>
      <c r="E266" s="148"/>
      <c r="F266" s="171">
        <f t="shared" si="102"/>
        <v>0</v>
      </c>
      <c r="G266" s="97"/>
      <c r="H266" s="63"/>
      <c r="I266" s="63"/>
      <c r="J266" s="63"/>
      <c r="K266" s="63"/>
      <c r="L266" s="174"/>
      <c r="M266" s="2"/>
      <c r="N266" s="2"/>
      <c r="O266" s="2"/>
      <c r="P266" s="2"/>
      <c r="Q266" s="5"/>
      <c r="R266" s="5"/>
      <c r="S266" s="6"/>
      <c r="T266" s="6"/>
      <c r="U266" s="6"/>
      <c r="V266" s="6"/>
      <c r="W266" s="6"/>
      <c r="X266" s="6"/>
      <c r="Y266" s="6"/>
    </row>
    <row r="267" spans="1:25" ht="16.149999999999999" thickBot="1">
      <c r="A267" s="145" t="s">
        <v>363</v>
      </c>
      <c r="B267" s="151" t="s">
        <v>226</v>
      </c>
      <c r="C267" s="152" t="s">
        <v>70</v>
      </c>
      <c r="D267" s="93">
        <v>833</v>
      </c>
      <c r="E267" s="153"/>
      <c r="F267" s="172">
        <f t="shared" si="102"/>
        <v>0</v>
      </c>
      <c r="G267" s="97"/>
      <c r="H267" s="63"/>
      <c r="I267" s="63"/>
      <c r="J267" s="63"/>
      <c r="K267" s="63"/>
      <c r="L267" s="174"/>
      <c r="M267" s="259"/>
      <c r="N267" s="258"/>
      <c r="O267" s="258"/>
      <c r="P267" s="258"/>
      <c r="Q267" s="5"/>
      <c r="R267" s="5"/>
      <c r="S267" s="6"/>
      <c r="T267" s="6"/>
      <c r="U267" s="6"/>
      <c r="V267" s="6"/>
      <c r="W267" s="6"/>
      <c r="X267" s="6"/>
      <c r="Y267" s="6"/>
    </row>
    <row r="268" spans="1:25" ht="16.149999999999999" thickBot="1">
      <c r="A268" s="254"/>
      <c r="B268" s="260" t="s">
        <v>529</v>
      </c>
      <c r="C268" s="261"/>
      <c r="D268" s="261"/>
      <c r="E268" s="261"/>
      <c r="F268" s="255">
        <f>SUM(F9:F267)</f>
        <v>0</v>
      </c>
      <c r="G268" s="262" t="s">
        <v>530</v>
      </c>
      <c r="H268" s="261"/>
      <c r="I268" s="261"/>
      <c r="J268" s="261"/>
      <c r="K268" s="263"/>
      <c r="L268" s="256">
        <f>SUM(L9:L267)</f>
        <v>0</v>
      </c>
      <c r="M268" s="2"/>
      <c r="N268" s="2"/>
      <c r="O268" s="2"/>
      <c r="P268" s="2"/>
      <c r="Q268" s="3"/>
      <c r="R268" s="3"/>
    </row>
    <row r="269" spans="1:25" ht="16.149999999999999" thickBot="1">
      <c r="A269" s="254"/>
      <c r="B269" s="260" t="s">
        <v>531</v>
      </c>
      <c r="C269" s="264"/>
      <c r="D269" s="264"/>
      <c r="E269" s="265"/>
      <c r="F269" s="255">
        <f>F268+L268</f>
        <v>0</v>
      </c>
      <c r="G269" s="154"/>
      <c r="H269" s="155"/>
      <c r="I269" s="155"/>
      <c r="J269" s="155"/>
      <c r="K269" s="155"/>
      <c r="L269" s="155"/>
      <c r="R269" s="3"/>
    </row>
    <row r="270" spans="1:25" ht="14.25" customHeight="1">
      <c r="A270" s="279" t="s">
        <v>534</v>
      </c>
      <c r="B270" s="279"/>
      <c r="C270" s="279"/>
      <c r="D270" s="279"/>
      <c r="E270" s="279"/>
      <c r="F270" s="279"/>
      <c r="G270" s="279"/>
      <c r="H270" s="279"/>
      <c r="I270" s="279"/>
      <c r="J270" s="279"/>
      <c r="K270" s="279"/>
      <c r="L270" s="279"/>
      <c r="M270" s="34"/>
      <c r="N270" s="35"/>
      <c r="O270" s="35"/>
      <c r="P270" s="35"/>
      <c r="Q270" s="35"/>
      <c r="R270" s="3"/>
    </row>
    <row r="271" spans="1:25" ht="14.25" customHeight="1">
      <c r="A271" s="1"/>
      <c r="B271" s="2"/>
      <c r="C271" s="9"/>
      <c r="D271" s="9"/>
      <c r="E271" s="2"/>
      <c r="F271" s="2"/>
      <c r="G271" s="10"/>
      <c r="H271" s="2"/>
      <c r="I271" s="2"/>
      <c r="J271" s="2"/>
      <c r="K271" s="2"/>
      <c r="L271" s="2"/>
      <c r="M271" s="34"/>
      <c r="N271" s="35"/>
      <c r="O271" s="35"/>
      <c r="P271" s="35"/>
      <c r="Q271" s="35"/>
      <c r="R271" s="3"/>
    </row>
    <row r="272" spans="1:25" ht="14.25" customHeight="1">
      <c r="A272" s="1"/>
      <c r="B272" s="20"/>
      <c r="C272" s="9"/>
      <c r="D272" s="9"/>
      <c r="E272" s="20"/>
      <c r="F272" s="5"/>
      <c r="G272" s="11"/>
      <c r="H272" s="5"/>
      <c r="I272" s="5"/>
      <c r="J272" s="5"/>
      <c r="K272" s="5"/>
      <c r="L272" s="5"/>
      <c r="M272" s="34"/>
      <c r="N272" s="35"/>
      <c r="O272" s="35"/>
      <c r="P272" s="35"/>
      <c r="Q272" s="35"/>
      <c r="R272" s="3"/>
    </row>
    <row r="273" spans="1:18" ht="14.25" customHeight="1">
      <c r="A273" s="1"/>
      <c r="B273" s="20"/>
      <c r="C273" s="9"/>
      <c r="D273" s="9"/>
      <c r="E273" s="20"/>
      <c r="F273" s="5"/>
      <c r="G273" s="11"/>
      <c r="H273" s="5"/>
      <c r="I273" s="5"/>
      <c r="J273" s="5"/>
      <c r="K273" s="5"/>
      <c r="L273" s="5"/>
      <c r="M273" s="3"/>
      <c r="N273" s="3"/>
      <c r="O273" s="3"/>
      <c r="P273" s="3"/>
      <c r="Q273" s="3"/>
      <c r="R273" s="3"/>
    </row>
    <row r="274" spans="1:18" ht="14.25" customHeight="1">
      <c r="A274" s="24"/>
      <c r="B274" s="18"/>
      <c r="C274" s="18"/>
      <c r="D274" s="23"/>
      <c r="E274" s="18"/>
      <c r="F274" s="5"/>
      <c r="G274" s="11"/>
      <c r="H274" s="5"/>
      <c r="I274" s="5"/>
      <c r="J274" s="5"/>
      <c r="K274" s="5"/>
      <c r="L274" s="5"/>
      <c r="M274" s="3"/>
      <c r="N274" s="3"/>
      <c r="O274" s="3"/>
      <c r="P274" s="3"/>
      <c r="Q274" s="3"/>
      <c r="R274" s="3"/>
    </row>
    <row r="275" spans="1:18" ht="14.25" customHeight="1">
      <c r="A275" s="1"/>
      <c r="B275" s="18"/>
      <c r="C275" s="18"/>
      <c r="D275" s="23"/>
      <c r="E275" s="18"/>
      <c r="F275" s="5"/>
      <c r="G275" s="11"/>
      <c r="H275" s="5"/>
      <c r="I275" s="5"/>
      <c r="J275" s="5"/>
      <c r="K275" s="5"/>
      <c r="L275" s="5"/>
      <c r="M275" s="3"/>
      <c r="N275" s="3"/>
      <c r="O275" s="3"/>
      <c r="P275" s="3"/>
      <c r="Q275" s="3"/>
      <c r="R275" s="3"/>
    </row>
    <row r="276" spans="1:18" ht="14.25" customHeight="1">
      <c r="A276" s="1"/>
      <c r="B276" s="25"/>
      <c r="C276" s="18"/>
      <c r="D276" s="23"/>
      <c r="E276" s="25"/>
      <c r="G276" s="14"/>
      <c r="M276" s="3"/>
      <c r="N276" s="3"/>
      <c r="O276" s="3"/>
      <c r="P276" s="3"/>
      <c r="Q276" s="3"/>
      <c r="R276" s="3"/>
    </row>
    <row r="277" spans="1:18" ht="14.25" customHeight="1">
      <c r="A277" s="1"/>
      <c r="B277" s="18"/>
      <c r="C277" s="23"/>
      <c r="D277" s="23"/>
      <c r="E277" s="18"/>
      <c r="G277" s="14"/>
      <c r="M277" s="3"/>
      <c r="N277" s="3"/>
      <c r="O277" s="3"/>
      <c r="P277" s="3"/>
      <c r="Q277" s="3"/>
      <c r="R277" s="3"/>
    </row>
    <row r="278" spans="1:18" ht="14.25" customHeight="1">
      <c r="A278" s="12"/>
      <c r="C278" s="13"/>
      <c r="D278" s="13"/>
      <c r="G278" s="14"/>
      <c r="M278" s="3"/>
      <c r="N278" s="3"/>
      <c r="O278" s="3"/>
      <c r="P278" s="3"/>
      <c r="Q278" s="3"/>
      <c r="R278" s="3"/>
    </row>
    <row r="279" spans="1:18" ht="14.25" customHeight="1">
      <c r="A279" s="12"/>
      <c r="C279" s="13"/>
      <c r="D279" s="13"/>
      <c r="G279" s="14"/>
      <c r="M279" s="3"/>
      <c r="N279" s="3"/>
      <c r="O279" s="3"/>
      <c r="P279" s="3"/>
      <c r="Q279" s="3"/>
      <c r="R279" s="3"/>
    </row>
    <row r="280" spans="1:18" ht="14.25" customHeight="1">
      <c r="A280" s="12"/>
      <c r="C280" s="13"/>
      <c r="D280" s="13"/>
      <c r="G280" s="14"/>
      <c r="M280" s="3"/>
      <c r="N280" s="3"/>
      <c r="O280" s="3"/>
      <c r="P280" s="3"/>
      <c r="Q280" s="3"/>
      <c r="R280" s="3"/>
    </row>
    <row r="281" spans="1:18" ht="14.25" customHeight="1">
      <c r="A281" s="12"/>
      <c r="C281" s="13"/>
      <c r="D281" s="13"/>
      <c r="G281" s="14"/>
      <c r="M281" s="3"/>
      <c r="N281" s="3"/>
      <c r="O281" s="3"/>
      <c r="P281" s="3"/>
      <c r="Q281" s="3"/>
      <c r="R281" s="3"/>
    </row>
    <row r="282" spans="1:18" ht="14.25" customHeight="1">
      <c r="A282" s="12"/>
      <c r="C282" s="13"/>
      <c r="D282" s="13"/>
      <c r="G282" s="14"/>
      <c r="M282" s="3"/>
      <c r="N282" s="3"/>
      <c r="O282" s="3"/>
      <c r="P282" s="3"/>
      <c r="Q282" s="3"/>
      <c r="R282" s="3"/>
    </row>
    <row r="283" spans="1:18" ht="14.25" customHeight="1">
      <c r="A283" s="12"/>
      <c r="B283" s="6"/>
      <c r="C283" s="15"/>
      <c r="D283" s="15"/>
      <c r="G283" s="14"/>
      <c r="M283" s="3"/>
      <c r="N283" s="3"/>
      <c r="O283" s="3"/>
      <c r="P283" s="3"/>
      <c r="Q283" s="3"/>
      <c r="R283" s="3"/>
    </row>
    <row r="284" spans="1:18" ht="14.25" customHeight="1">
      <c r="A284" s="12"/>
      <c r="B284" s="6"/>
      <c r="C284" s="15"/>
      <c r="D284" s="15"/>
      <c r="G284" s="14"/>
      <c r="M284" s="3"/>
      <c r="N284" s="3"/>
      <c r="O284" s="3"/>
      <c r="P284" s="3"/>
      <c r="Q284" s="3"/>
      <c r="R284" s="3"/>
    </row>
    <row r="285" spans="1:18" ht="14.25" customHeight="1">
      <c r="A285" s="12"/>
      <c r="B285" s="6"/>
      <c r="C285" s="15"/>
      <c r="D285" s="15"/>
      <c r="G285" s="14"/>
      <c r="M285" s="3"/>
      <c r="N285" s="3"/>
      <c r="O285" s="3"/>
      <c r="P285" s="3"/>
      <c r="Q285" s="3"/>
      <c r="R285" s="3"/>
    </row>
    <row r="286" spans="1:18" ht="14.25" customHeight="1">
      <c r="A286" s="12"/>
      <c r="B286" s="6"/>
      <c r="C286" s="15"/>
      <c r="D286" s="15"/>
      <c r="G286" s="14"/>
      <c r="M286" s="3"/>
      <c r="N286" s="3"/>
      <c r="O286" s="3"/>
      <c r="P286" s="3"/>
      <c r="Q286" s="3"/>
      <c r="R286" s="3"/>
    </row>
    <row r="287" spans="1:18" ht="14.25" customHeight="1">
      <c r="A287" s="12"/>
      <c r="C287" s="15"/>
      <c r="D287" s="15"/>
      <c r="G287" s="14"/>
      <c r="M287" s="3"/>
      <c r="N287" s="3"/>
      <c r="O287" s="3"/>
      <c r="P287" s="3"/>
      <c r="Q287" s="3"/>
      <c r="R287" s="3"/>
    </row>
    <row r="288" spans="1:18" ht="14.25" customHeight="1">
      <c r="A288" s="12"/>
      <c r="C288" s="13"/>
      <c r="D288" s="13"/>
      <c r="G288" s="14"/>
      <c r="M288" s="3"/>
      <c r="N288" s="3"/>
      <c r="O288" s="3"/>
      <c r="P288" s="3"/>
      <c r="Q288" s="3"/>
      <c r="R288" s="3"/>
    </row>
    <row r="289" spans="1:18" ht="14.25" customHeight="1">
      <c r="A289" s="12"/>
      <c r="C289" s="13"/>
      <c r="D289" s="15"/>
      <c r="G289" s="14"/>
      <c r="M289" s="3"/>
      <c r="N289" s="3"/>
      <c r="O289" s="3"/>
      <c r="P289" s="3"/>
      <c r="Q289" s="3"/>
      <c r="R289" s="3"/>
    </row>
    <row r="290" spans="1:18" ht="14.25" customHeight="1">
      <c r="A290" s="12"/>
      <c r="C290" s="13"/>
      <c r="D290" s="13"/>
      <c r="G290" s="14"/>
      <c r="M290" s="3"/>
      <c r="N290" s="3"/>
      <c r="O290" s="3"/>
      <c r="P290" s="3"/>
      <c r="Q290" s="3"/>
      <c r="R290" s="3"/>
    </row>
    <row r="291" spans="1:18" ht="14.25" customHeight="1">
      <c r="A291" s="12"/>
      <c r="C291" s="13"/>
      <c r="D291" s="13"/>
      <c r="G291" s="14"/>
      <c r="M291" s="3"/>
      <c r="N291" s="3"/>
      <c r="O291" s="3"/>
      <c r="P291" s="3"/>
      <c r="Q291" s="3"/>
      <c r="R291" s="3"/>
    </row>
    <row r="292" spans="1:18" ht="14.25" customHeight="1">
      <c r="A292" s="12"/>
      <c r="C292" s="13"/>
      <c r="D292" s="13"/>
      <c r="G292" s="14"/>
      <c r="M292" s="3"/>
      <c r="N292" s="3"/>
      <c r="O292" s="3"/>
      <c r="P292" s="3"/>
      <c r="Q292" s="3"/>
      <c r="R292" s="3"/>
    </row>
    <row r="293" spans="1:18" ht="14.25" customHeight="1">
      <c r="A293" s="12"/>
      <c r="C293" s="13"/>
      <c r="D293" s="13"/>
      <c r="G293" s="14"/>
      <c r="M293" s="3"/>
      <c r="N293" s="3"/>
      <c r="O293" s="3"/>
      <c r="P293" s="3"/>
      <c r="Q293" s="3"/>
      <c r="R293" s="3"/>
    </row>
    <row r="294" spans="1:18" ht="14.25" customHeight="1">
      <c r="A294" s="12"/>
      <c r="C294" s="13"/>
      <c r="D294" s="13"/>
      <c r="G294" s="14"/>
      <c r="M294" s="3"/>
      <c r="N294" s="3"/>
      <c r="O294" s="3"/>
      <c r="P294" s="3"/>
      <c r="Q294" s="3"/>
      <c r="R294" s="3"/>
    </row>
    <row r="295" spans="1:18" ht="14.25" customHeight="1">
      <c r="A295" s="12"/>
      <c r="C295" s="13"/>
      <c r="D295" s="13"/>
      <c r="G295" s="14"/>
      <c r="M295" s="3"/>
      <c r="N295" s="3"/>
      <c r="O295" s="3"/>
      <c r="P295" s="3"/>
      <c r="Q295" s="3"/>
      <c r="R295" s="3"/>
    </row>
    <row r="296" spans="1:18" ht="14.25" customHeight="1">
      <c r="A296" s="12"/>
      <c r="C296" s="13"/>
      <c r="D296" s="13"/>
      <c r="G296" s="14"/>
      <c r="M296" s="3"/>
      <c r="N296" s="3"/>
      <c r="O296" s="3"/>
      <c r="P296" s="3"/>
      <c r="Q296" s="3"/>
      <c r="R296" s="3"/>
    </row>
    <row r="297" spans="1:18" ht="14.25" customHeight="1">
      <c r="A297" s="12"/>
      <c r="C297" s="13"/>
      <c r="D297" s="13"/>
      <c r="G297" s="14"/>
      <c r="M297" s="3"/>
      <c r="N297" s="3"/>
      <c r="O297" s="3"/>
      <c r="P297" s="3"/>
      <c r="Q297" s="3"/>
      <c r="R297" s="3"/>
    </row>
    <row r="298" spans="1:18" ht="14.25" customHeight="1">
      <c r="A298" s="12"/>
      <c r="C298" s="13"/>
      <c r="D298" s="13"/>
      <c r="G298" s="14"/>
      <c r="M298" s="3"/>
      <c r="N298" s="3"/>
      <c r="O298" s="3"/>
      <c r="P298" s="3"/>
      <c r="Q298" s="3"/>
      <c r="R298" s="3"/>
    </row>
    <row r="299" spans="1:18" ht="14.25" customHeight="1">
      <c r="A299" s="12"/>
      <c r="C299" s="13"/>
      <c r="D299" s="13"/>
      <c r="G299" s="14"/>
      <c r="M299" s="3"/>
      <c r="N299" s="3"/>
      <c r="O299" s="3"/>
      <c r="P299" s="3"/>
      <c r="Q299" s="3"/>
      <c r="R299" s="3"/>
    </row>
    <row r="300" spans="1:18" ht="14.25" customHeight="1">
      <c r="A300" s="12"/>
      <c r="C300" s="13"/>
      <c r="D300" s="13"/>
      <c r="G300" s="14"/>
      <c r="M300" s="3"/>
      <c r="N300" s="3"/>
      <c r="O300" s="3"/>
      <c r="P300" s="3"/>
      <c r="Q300" s="3"/>
      <c r="R300" s="3"/>
    </row>
    <row r="301" spans="1:18" ht="14.25" customHeight="1">
      <c r="A301" s="12"/>
      <c r="C301" s="13"/>
      <c r="D301" s="13"/>
      <c r="G301" s="14"/>
      <c r="M301" s="3"/>
      <c r="N301" s="3"/>
      <c r="O301" s="3"/>
      <c r="P301" s="3"/>
      <c r="Q301" s="3"/>
      <c r="R301" s="3"/>
    </row>
    <row r="302" spans="1:18" ht="14.25" customHeight="1">
      <c r="A302" s="12"/>
      <c r="C302" s="13"/>
      <c r="D302" s="13"/>
      <c r="G302" s="14"/>
      <c r="M302" s="3"/>
      <c r="N302" s="3"/>
      <c r="O302" s="3"/>
      <c r="P302" s="3"/>
      <c r="Q302" s="3"/>
      <c r="R302" s="3"/>
    </row>
    <row r="303" spans="1:18" ht="14.25" customHeight="1">
      <c r="A303" s="12"/>
      <c r="C303" s="13"/>
      <c r="D303" s="13"/>
      <c r="G303" s="14"/>
      <c r="M303" s="3"/>
      <c r="N303" s="3"/>
      <c r="O303" s="3"/>
      <c r="P303" s="3"/>
      <c r="Q303" s="3"/>
      <c r="R303" s="3"/>
    </row>
    <row r="304" spans="1:18" ht="14.25" customHeight="1">
      <c r="A304" s="12"/>
      <c r="C304" s="13"/>
      <c r="D304" s="13"/>
      <c r="G304" s="14"/>
      <c r="M304" s="3"/>
      <c r="N304" s="3"/>
      <c r="O304" s="3"/>
      <c r="P304" s="3"/>
      <c r="Q304" s="3"/>
      <c r="R304" s="3"/>
    </row>
    <row r="305" spans="1:18" ht="14.25" customHeight="1">
      <c r="A305" s="12"/>
      <c r="C305" s="13"/>
      <c r="D305" s="13"/>
      <c r="G305" s="14"/>
      <c r="M305" s="3"/>
      <c r="N305" s="3"/>
      <c r="O305" s="3"/>
      <c r="P305" s="3"/>
      <c r="Q305" s="3"/>
      <c r="R305" s="3"/>
    </row>
    <row r="306" spans="1:18" ht="14.25" customHeight="1">
      <c r="A306" s="12"/>
      <c r="C306" s="13"/>
      <c r="D306" s="13"/>
      <c r="G306" s="14"/>
      <c r="M306" s="3"/>
      <c r="N306" s="3"/>
      <c r="O306" s="3"/>
      <c r="P306" s="3"/>
      <c r="Q306" s="3"/>
      <c r="R306" s="3"/>
    </row>
    <row r="307" spans="1:18" ht="14.25" customHeight="1">
      <c r="A307" s="12"/>
      <c r="C307" s="13"/>
      <c r="D307" s="13"/>
      <c r="G307" s="14"/>
      <c r="M307" s="3"/>
      <c r="N307" s="3"/>
      <c r="O307" s="3"/>
      <c r="P307" s="3"/>
      <c r="Q307" s="3"/>
      <c r="R307" s="3"/>
    </row>
    <row r="308" spans="1:18" ht="14.25" customHeight="1">
      <c r="A308" s="12"/>
      <c r="C308" s="13"/>
      <c r="D308" s="13"/>
      <c r="G308" s="14"/>
      <c r="M308" s="3"/>
      <c r="N308" s="3"/>
      <c r="O308" s="3"/>
      <c r="P308" s="3"/>
      <c r="Q308" s="3"/>
      <c r="R308" s="3"/>
    </row>
    <row r="309" spans="1:18" ht="14.25" customHeight="1">
      <c r="A309" s="12"/>
      <c r="C309" s="13"/>
      <c r="D309" s="13"/>
      <c r="G309" s="14"/>
      <c r="M309" s="3"/>
      <c r="N309" s="3"/>
      <c r="O309" s="3"/>
      <c r="P309" s="3"/>
      <c r="Q309" s="3"/>
      <c r="R309" s="3"/>
    </row>
    <row r="310" spans="1:18" ht="14.25" customHeight="1">
      <c r="A310" s="12"/>
      <c r="C310" s="13"/>
      <c r="D310" s="13"/>
      <c r="G310" s="14"/>
      <c r="M310" s="3"/>
      <c r="N310" s="3"/>
      <c r="O310" s="3"/>
      <c r="P310" s="3"/>
      <c r="Q310" s="3"/>
      <c r="R310" s="3"/>
    </row>
    <row r="311" spans="1:18" ht="14.25" customHeight="1">
      <c r="A311" s="12"/>
      <c r="C311" s="13"/>
      <c r="D311" s="13"/>
      <c r="G311" s="14"/>
      <c r="M311" s="3"/>
      <c r="N311" s="3"/>
      <c r="O311" s="3"/>
      <c r="P311" s="3"/>
      <c r="Q311" s="3"/>
      <c r="R311" s="3"/>
    </row>
    <row r="312" spans="1:18" ht="14.25" customHeight="1">
      <c r="A312" s="12"/>
      <c r="C312" s="13"/>
      <c r="D312" s="13"/>
      <c r="G312" s="14"/>
      <c r="M312" s="3"/>
      <c r="N312" s="3"/>
      <c r="O312" s="3"/>
      <c r="P312" s="3"/>
      <c r="Q312" s="3"/>
      <c r="R312" s="3"/>
    </row>
    <row r="313" spans="1:18" ht="14.25" customHeight="1">
      <c r="A313" s="12"/>
      <c r="C313" s="13"/>
      <c r="D313" s="13"/>
      <c r="G313" s="14"/>
      <c r="M313" s="3"/>
      <c r="N313" s="3"/>
      <c r="O313" s="3"/>
      <c r="P313" s="3"/>
      <c r="Q313" s="3"/>
      <c r="R313" s="3"/>
    </row>
    <row r="314" spans="1:18" ht="14.25" customHeight="1">
      <c r="A314" s="12"/>
      <c r="C314" s="13"/>
      <c r="D314" s="13"/>
      <c r="G314" s="14"/>
      <c r="M314" s="3"/>
      <c r="N314" s="3"/>
      <c r="O314" s="3"/>
      <c r="P314" s="3"/>
      <c r="Q314" s="3"/>
      <c r="R314" s="3"/>
    </row>
    <row r="315" spans="1:18" ht="14.25" customHeight="1">
      <c r="A315" s="12"/>
      <c r="C315" s="13"/>
      <c r="D315" s="13"/>
      <c r="G315" s="14"/>
      <c r="M315" s="3"/>
      <c r="N315" s="3"/>
      <c r="O315" s="3"/>
      <c r="P315" s="3"/>
      <c r="Q315" s="3"/>
      <c r="R315" s="3"/>
    </row>
    <row r="316" spans="1:18" ht="14.25" customHeight="1">
      <c r="A316" s="12"/>
      <c r="C316" s="13"/>
      <c r="D316" s="13"/>
      <c r="G316" s="14"/>
      <c r="M316" s="3"/>
      <c r="N316" s="3"/>
      <c r="O316" s="3"/>
      <c r="P316" s="3"/>
      <c r="Q316" s="3"/>
      <c r="R316" s="3"/>
    </row>
    <row r="317" spans="1:18" ht="14.25" customHeight="1">
      <c r="A317" s="12"/>
      <c r="C317" s="13"/>
      <c r="D317" s="13"/>
      <c r="G317" s="14"/>
      <c r="M317" s="3"/>
      <c r="N317" s="3"/>
      <c r="O317" s="3"/>
      <c r="P317" s="3"/>
      <c r="Q317" s="3"/>
      <c r="R317" s="3"/>
    </row>
    <row r="318" spans="1:18" ht="14.25" customHeight="1">
      <c r="A318" s="12"/>
      <c r="C318" s="13"/>
      <c r="D318" s="13"/>
      <c r="G318" s="14"/>
      <c r="M318" s="3"/>
      <c r="N318" s="3"/>
      <c r="O318" s="3"/>
      <c r="P318" s="3"/>
      <c r="Q318" s="3"/>
      <c r="R318" s="3"/>
    </row>
    <row r="319" spans="1:18" ht="14.25" customHeight="1">
      <c r="A319" s="12"/>
      <c r="C319" s="13"/>
      <c r="D319" s="13"/>
      <c r="G319" s="14"/>
      <c r="M319" s="3"/>
      <c r="N319" s="3"/>
      <c r="O319" s="3"/>
      <c r="P319" s="3"/>
      <c r="Q319" s="3"/>
      <c r="R319" s="3"/>
    </row>
    <row r="320" spans="1:18" ht="14.25" customHeight="1">
      <c r="A320" s="12"/>
      <c r="C320" s="13"/>
      <c r="D320" s="13"/>
      <c r="G320" s="14"/>
      <c r="M320" s="3"/>
      <c r="N320" s="3"/>
      <c r="O320" s="3"/>
      <c r="P320" s="3"/>
      <c r="Q320" s="3"/>
      <c r="R320" s="3"/>
    </row>
    <row r="321" spans="1:18" ht="14.25" customHeight="1">
      <c r="A321" s="12"/>
      <c r="C321" s="13"/>
      <c r="D321" s="13"/>
      <c r="G321" s="14"/>
      <c r="M321" s="3"/>
      <c r="N321" s="3"/>
      <c r="O321" s="3"/>
      <c r="P321" s="3"/>
      <c r="Q321" s="3"/>
      <c r="R321" s="3"/>
    </row>
    <row r="322" spans="1:18" ht="14.25" customHeight="1">
      <c r="A322" s="12"/>
      <c r="C322" s="13"/>
      <c r="D322" s="13"/>
      <c r="G322" s="14"/>
      <c r="M322" s="3"/>
      <c r="N322" s="3"/>
      <c r="O322" s="3"/>
      <c r="P322" s="3"/>
      <c r="Q322" s="3"/>
      <c r="R322" s="3"/>
    </row>
    <row r="323" spans="1:18" ht="14.25" customHeight="1">
      <c r="A323" s="12"/>
      <c r="C323" s="13"/>
      <c r="D323" s="13"/>
      <c r="G323" s="14"/>
      <c r="M323" s="3"/>
      <c r="N323" s="3"/>
      <c r="O323" s="3"/>
      <c r="P323" s="3"/>
      <c r="Q323" s="3"/>
      <c r="R323" s="3"/>
    </row>
    <row r="324" spans="1:18" ht="14.25" customHeight="1">
      <c r="A324" s="12"/>
      <c r="C324" s="13"/>
      <c r="D324" s="13"/>
      <c r="G324" s="14"/>
      <c r="M324" s="3"/>
      <c r="N324" s="3"/>
      <c r="O324" s="3"/>
      <c r="P324" s="3"/>
      <c r="Q324" s="3"/>
      <c r="R324" s="3"/>
    </row>
    <row r="325" spans="1:18" ht="14.25" customHeight="1">
      <c r="A325" s="12"/>
      <c r="C325" s="13"/>
      <c r="D325" s="13"/>
      <c r="G325" s="14"/>
      <c r="M325" s="3"/>
      <c r="N325" s="3"/>
      <c r="O325" s="3"/>
      <c r="P325" s="3"/>
      <c r="Q325" s="3"/>
      <c r="R325" s="3"/>
    </row>
    <row r="326" spans="1:18" ht="14.25" customHeight="1">
      <c r="A326" s="12"/>
      <c r="C326" s="13"/>
      <c r="D326" s="13"/>
      <c r="G326" s="14"/>
      <c r="M326" s="3"/>
      <c r="N326" s="3"/>
      <c r="O326" s="3"/>
      <c r="P326" s="3"/>
      <c r="Q326" s="3"/>
      <c r="R326" s="3"/>
    </row>
    <row r="327" spans="1:18" ht="14.25" customHeight="1">
      <c r="A327" s="12"/>
      <c r="C327" s="13"/>
      <c r="D327" s="13"/>
      <c r="G327" s="14"/>
      <c r="M327" s="3"/>
      <c r="N327" s="3"/>
      <c r="O327" s="3"/>
      <c r="P327" s="3"/>
      <c r="Q327" s="3"/>
      <c r="R327" s="3"/>
    </row>
    <row r="328" spans="1:18" ht="14.25" customHeight="1">
      <c r="A328" s="12"/>
      <c r="C328" s="13"/>
      <c r="D328" s="13"/>
      <c r="G328" s="14"/>
      <c r="M328" s="3"/>
      <c r="N328" s="3"/>
      <c r="O328" s="3"/>
      <c r="P328" s="3"/>
      <c r="Q328" s="3"/>
      <c r="R328" s="3"/>
    </row>
    <row r="329" spans="1:18" ht="14.25" customHeight="1">
      <c r="A329" s="12"/>
      <c r="C329" s="13"/>
      <c r="D329" s="13"/>
      <c r="G329" s="14"/>
      <c r="M329" s="3"/>
      <c r="N329" s="3"/>
      <c r="O329" s="3"/>
      <c r="P329" s="3"/>
      <c r="Q329" s="3"/>
      <c r="R329" s="3"/>
    </row>
    <row r="330" spans="1:18" ht="14.25" customHeight="1">
      <c r="A330" s="12"/>
      <c r="C330" s="13"/>
      <c r="D330" s="13"/>
      <c r="G330" s="14"/>
      <c r="M330" s="3"/>
      <c r="N330" s="3"/>
      <c r="O330" s="3"/>
      <c r="P330" s="3"/>
      <c r="Q330" s="3"/>
      <c r="R330" s="3"/>
    </row>
    <row r="331" spans="1:18" ht="14.25" customHeight="1">
      <c r="A331" s="12"/>
      <c r="C331" s="13"/>
      <c r="D331" s="13"/>
      <c r="G331" s="14"/>
      <c r="M331" s="3"/>
      <c r="N331" s="3"/>
      <c r="O331" s="3"/>
      <c r="P331" s="3"/>
      <c r="Q331" s="3"/>
      <c r="R331" s="3"/>
    </row>
    <row r="332" spans="1:18" ht="14.25" customHeight="1">
      <c r="A332" s="12"/>
      <c r="C332" s="13"/>
      <c r="D332" s="13"/>
      <c r="G332" s="14"/>
      <c r="M332" s="3"/>
      <c r="N332" s="3"/>
      <c r="O332" s="3"/>
      <c r="P332" s="3"/>
      <c r="Q332" s="3"/>
      <c r="R332" s="3"/>
    </row>
    <row r="333" spans="1:18" ht="14.25" customHeight="1">
      <c r="A333" s="12"/>
      <c r="C333" s="13"/>
      <c r="D333" s="13"/>
      <c r="G333" s="14"/>
      <c r="M333" s="3"/>
      <c r="N333" s="3"/>
      <c r="O333" s="3"/>
      <c r="P333" s="3"/>
      <c r="Q333" s="3"/>
      <c r="R333" s="3"/>
    </row>
    <row r="334" spans="1:18" ht="14.25" customHeight="1">
      <c r="A334" s="12"/>
      <c r="C334" s="13"/>
      <c r="D334" s="13"/>
      <c r="G334" s="14"/>
      <c r="M334" s="3"/>
      <c r="N334" s="3"/>
      <c r="O334" s="3"/>
      <c r="P334" s="3"/>
      <c r="Q334" s="3"/>
      <c r="R334" s="3"/>
    </row>
    <row r="335" spans="1:18" ht="14.25" customHeight="1">
      <c r="A335" s="12"/>
      <c r="C335" s="13"/>
      <c r="D335" s="13"/>
      <c r="G335" s="14"/>
      <c r="M335" s="3"/>
      <c r="N335" s="3"/>
      <c r="O335" s="3"/>
      <c r="P335" s="3"/>
      <c r="Q335" s="3"/>
      <c r="R335" s="3"/>
    </row>
    <row r="336" spans="1:18" ht="14.25" customHeight="1">
      <c r="A336" s="12"/>
      <c r="C336" s="13"/>
      <c r="D336" s="13"/>
      <c r="G336" s="14"/>
      <c r="M336" s="3"/>
      <c r="N336" s="3"/>
      <c r="O336" s="3"/>
      <c r="P336" s="3"/>
      <c r="Q336" s="3"/>
      <c r="R336" s="3"/>
    </row>
    <row r="337" spans="1:18" ht="14.25" customHeight="1">
      <c r="A337" s="12"/>
      <c r="C337" s="13"/>
      <c r="D337" s="13"/>
      <c r="G337" s="14"/>
      <c r="M337" s="3"/>
      <c r="N337" s="3"/>
      <c r="O337" s="3"/>
      <c r="P337" s="3"/>
      <c r="Q337" s="3"/>
      <c r="R337" s="3"/>
    </row>
    <row r="338" spans="1:18" ht="14.25" customHeight="1">
      <c r="A338" s="12"/>
      <c r="C338" s="13"/>
      <c r="D338" s="13"/>
      <c r="G338" s="14"/>
      <c r="M338" s="3"/>
      <c r="N338" s="3"/>
      <c r="O338" s="3"/>
      <c r="P338" s="3"/>
      <c r="Q338" s="3"/>
      <c r="R338" s="3"/>
    </row>
    <row r="339" spans="1:18" ht="14.25" customHeight="1">
      <c r="A339" s="12"/>
      <c r="C339" s="13"/>
      <c r="D339" s="13"/>
      <c r="G339" s="14"/>
      <c r="M339" s="3"/>
      <c r="N339" s="3"/>
      <c r="O339" s="3"/>
      <c r="P339" s="3"/>
      <c r="Q339" s="3"/>
      <c r="R339" s="3"/>
    </row>
    <row r="340" spans="1:18" ht="14.25" customHeight="1">
      <c r="A340" s="12"/>
      <c r="C340" s="13"/>
      <c r="D340" s="13"/>
      <c r="G340" s="14"/>
      <c r="M340" s="3"/>
      <c r="N340" s="3"/>
      <c r="O340" s="3"/>
      <c r="P340" s="3"/>
      <c r="Q340" s="3"/>
      <c r="R340" s="3"/>
    </row>
    <row r="341" spans="1:18" ht="14.25" customHeight="1">
      <c r="A341" s="12"/>
      <c r="C341" s="13"/>
      <c r="D341" s="13"/>
      <c r="G341" s="14"/>
      <c r="M341" s="3"/>
      <c r="N341" s="3"/>
      <c r="O341" s="3"/>
      <c r="P341" s="3"/>
      <c r="Q341" s="3"/>
      <c r="R341" s="3"/>
    </row>
    <row r="342" spans="1:18" ht="14.25" customHeight="1">
      <c r="A342" s="12"/>
      <c r="C342" s="13"/>
      <c r="D342" s="13"/>
      <c r="G342" s="14"/>
      <c r="M342" s="3"/>
      <c r="N342" s="3"/>
      <c r="O342" s="3"/>
      <c r="P342" s="3"/>
      <c r="Q342" s="3"/>
      <c r="R342" s="3"/>
    </row>
    <row r="343" spans="1:18" ht="14.25" customHeight="1">
      <c r="A343" s="12"/>
      <c r="C343" s="13"/>
      <c r="D343" s="13"/>
      <c r="G343" s="14"/>
      <c r="M343" s="3"/>
      <c r="N343" s="3"/>
      <c r="O343" s="3"/>
      <c r="P343" s="3"/>
      <c r="Q343" s="3"/>
      <c r="R343" s="3"/>
    </row>
    <row r="344" spans="1:18" ht="14.25" customHeight="1">
      <c r="A344" s="12"/>
      <c r="C344" s="13"/>
      <c r="D344" s="13"/>
      <c r="G344" s="14"/>
      <c r="M344" s="3"/>
      <c r="N344" s="3"/>
      <c r="O344" s="3"/>
      <c r="P344" s="3"/>
      <c r="Q344" s="3"/>
      <c r="R344" s="3"/>
    </row>
    <row r="345" spans="1:18" ht="14.25" customHeight="1">
      <c r="A345" s="12"/>
      <c r="C345" s="13"/>
      <c r="D345" s="13"/>
      <c r="G345" s="14"/>
      <c r="M345" s="3"/>
      <c r="N345" s="3"/>
      <c r="O345" s="3"/>
      <c r="P345" s="3"/>
      <c r="Q345" s="3"/>
      <c r="R345" s="3"/>
    </row>
    <row r="346" spans="1:18" ht="14.25" customHeight="1">
      <c r="A346" s="12"/>
      <c r="C346" s="13"/>
      <c r="D346" s="13"/>
      <c r="G346" s="14"/>
      <c r="M346" s="3"/>
      <c r="N346" s="3"/>
      <c r="O346" s="3"/>
      <c r="P346" s="3"/>
      <c r="Q346" s="3"/>
      <c r="R346" s="3"/>
    </row>
    <row r="347" spans="1:18" ht="14.25" customHeight="1">
      <c r="A347" s="12"/>
      <c r="C347" s="13"/>
      <c r="D347" s="13"/>
      <c r="G347" s="14"/>
      <c r="M347" s="3"/>
      <c r="N347" s="3"/>
      <c r="O347" s="3"/>
      <c r="P347" s="3"/>
      <c r="Q347" s="3"/>
      <c r="R347" s="3"/>
    </row>
    <row r="348" spans="1:18" ht="14.25" customHeight="1">
      <c r="A348" s="12"/>
      <c r="C348" s="13"/>
      <c r="D348" s="13"/>
      <c r="G348" s="14"/>
      <c r="M348" s="3"/>
      <c r="N348" s="3"/>
      <c r="O348" s="3"/>
      <c r="P348" s="3"/>
      <c r="Q348" s="3"/>
      <c r="R348" s="3"/>
    </row>
    <row r="349" spans="1:18" ht="14.25" customHeight="1">
      <c r="A349" s="12"/>
      <c r="C349" s="13"/>
      <c r="D349" s="13"/>
      <c r="G349" s="14"/>
      <c r="M349" s="3"/>
      <c r="N349" s="3"/>
      <c r="O349" s="3"/>
      <c r="P349" s="3"/>
      <c r="Q349" s="3"/>
      <c r="R349" s="3"/>
    </row>
    <row r="350" spans="1:18" ht="14.25" customHeight="1">
      <c r="A350" s="12"/>
      <c r="C350" s="13"/>
      <c r="D350" s="13"/>
      <c r="G350" s="14"/>
      <c r="M350" s="3"/>
      <c r="N350" s="3"/>
      <c r="O350" s="3"/>
      <c r="P350" s="3"/>
      <c r="Q350" s="3"/>
      <c r="R350" s="3"/>
    </row>
    <row r="351" spans="1:18" ht="14.25" customHeight="1">
      <c r="A351" s="12"/>
      <c r="C351" s="13"/>
      <c r="D351" s="13"/>
      <c r="G351" s="14"/>
      <c r="M351" s="3"/>
      <c r="N351" s="3"/>
      <c r="O351" s="3"/>
      <c r="P351" s="3"/>
      <c r="Q351" s="3"/>
      <c r="R351" s="3"/>
    </row>
    <row r="352" spans="1:18" ht="14.25" customHeight="1">
      <c r="A352" s="12"/>
      <c r="C352" s="13"/>
      <c r="D352" s="13"/>
      <c r="G352" s="14"/>
      <c r="M352" s="3"/>
      <c r="N352" s="3"/>
      <c r="O352" s="3"/>
      <c r="P352" s="3"/>
      <c r="Q352" s="3"/>
      <c r="R352" s="3"/>
    </row>
    <row r="353" spans="1:18" ht="14.25" customHeight="1">
      <c r="A353" s="12"/>
      <c r="C353" s="13"/>
      <c r="D353" s="13"/>
      <c r="G353" s="14"/>
      <c r="M353" s="3"/>
      <c r="N353" s="3"/>
      <c r="O353" s="3"/>
      <c r="P353" s="3"/>
      <c r="Q353" s="3"/>
      <c r="R353" s="3"/>
    </row>
    <row r="354" spans="1:18" ht="14.25" customHeight="1">
      <c r="A354" s="12"/>
      <c r="C354" s="13"/>
      <c r="D354" s="13"/>
      <c r="G354" s="14"/>
      <c r="M354" s="3"/>
      <c r="N354" s="3"/>
      <c r="O354" s="3"/>
      <c r="P354" s="3"/>
      <c r="Q354" s="3"/>
      <c r="R354" s="3"/>
    </row>
    <row r="355" spans="1:18" ht="14.25" customHeight="1">
      <c r="A355" s="12"/>
      <c r="C355" s="13"/>
      <c r="D355" s="13"/>
      <c r="G355" s="14"/>
      <c r="M355" s="3"/>
      <c r="N355" s="3"/>
      <c r="O355" s="3"/>
      <c r="P355" s="3"/>
      <c r="Q355" s="3"/>
      <c r="R355" s="3"/>
    </row>
    <row r="356" spans="1:18" ht="14.25" customHeight="1">
      <c r="A356" s="12"/>
      <c r="C356" s="13"/>
      <c r="D356" s="13"/>
      <c r="G356" s="14"/>
      <c r="M356" s="3"/>
      <c r="N356" s="3"/>
      <c r="O356" s="3"/>
      <c r="P356" s="3"/>
      <c r="Q356" s="3"/>
      <c r="R356" s="3"/>
    </row>
    <row r="357" spans="1:18" ht="14.25" customHeight="1">
      <c r="A357" s="12"/>
      <c r="C357" s="13"/>
      <c r="D357" s="13"/>
      <c r="G357" s="14"/>
      <c r="M357" s="3"/>
      <c r="N357" s="3"/>
      <c r="O357" s="3"/>
      <c r="P357" s="3"/>
      <c r="Q357" s="3"/>
      <c r="R357" s="3"/>
    </row>
    <row r="358" spans="1:18" ht="14.25" customHeight="1">
      <c r="A358" s="12"/>
      <c r="C358" s="13"/>
      <c r="D358" s="13"/>
      <c r="G358" s="14"/>
      <c r="M358" s="3"/>
      <c r="N358" s="3"/>
      <c r="O358" s="3"/>
      <c r="P358" s="3"/>
      <c r="Q358" s="3"/>
      <c r="R358" s="3"/>
    </row>
    <row r="359" spans="1:18" ht="14.25" customHeight="1">
      <c r="A359" s="12"/>
      <c r="C359" s="13"/>
      <c r="D359" s="13"/>
      <c r="G359" s="14"/>
      <c r="M359" s="3"/>
      <c r="N359" s="3"/>
      <c r="O359" s="3"/>
      <c r="P359" s="3"/>
      <c r="Q359" s="3"/>
      <c r="R359" s="3"/>
    </row>
    <row r="360" spans="1:18" ht="14.25" customHeight="1">
      <c r="A360" s="12"/>
      <c r="C360" s="13"/>
      <c r="D360" s="13"/>
      <c r="G360" s="14"/>
      <c r="M360" s="3"/>
      <c r="N360" s="3"/>
      <c r="O360" s="3"/>
      <c r="P360" s="3"/>
      <c r="Q360" s="3"/>
      <c r="R360" s="3"/>
    </row>
    <row r="361" spans="1:18" ht="14.25" customHeight="1">
      <c r="A361" s="12"/>
      <c r="C361" s="13"/>
      <c r="D361" s="13"/>
      <c r="G361" s="14"/>
      <c r="M361" s="3"/>
      <c r="N361" s="3"/>
      <c r="O361" s="3"/>
      <c r="P361" s="3"/>
      <c r="Q361" s="3"/>
      <c r="R361" s="3"/>
    </row>
    <row r="362" spans="1:18" ht="14.25" customHeight="1">
      <c r="A362" s="12"/>
      <c r="C362" s="13"/>
      <c r="D362" s="13"/>
      <c r="G362" s="14"/>
      <c r="M362" s="3"/>
      <c r="N362" s="3"/>
      <c r="O362" s="3"/>
      <c r="P362" s="3"/>
      <c r="Q362" s="3"/>
      <c r="R362" s="3"/>
    </row>
    <row r="363" spans="1:18" ht="14.25" customHeight="1">
      <c r="A363" s="12"/>
      <c r="C363" s="13"/>
      <c r="D363" s="13"/>
      <c r="G363" s="14"/>
      <c r="M363" s="3"/>
      <c r="N363" s="3"/>
      <c r="O363" s="3"/>
      <c r="P363" s="3"/>
      <c r="Q363" s="3"/>
      <c r="R363" s="3"/>
    </row>
    <row r="364" spans="1:18" ht="14.25" customHeight="1">
      <c r="A364" s="12"/>
      <c r="C364" s="13"/>
      <c r="D364" s="13"/>
      <c r="G364" s="14"/>
      <c r="M364" s="3"/>
      <c r="N364" s="3"/>
      <c r="O364" s="3"/>
      <c r="P364" s="3"/>
      <c r="Q364" s="3"/>
      <c r="R364" s="3"/>
    </row>
    <row r="365" spans="1:18" ht="14.25" customHeight="1">
      <c r="A365" s="12"/>
      <c r="C365" s="13"/>
      <c r="D365" s="13"/>
      <c r="G365" s="14"/>
      <c r="M365" s="3"/>
      <c r="N365" s="3"/>
      <c r="O365" s="3"/>
      <c r="P365" s="3"/>
      <c r="Q365" s="3"/>
      <c r="R365" s="3"/>
    </row>
    <row r="366" spans="1:18" ht="14.25" customHeight="1">
      <c r="A366" s="12"/>
      <c r="C366" s="13"/>
      <c r="D366" s="13"/>
      <c r="G366" s="14"/>
      <c r="M366" s="3"/>
      <c r="N366" s="3"/>
      <c r="O366" s="3"/>
      <c r="P366" s="3"/>
      <c r="Q366" s="3"/>
      <c r="R366" s="3"/>
    </row>
    <row r="367" spans="1:18" ht="14.25" customHeight="1">
      <c r="A367" s="12"/>
      <c r="C367" s="13"/>
      <c r="D367" s="13"/>
      <c r="G367" s="14"/>
      <c r="M367" s="3"/>
      <c r="N367" s="3"/>
      <c r="O367" s="3"/>
      <c r="P367" s="3"/>
      <c r="Q367" s="3"/>
      <c r="R367" s="3"/>
    </row>
    <row r="368" spans="1:18" ht="14.25" customHeight="1">
      <c r="A368" s="12"/>
      <c r="C368" s="13"/>
      <c r="D368" s="13"/>
      <c r="G368" s="14"/>
      <c r="M368" s="3"/>
      <c r="N368" s="3"/>
      <c r="O368" s="3"/>
      <c r="P368" s="3"/>
      <c r="Q368" s="3"/>
      <c r="R368" s="3"/>
    </row>
    <row r="369" spans="1:18" ht="14.25" customHeight="1">
      <c r="A369" s="12"/>
      <c r="C369" s="13"/>
      <c r="D369" s="13"/>
      <c r="G369" s="14"/>
      <c r="M369" s="3"/>
      <c r="N369" s="3"/>
      <c r="O369" s="3"/>
      <c r="P369" s="3"/>
      <c r="Q369" s="3"/>
      <c r="R369" s="3"/>
    </row>
    <row r="370" spans="1:18" ht="14.25" customHeight="1">
      <c r="A370" s="12"/>
      <c r="C370" s="13"/>
      <c r="D370" s="13"/>
      <c r="G370" s="14"/>
      <c r="M370" s="3"/>
      <c r="N370" s="3"/>
      <c r="O370" s="3"/>
      <c r="P370" s="3"/>
      <c r="Q370" s="3"/>
      <c r="R370" s="3"/>
    </row>
    <row r="371" spans="1:18" ht="14.25" customHeight="1">
      <c r="A371" s="12"/>
      <c r="C371" s="13"/>
      <c r="D371" s="13"/>
      <c r="G371" s="14"/>
      <c r="M371" s="3"/>
      <c r="N371" s="3"/>
      <c r="O371" s="3"/>
      <c r="P371" s="3"/>
      <c r="Q371" s="3"/>
      <c r="R371" s="3"/>
    </row>
    <row r="372" spans="1:18" ht="14.25" customHeight="1">
      <c r="A372" s="12"/>
      <c r="C372" s="13"/>
      <c r="D372" s="13"/>
      <c r="G372" s="14"/>
      <c r="M372" s="3"/>
      <c r="N372" s="3"/>
      <c r="O372" s="3"/>
      <c r="P372" s="3"/>
      <c r="Q372" s="3"/>
      <c r="R372" s="3"/>
    </row>
    <row r="373" spans="1:18" ht="14.25" customHeight="1">
      <c r="A373" s="12"/>
      <c r="C373" s="13"/>
      <c r="D373" s="13"/>
      <c r="G373" s="14"/>
      <c r="M373" s="3"/>
      <c r="N373" s="3"/>
      <c r="O373" s="3"/>
      <c r="P373" s="3"/>
      <c r="Q373" s="3"/>
      <c r="R373" s="3"/>
    </row>
    <row r="374" spans="1:18" ht="14.25" customHeight="1">
      <c r="A374" s="12"/>
      <c r="C374" s="13"/>
      <c r="D374" s="13"/>
      <c r="G374" s="14"/>
      <c r="M374" s="3"/>
      <c r="N374" s="3"/>
      <c r="O374" s="3"/>
      <c r="P374" s="3"/>
      <c r="Q374" s="3"/>
      <c r="R374" s="3"/>
    </row>
    <row r="375" spans="1:18" ht="14.25" customHeight="1">
      <c r="A375" s="12"/>
      <c r="C375" s="13"/>
      <c r="D375" s="13"/>
      <c r="G375" s="14"/>
      <c r="M375" s="3"/>
      <c r="N375" s="3"/>
      <c r="O375" s="3"/>
      <c r="P375" s="3"/>
      <c r="Q375" s="3"/>
      <c r="R375" s="3"/>
    </row>
    <row r="376" spans="1:18" ht="14.25" customHeight="1">
      <c r="A376" s="12"/>
      <c r="C376" s="13"/>
      <c r="D376" s="13"/>
      <c r="G376" s="14"/>
      <c r="M376" s="3"/>
      <c r="N376" s="3"/>
      <c r="O376" s="3"/>
      <c r="P376" s="3"/>
      <c r="Q376" s="3"/>
      <c r="R376" s="3"/>
    </row>
    <row r="377" spans="1:18" ht="14.25" customHeight="1">
      <c r="A377" s="12"/>
      <c r="C377" s="13"/>
      <c r="D377" s="13"/>
      <c r="G377" s="14"/>
      <c r="M377" s="3"/>
      <c r="N377" s="3"/>
      <c r="O377" s="3"/>
      <c r="P377" s="3"/>
      <c r="Q377" s="3"/>
      <c r="R377" s="3"/>
    </row>
    <row r="378" spans="1:18" ht="14.25" customHeight="1">
      <c r="A378" s="12"/>
      <c r="C378" s="13"/>
      <c r="D378" s="13"/>
      <c r="G378" s="14"/>
      <c r="M378" s="3"/>
      <c r="N378" s="3"/>
      <c r="O378" s="3"/>
      <c r="P378" s="3"/>
      <c r="Q378" s="3"/>
      <c r="R378" s="3"/>
    </row>
    <row r="379" spans="1:18" ht="14.25" customHeight="1">
      <c r="A379" s="12"/>
      <c r="C379" s="13"/>
      <c r="D379" s="13"/>
      <c r="G379" s="14"/>
      <c r="M379" s="3"/>
      <c r="N379" s="3"/>
      <c r="O379" s="3"/>
      <c r="P379" s="3"/>
      <c r="Q379" s="3"/>
      <c r="R379" s="3"/>
    </row>
    <row r="380" spans="1:18" ht="14.25" customHeight="1">
      <c r="A380" s="12"/>
      <c r="C380" s="13"/>
      <c r="D380" s="13"/>
      <c r="G380" s="14"/>
      <c r="M380" s="3"/>
      <c r="N380" s="3"/>
      <c r="O380" s="3"/>
      <c r="P380" s="3"/>
      <c r="Q380" s="3"/>
      <c r="R380" s="3"/>
    </row>
    <row r="381" spans="1:18" ht="14.25" customHeight="1">
      <c r="A381" s="12"/>
      <c r="C381" s="13"/>
      <c r="D381" s="13"/>
      <c r="G381" s="14"/>
      <c r="M381" s="3"/>
      <c r="N381" s="3"/>
      <c r="O381" s="3"/>
      <c r="P381" s="3"/>
      <c r="Q381" s="3"/>
      <c r="R381" s="3"/>
    </row>
    <row r="382" spans="1:18" ht="14.25" customHeight="1">
      <c r="A382" s="12"/>
      <c r="C382" s="13"/>
      <c r="D382" s="13"/>
      <c r="G382" s="14"/>
      <c r="M382" s="3"/>
      <c r="N382" s="3"/>
      <c r="O382" s="3"/>
      <c r="P382" s="3"/>
      <c r="Q382" s="3"/>
      <c r="R382" s="3"/>
    </row>
    <row r="383" spans="1:18" ht="14.25" customHeight="1">
      <c r="A383" s="12"/>
      <c r="C383" s="13"/>
      <c r="D383" s="13"/>
      <c r="G383" s="14"/>
      <c r="M383" s="3"/>
      <c r="N383" s="3"/>
      <c r="O383" s="3"/>
      <c r="P383" s="3"/>
      <c r="Q383" s="3"/>
      <c r="R383" s="3"/>
    </row>
    <row r="384" spans="1:18" ht="14.25" customHeight="1">
      <c r="A384" s="12"/>
      <c r="C384" s="13"/>
      <c r="D384" s="13"/>
      <c r="G384" s="14"/>
      <c r="M384" s="3"/>
      <c r="N384" s="3"/>
      <c r="O384" s="3"/>
      <c r="P384" s="3"/>
      <c r="Q384" s="3"/>
      <c r="R384" s="3"/>
    </row>
    <row r="385" spans="1:18" ht="14.25" customHeight="1">
      <c r="A385" s="12"/>
      <c r="C385" s="13"/>
      <c r="D385" s="13"/>
      <c r="G385" s="14"/>
      <c r="M385" s="3"/>
      <c r="N385" s="3"/>
      <c r="O385" s="3"/>
      <c r="P385" s="3"/>
      <c r="Q385" s="3"/>
      <c r="R385" s="3"/>
    </row>
    <row r="386" spans="1:18" ht="14.25" customHeight="1">
      <c r="A386" s="12"/>
      <c r="C386" s="13"/>
      <c r="D386" s="13"/>
      <c r="G386" s="14"/>
      <c r="M386" s="3"/>
      <c r="N386" s="3"/>
      <c r="O386" s="3"/>
      <c r="P386" s="3"/>
      <c r="Q386" s="3"/>
      <c r="R386" s="3"/>
    </row>
    <row r="387" spans="1:18" ht="14.25" customHeight="1">
      <c r="A387" s="12"/>
      <c r="C387" s="13"/>
      <c r="D387" s="13"/>
      <c r="G387" s="14"/>
      <c r="M387" s="3"/>
      <c r="N387" s="3"/>
      <c r="O387" s="3"/>
      <c r="P387" s="3"/>
      <c r="Q387" s="3"/>
      <c r="R387" s="3"/>
    </row>
    <row r="388" spans="1:18" ht="14.25" customHeight="1">
      <c r="A388" s="12"/>
      <c r="C388" s="13"/>
      <c r="D388" s="13"/>
      <c r="G388" s="14"/>
      <c r="M388" s="3"/>
      <c r="N388" s="3"/>
      <c r="O388" s="3"/>
      <c r="P388" s="3"/>
      <c r="Q388" s="3"/>
      <c r="R388" s="3"/>
    </row>
    <row r="389" spans="1:18" ht="14.25" customHeight="1">
      <c r="A389" s="12"/>
      <c r="C389" s="13"/>
      <c r="D389" s="13"/>
      <c r="G389" s="14"/>
      <c r="M389" s="3"/>
      <c r="N389" s="3"/>
      <c r="O389" s="3"/>
      <c r="P389" s="3"/>
      <c r="Q389" s="3"/>
      <c r="R389" s="3"/>
    </row>
    <row r="390" spans="1:18" ht="14.25" customHeight="1">
      <c r="A390" s="12"/>
      <c r="C390" s="13"/>
      <c r="D390" s="13"/>
      <c r="G390" s="14"/>
      <c r="M390" s="3"/>
      <c r="N390" s="3"/>
      <c r="O390" s="3"/>
      <c r="P390" s="3"/>
      <c r="Q390" s="3"/>
      <c r="R390" s="3"/>
    </row>
    <row r="391" spans="1:18" ht="14.25" customHeight="1">
      <c r="A391" s="12"/>
      <c r="C391" s="13"/>
      <c r="D391" s="13"/>
      <c r="G391" s="14"/>
      <c r="M391" s="3"/>
      <c r="N391" s="3"/>
      <c r="O391" s="3"/>
      <c r="P391" s="3"/>
      <c r="Q391" s="3"/>
      <c r="R391" s="3"/>
    </row>
    <row r="392" spans="1:18" ht="14.25" customHeight="1">
      <c r="A392" s="12"/>
      <c r="C392" s="13"/>
      <c r="D392" s="13"/>
      <c r="G392" s="14"/>
      <c r="M392" s="3"/>
      <c r="N392" s="3"/>
      <c r="O392" s="3"/>
      <c r="P392" s="3"/>
      <c r="Q392" s="3"/>
      <c r="R392" s="3"/>
    </row>
    <row r="393" spans="1:18" ht="14.25" customHeight="1">
      <c r="A393" s="12"/>
      <c r="C393" s="13"/>
      <c r="D393" s="13"/>
      <c r="G393" s="14"/>
      <c r="M393" s="3"/>
      <c r="N393" s="3"/>
      <c r="O393" s="3"/>
      <c r="P393" s="3"/>
      <c r="Q393" s="3"/>
      <c r="R393" s="3"/>
    </row>
    <row r="394" spans="1:18" ht="14.25" customHeight="1">
      <c r="A394" s="12"/>
      <c r="C394" s="13"/>
      <c r="D394" s="13"/>
      <c r="G394" s="14"/>
      <c r="M394" s="3"/>
      <c r="N394" s="3"/>
      <c r="O394" s="3"/>
      <c r="P394" s="3"/>
      <c r="Q394" s="3"/>
      <c r="R394" s="3"/>
    </row>
    <row r="395" spans="1:18" ht="14.25" customHeight="1">
      <c r="A395" s="12"/>
      <c r="C395" s="13"/>
      <c r="D395" s="13"/>
      <c r="G395" s="14"/>
      <c r="M395" s="3"/>
      <c r="N395" s="3"/>
      <c r="O395" s="3"/>
      <c r="P395" s="3"/>
      <c r="Q395" s="3"/>
      <c r="R395" s="3"/>
    </row>
    <row r="396" spans="1:18" ht="14.25" customHeight="1">
      <c r="A396" s="12"/>
      <c r="C396" s="13"/>
      <c r="D396" s="13"/>
      <c r="G396" s="14"/>
      <c r="M396" s="3"/>
      <c r="N396" s="3"/>
      <c r="O396" s="3"/>
      <c r="P396" s="3"/>
      <c r="Q396" s="3"/>
      <c r="R396" s="3"/>
    </row>
    <row r="397" spans="1:18" ht="14.25" customHeight="1">
      <c r="A397" s="12"/>
      <c r="C397" s="13"/>
      <c r="D397" s="13"/>
      <c r="G397" s="14"/>
      <c r="M397" s="3"/>
      <c r="N397" s="3"/>
      <c r="O397" s="3"/>
      <c r="P397" s="3"/>
      <c r="Q397" s="3"/>
      <c r="R397" s="3"/>
    </row>
    <row r="398" spans="1:18" ht="14.25" customHeight="1">
      <c r="A398" s="12"/>
      <c r="C398" s="13"/>
      <c r="D398" s="13"/>
      <c r="G398" s="14"/>
      <c r="M398" s="3"/>
      <c r="N398" s="3"/>
      <c r="O398" s="3"/>
      <c r="P398" s="3"/>
      <c r="Q398" s="3"/>
      <c r="R398" s="3"/>
    </row>
    <row r="399" spans="1:18" ht="14.25" customHeight="1">
      <c r="A399" s="12"/>
      <c r="C399" s="13"/>
      <c r="D399" s="13"/>
      <c r="G399" s="14"/>
      <c r="M399" s="3"/>
      <c r="N399" s="3"/>
      <c r="O399" s="3"/>
      <c r="P399" s="3"/>
      <c r="Q399" s="3"/>
      <c r="R399" s="3"/>
    </row>
    <row r="400" spans="1:18" ht="14.25" customHeight="1">
      <c r="A400" s="12"/>
      <c r="C400" s="13"/>
      <c r="D400" s="13"/>
      <c r="G400" s="14"/>
      <c r="M400" s="3"/>
      <c r="N400" s="3"/>
      <c r="O400" s="3"/>
      <c r="P400" s="3"/>
      <c r="Q400" s="3"/>
      <c r="R400" s="3"/>
    </row>
    <row r="401" spans="1:18" ht="14.25" customHeight="1">
      <c r="A401" s="12"/>
      <c r="C401" s="13"/>
      <c r="D401" s="13"/>
      <c r="G401" s="14"/>
      <c r="M401" s="3"/>
      <c r="N401" s="3"/>
      <c r="O401" s="3"/>
      <c r="P401" s="3"/>
      <c r="Q401" s="3"/>
      <c r="R401" s="3"/>
    </row>
    <row r="402" spans="1:18" ht="14.25" customHeight="1">
      <c r="A402" s="12"/>
      <c r="C402" s="13"/>
      <c r="D402" s="13"/>
      <c r="G402" s="14"/>
      <c r="M402" s="3"/>
      <c r="N402" s="3"/>
      <c r="O402" s="3"/>
      <c r="P402" s="3"/>
      <c r="Q402" s="3"/>
      <c r="R402" s="3"/>
    </row>
    <row r="403" spans="1:18" ht="14.25" customHeight="1">
      <c r="A403" s="12"/>
      <c r="C403" s="13"/>
      <c r="D403" s="13"/>
      <c r="G403" s="14"/>
      <c r="M403" s="3"/>
      <c r="N403" s="3"/>
      <c r="O403" s="3"/>
      <c r="P403" s="3"/>
      <c r="Q403" s="3"/>
      <c r="R403" s="3"/>
    </row>
    <row r="404" spans="1:18" ht="14.25" customHeight="1">
      <c r="A404" s="12"/>
      <c r="C404" s="13"/>
      <c r="D404" s="13"/>
      <c r="G404" s="14"/>
      <c r="M404" s="3"/>
      <c r="N404" s="3"/>
      <c r="O404" s="3"/>
      <c r="P404" s="3"/>
      <c r="Q404" s="3"/>
      <c r="R404" s="3"/>
    </row>
    <row r="405" spans="1:18" ht="14.25" customHeight="1">
      <c r="A405" s="12"/>
      <c r="C405" s="13"/>
      <c r="D405" s="13"/>
      <c r="G405" s="14"/>
      <c r="M405" s="3"/>
      <c r="N405" s="3"/>
      <c r="O405" s="3"/>
      <c r="P405" s="3"/>
      <c r="Q405" s="3"/>
      <c r="R405" s="3"/>
    </row>
    <row r="406" spans="1:18" ht="14.25" customHeight="1">
      <c r="A406" s="12"/>
      <c r="C406" s="13"/>
      <c r="D406" s="13"/>
      <c r="G406" s="14"/>
      <c r="M406" s="3"/>
      <c r="N406" s="3"/>
      <c r="O406" s="3"/>
      <c r="P406" s="3"/>
      <c r="Q406" s="3"/>
      <c r="R406" s="3"/>
    </row>
    <row r="407" spans="1:18" ht="14.25" customHeight="1">
      <c r="A407" s="12"/>
      <c r="C407" s="13"/>
      <c r="D407" s="13"/>
      <c r="G407" s="14"/>
      <c r="M407" s="3"/>
      <c r="N407" s="3"/>
      <c r="O407" s="3"/>
      <c r="P407" s="3"/>
      <c r="Q407" s="3"/>
      <c r="R407" s="3"/>
    </row>
    <row r="408" spans="1:18" ht="14.25" customHeight="1">
      <c r="A408" s="12"/>
      <c r="C408" s="13"/>
      <c r="D408" s="13"/>
      <c r="G408" s="14"/>
      <c r="M408" s="3"/>
      <c r="N408" s="3"/>
      <c r="O408" s="3"/>
      <c r="P408" s="3"/>
      <c r="Q408" s="3"/>
      <c r="R408" s="3"/>
    </row>
    <row r="409" spans="1:18" ht="14.25" customHeight="1">
      <c r="A409" s="12"/>
      <c r="C409" s="13"/>
      <c r="D409" s="13"/>
      <c r="G409" s="14"/>
      <c r="M409" s="3"/>
      <c r="N409" s="3"/>
      <c r="O409" s="3"/>
      <c r="P409" s="3"/>
      <c r="Q409" s="3"/>
      <c r="R409" s="3"/>
    </row>
    <row r="410" spans="1:18" ht="14.25" customHeight="1">
      <c r="A410" s="12"/>
      <c r="C410" s="13"/>
      <c r="D410" s="13"/>
      <c r="G410" s="14"/>
      <c r="M410" s="3"/>
      <c r="N410" s="3"/>
      <c r="O410" s="3"/>
      <c r="P410" s="3"/>
      <c r="Q410" s="3"/>
      <c r="R410" s="3"/>
    </row>
    <row r="411" spans="1:18" ht="14.25" customHeight="1">
      <c r="A411" s="12"/>
      <c r="C411" s="13"/>
      <c r="D411" s="13"/>
      <c r="G411" s="14"/>
      <c r="M411" s="3"/>
      <c r="N411" s="3"/>
      <c r="O411" s="3"/>
      <c r="P411" s="3"/>
      <c r="Q411" s="3"/>
      <c r="R411" s="3"/>
    </row>
    <row r="412" spans="1:18" ht="14.25" customHeight="1">
      <c r="A412" s="12"/>
      <c r="C412" s="13"/>
      <c r="D412" s="13"/>
      <c r="G412" s="14"/>
      <c r="M412" s="3"/>
      <c r="N412" s="3"/>
      <c r="O412" s="3"/>
      <c r="P412" s="3"/>
      <c r="Q412" s="3"/>
      <c r="R412" s="3"/>
    </row>
    <row r="413" spans="1:18" ht="14.25" customHeight="1">
      <c r="A413" s="12"/>
      <c r="C413" s="13"/>
      <c r="D413" s="13"/>
      <c r="G413" s="14"/>
      <c r="M413" s="3"/>
      <c r="N413" s="3"/>
      <c r="O413" s="3"/>
      <c r="P413" s="3"/>
      <c r="Q413" s="3"/>
      <c r="R413" s="3"/>
    </row>
    <row r="414" spans="1:18" ht="14.25" customHeight="1">
      <c r="A414" s="12"/>
      <c r="C414" s="13"/>
      <c r="D414" s="13"/>
      <c r="G414" s="14"/>
      <c r="M414" s="3"/>
      <c r="N414" s="3"/>
      <c r="O414" s="3"/>
      <c r="P414" s="3"/>
      <c r="Q414" s="3"/>
      <c r="R414" s="3"/>
    </row>
    <row r="415" spans="1:18" ht="14.25" customHeight="1">
      <c r="A415" s="12"/>
      <c r="C415" s="13"/>
      <c r="D415" s="13"/>
      <c r="G415" s="14"/>
      <c r="M415" s="3"/>
      <c r="N415" s="3"/>
      <c r="O415" s="3"/>
      <c r="P415" s="3"/>
      <c r="Q415" s="3"/>
      <c r="R415" s="3"/>
    </row>
    <row r="416" spans="1:18" ht="14.25" customHeight="1">
      <c r="A416" s="12"/>
      <c r="C416" s="13"/>
      <c r="D416" s="13"/>
      <c r="G416" s="14"/>
      <c r="M416" s="3"/>
      <c r="N416" s="3"/>
      <c r="O416" s="3"/>
      <c r="P416" s="3"/>
      <c r="Q416" s="3"/>
      <c r="R416" s="3"/>
    </row>
    <row r="417" spans="1:18" ht="14.25" customHeight="1">
      <c r="A417" s="12"/>
      <c r="C417" s="13"/>
      <c r="D417" s="13"/>
      <c r="G417" s="14"/>
      <c r="M417" s="3"/>
      <c r="N417" s="3"/>
      <c r="O417" s="3"/>
      <c r="P417" s="3"/>
      <c r="Q417" s="3"/>
      <c r="R417" s="3"/>
    </row>
    <row r="418" spans="1:18" ht="14.25" customHeight="1">
      <c r="A418" s="12"/>
      <c r="C418" s="13"/>
      <c r="D418" s="13"/>
      <c r="G418" s="14"/>
      <c r="M418" s="3"/>
      <c r="N418" s="3"/>
      <c r="O418" s="3"/>
      <c r="P418" s="3"/>
      <c r="Q418" s="3"/>
      <c r="R418" s="3"/>
    </row>
    <row r="419" spans="1:18" ht="14.25" customHeight="1">
      <c r="A419" s="12"/>
      <c r="C419" s="13"/>
      <c r="D419" s="13"/>
      <c r="G419" s="14"/>
      <c r="M419" s="3"/>
      <c r="N419" s="3"/>
      <c r="O419" s="3"/>
      <c r="P419" s="3"/>
      <c r="Q419" s="3"/>
      <c r="R419" s="3"/>
    </row>
    <row r="420" spans="1:18" ht="14.25" customHeight="1">
      <c r="A420" s="12"/>
      <c r="C420" s="13"/>
      <c r="D420" s="13"/>
      <c r="G420" s="14"/>
      <c r="M420" s="3"/>
      <c r="N420" s="3"/>
      <c r="O420" s="3"/>
      <c r="P420" s="3"/>
      <c r="Q420" s="3"/>
      <c r="R420" s="3"/>
    </row>
    <row r="421" spans="1:18" ht="14.25" customHeight="1">
      <c r="A421" s="12"/>
      <c r="C421" s="13"/>
      <c r="D421" s="13"/>
      <c r="G421" s="14"/>
      <c r="M421" s="3"/>
      <c r="N421" s="3"/>
      <c r="O421" s="3"/>
      <c r="P421" s="3"/>
      <c r="Q421" s="3"/>
      <c r="R421" s="3"/>
    </row>
    <row r="422" spans="1:18" ht="14.25" customHeight="1">
      <c r="A422" s="12"/>
      <c r="C422" s="13"/>
      <c r="D422" s="13"/>
      <c r="G422" s="14"/>
      <c r="M422" s="3"/>
      <c r="N422" s="3"/>
      <c r="O422" s="3"/>
      <c r="P422" s="3"/>
      <c r="Q422" s="3"/>
      <c r="R422" s="3"/>
    </row>
    <row r="423" spans="1:18" ht="14.25" customHeight="1">
      <c r="A423" s="12"/>
      <c r="C423" s="13"/>
      <c r="D423" s="13"/>
      <c r="G423" s="14"/>
      <c r="M423" s="3"/>
      <c r="N423" s="3"/>
      <c r="O423" s="3"/>
      <c r="P423" s="3"/>
      <c r="Q423" s="3"/>
      <c r="R423" s="3"/>
    </row>
    <row r="424" spans="1:18" ht="14.25" customHeight="1">
      <c r="A424" s="12"/>
      <c r="C424" s="13"/>
      <c r="D424" s="13"/>
      <c r="G424" s="14"/>
      <c r="M424" s="3"/>
      <c r="N424" s="3"/>
      <c r="O424" s="3"/>
      <c r="P424" s="3"/>
      <c r="Q424" s="3"/>
      <c r="R424" s="3"/>
    </row>
    <row r="425" spans="1:18" ht="14.25" customHeight="1">
      <c r="A425" s="12"/>
      <c r="C425" s="13"/>
      <c r="D425" s="13"/>
      <c r="G425" s="14"/>
      <c r="M425" s="3"/>
      <c r="N425" s="3"/>
      <c r="O425" s="3"/>
      <c r="P425" s="3"/>
      <c r="Q425" s="3"/>
      <c r="R425" s="3"/>
    </row>
    <row r="426" spans="1:18" ht="14.25" customHeight="1">
      <c r="A426" s="12"/>
      <c r="C426" s="13"/>
      <c r="D426" s="13"/>
      <c r="G426" s="14"/>
      <c r="M426" s="3"/>
      <c r="N426" s="3"/>
      <c r="O426" s="3"/>
      <c r="P426" s="3"/>
      <c r="Q426" s="3"/>
      <c r="R426" s="3"/>
    </row>
    <row r="427" spans="1:18" ht="14.25" customHeight="1">
      <c r="A427" s="12"/>
      <c r="C427" s="13"/>
      <c r="D427" s="13"/>
      <c r="G427" s="14"/>
      <c r="M427" s="3"/>
      <c r="N427" s="3"/>
      <c r="O427" s="3"/>
      <c r="P427" s="3"/>
      <c r="Q427" s="3"/>
      <c r="R427" s="3"/>
    </row>
    <row r="428" spans="1:18" ht="14.25" customHeight="1">
      <c r="A428" s="12"/>
      <c r="C428" s="13"/>
      <c r="D428" s="13"/>
      <c r="G428" s="14"/>
      <c r="M428" s="3"/>
      <c r="N428" s="3"/>
      <c r="O428" s="3"/>
      <c r="P428" s="3"/>
      <c r="Q428" s="3"/>
      <c r="R428" s="3"/>
    </row>
    <row r="429" spans="1:18" ht="14.25" customHeight="1">
      <c r="A429" s="12"/>
      <c r="C429" s="13"/>
      <c r="D429" s="13"/>
      <c r="G429" s="14"/>
      <c r="M429" s="3"/>
      <c r="N429" s="3"/>
      <c r="O429" s="3"/>
      <c r="P429" s="3"/>
      <c r="Q429" s="3"/>
      <c r="R429" s="3"/>
    </row>
    <row r="430" spans="1:18" ht="14.25" customHeight="1">
      <c r="A430" s="12"/>
      <c r="C430" s="13"/>
      <c r="D430" s="13"/>
      <c r="G430" s="14"/>
      <c r="M430" s="3"/>
      <c r="N430" s="3"/>
      <c r="O430" s="3"/>
      <c r="P430" s="3"/>
      <c r="Q430" s="3"/>
      <c r="R430" s="3"/>
    </row>
    <row r="431" spans="1:18" ht="14.25" customHeight="1">
      <c r="A431" s="12"/>
      <c r="C431" s="13"/>
      <c r="D431" s="13"/>
      <c r="G431" s="14"/>
      <c r="M431" s="3"/>
      <c r="N431" s="3"/>
      <c r="O431" s="3"/>
      <c r="P431" s="3"/>
      <c r="Q431" s="3"/>
      <c r="R431" s="3"/>
    </row>
    <row r="432" spans="1:18" ht="14.25" customHeight="1">
      <c r="A432" s="12"/>
      <c r="C432" s="13"/>
      <c r="D432" s="13"/>
      <c r="G432" s="14"/>
      <c r="M432" s="3"/>
      <c r="N432" s="3"/>
      <c r="O432" s="3"/>
      <c r="P432" s="3"/>
      <c r="Q432" s="3"/>
      <c r="R432" s="3"/>
    </row>
    <row r="433" spans="1:18" ht="14.25" customHeight="1">
      <c r="A433" s="12"/>
      <c r="C433" s="13"/>
      <c r="D433" s="13"/>
      <c r="G433" s="14"/>
      <c r="M433" s="3"/>
      <c r="N433" s="3"/>
      <c r="O433" s="3"/>
      <c r="P433" s="3"/>
      <c r="Q433" s="3"/>
      <c r="R433" s="3"/>
    </row>
    <row r="434" spans="1:18" ht="14.25" customHeight="1">
      <c r="A434" s="12"/>
      <c r="C434" s="13"/>
      <c r="D434" s="13"/>
      <c r="G434" s="14"/>
      <c r="M434" s="3"/>
      <c r="N434" s="3"/>
      <c r="O434" s="3"/>
      <c r="P434" s="3"/>
      <c r="Q434" s="3"/>
      <c r="R434" s="3"/>
    </row>
    <row r="435" spans="1:18" ht="14.25" customHeight="1">
      <c r="A435" s="12"/>
      <c r="C435" s="13"/>
      <c r="D435" s="13"/>
      <c r="G435" s="14"/>
      <c r="M435" s="3"/>
      <c r="N435" s="3"/>
      <c r="O435" s="3"/>
      <c r="P435" s="3"/>
      <c r="Q435" s="3"/>
      <c r="R435" s="3"/>
    </row>
    <row r="436" spans="1:18" ht="14.25" customHeight="1">
      <c r="A436" s="12"/>
      <c r="C436" s="13"/>
      <c r="D436" s="13"/>
      <c r="G436" s="14"/>
      <c r="M436" s="3"/>
      <c r="N436" s="3"/>
      <c r="O436" s="3"/>
      <c r="P436" s="3"/>
      <c r="Q436" s="3"/>
      <c r="R436" s="3"/>
    </row>
    <row r="437" spans="1:18" ht="14.25" customHeight="1">
      <c r="A437" s="12"/>
      <c r="C437" s="13"/>
      <c r="D437" s="13"/>
      <c r="G437" s="14"/>
      <c r="M437" s="3"/>
      <c r="N437" s="3"/>
      <c r="O437" s="3"/>
      <c r="P437" s="3"/>
      <c r="Q437" s="3"/>
      <c r="R437" s="3"/>
    </row>
    <row r="438" spans="1:18" ht="14.25" customHeight="1">
      <c r="A438" s="12"/>
      <c r="C438" s="13"/>
      <c r="D438" s="13"/>
      <c r="G438" s="14"/>
      <c r="M438" s="3"/>
      <c r="N438" s="3"/>
      <c r="O438" s="3"/>
      <c r="P438" s="3"/>
      <c r="Q438" s="3"/>
      <c r="R438" s="3"/>
    </row>
    <row r="439" spans="1:18" ht="14.25" customHeight="1">
      <c r="A439" s="12"/>
      <c r="C439" s="13"/>
      <c r="D439" s="13"/>
      <c r="G439" s="14"/>
      <c r="M439" s="3"/>
      <c r="N439" s="3"/>
      <c r="O439" s="3"/>
      <c r="P439" s="3"/>
      <c r="Q439" s="3"/>
      <c r="R439" s="3"/>
    </row>
    <row r="440" spans="1:18" ht="14.25" customHeight="1">
      <c r="A440" s="12"/>
      <c r="C440" s="13"/>
      <c r="D440" s="13"/>
      <c r="G440" s="14"/>
      <c r="M440" s="3"/>
      <c r="N440" s="3"/>
      <c r="O440" s="3"/>
      <c r="P440" s="3"/>
      <c r="Q440" s="3"/>
      <c r="R440" s="3"/>
    </row>
    <row r="441" spans="1:18" ht="14.25" customHeight="1">
      <c r="A441" s="12"/>
      <c r="C441" s="13"/>
      <c r="D441" s="13"/>
      <c r="G441" s="14"/>
      <c r="M441" s="3"/>
      <c r="N441" s="3"/>
      <c r="O441" s="3"/>
      <c r="P441" s="3"/>
      <c r="Q441" s="3"/>
      <c r="R441" s="3"/>
    </row>
    <row r="442" spans="1:18" ht="14.25" customHeight="1">
      <c r="A442" s="12"/>
      <c r="C442" s="13"/>
      <c r="D442" s="13"/>
      <c r="G442" s="14"/>
      <c r="M442" s="3"/>
      <c r="N442" s="3"/>
      <c r="O442" s="3"/>
      <c r="P442" s="3"/>
      <c r="Q442" s="3"/>
      <c r="R442" s="3"/>
    </row>
    <row r="443" spans="1:18" ht="14.25" customHeight="1">
      <c r="A443" s="12"/>
      <c r="C443" s="13"/>
      <c r="D443" s="13"/>
      <c r="G443" s="14"/>
      <c r="M443" s="3"/>
      <c r="N443" s="3"/>
      <c r="O443" s="3"/>
      <c r="P443" s="3"/>
      <c r="Q443" s="3"/>
      <c r="R443" s="3"/>
    </row>
    <row r="444" spans="1:18" ht="14.25" customHeight="1">
      <c r="A444" s="12"/>
      <c r="C444" s="13"/>
      <c r="D444" s="13"/>
      <c r="G444" s="14"/>
      <c r="M444" s="3"/>
      <c r="N444" s="3"/>
      <c r="O444" s="3"/>
      <c r="P444" s="3"/>
      <c r="Q444" s="3"/>
      <c r="R444" s="3"/>
    </row>
    <row r="445" spans="1:18" ht="14.25" customHeight="1">
      <c r="A445" s="12"/>
      <c r="C445" s="13"/>
      <c r="D445" s="13"/>
      <c r="G445" s="14"/>
      <c r="M445" s="3"/>
      <c r="N445" s="3"/>
      <c r="O445" s="3"/>
      <c r="P445" s="3"/>
      <c r="Q445" s="3"/>
      <c r="R445" s="3"/>
    </row>
    <row r="446" spans="1:18" ht="14.25" customHeight="1">
      <c r="A446" s="12"/>
      <c r="C446" s="13"/>
      <c r="D446" s="13"/>
      <c r="G446" s="14"/>
      <c r="M446" s="3"/>
      <c r="N446" s="3"/>
      <c r="O446" s="3"/>
      <c r="P446" s="3"/>
      <c r="Q446" s="3"/>
      <c r="R446" s="3"/>
    </row>
    <row r="447" spans="1:18" ht="14.25" customHeight="1">
      <c r="A447" s="12"/>
      <c r="C447" s="13"/>
      <c r="D447" s="13"/>
      <c r="G447" s="14"/>
      <c r="M447" s="3"/>
      <c r="N447" s="3"/>
      <c r="O447" s="3"/>
      <c r="P447" s="3"/>
      <c r="Q447" s="3"/>
      <c r="R447" s="3"/>
    </row>
    <row r="448" spans="1:18" ht="14.25" customHeight="1">
      <c r="A448" s="12"/>
      <c r="C448" s="13"/>
      <c r="D448" s="13"/>
      <c r="G448" s="14"/>
      <c r="M448" s="3"/>
      <c r="N448" s="3"/>
      <c r="O448" s="3"/>
      <c r="P448" s="3"/>
      <c r="Q448" s="3"/>
      <c r="R448" s="3"/>
    </row>
    <row r="449" spans="1:18" ht="14.25" customHeight="1">
      <c r="A449" s="12"/>
      <c r="C449" s="13"/>
      <c r="D449" s="13"/>
      <c r="G449" s="14"/>
      <c r="M449" s="3"/>
      <c r="N449" s="3"/>
      <c r="O449" s="3"/>
      <c r="P449" s="3"/>
      <c r="Q449" s="3"/>
      <c r="R449" s="3"/>
    </row>
    <row r="450" spans="1:18" ht="14.25" customHeight="1">
      <c r="A450" s="12"/>
      <c r="C450" s="13"/>
      <c r="D450" s="13"/>
      <c r="G450" s="14"/>
      <c r="M450" s="3"/>
      <c r="N450" s="3"/>
      <c r="O450" s="3"/>
      <c r="P450" s="3"/>
      <c r="Q450" s="3"/>
      <c r="R450" s="3"/>
    </row>
    <row r="451" spans="1:18" ht="14.25" customHeight="1">
      <c r="A451" s="12"/>
      <c r="C451" s="13"/>
      <c r="D451" s="13"/>
      <c r="G451" s="14"/>
      <c r="M451" s="3"/>
      <c r="N451" s="3"/>
      <c r="O451" s="3"/>
      <c r="P451" s="3"/>
      <c r="Q451" s="3"/>
      <c r="R451" s="3"/>
    </row>
    <row r="452" spans="1:18" ht="14.25" customHeight="1">
      <c r="A452" s="12"/>
      <c r="C452" s="13"/>
      <c r="D452" s="13"/>
      <c r="G452" s="14"/>
      <c r="M452" s="3"/>
      <c r="N452" s="3"/>
      <c r="O452" s="3"/>
      <c r="P452" s="3"/>
      <c r="Q452" s="3"/>
      <c r="R452" s="3"/>
    </row>
    <row r="453" spans="1:18" ht="14.25" customHeight="1">
      <c r="A453" s="12"/>
      <c r="C453" s="13"/>
      <c r="D453" s="13"/>
      <c r="G453" s="14"/>
      <c r="M453" s="3"/>
      <c r="N453" s="3"/>
      <c r="O453" s="3"/>
      <c r="P453" s="3"/>
      <c r="Q453" s="3"/>
      <c r="R453" s="3"/>
    </row>
    <row r="454" spans="1:18" ht="14.25" customHeight="1">
      <c r="A454" s="12"/>
      <c r="C454" s="13"/>
      <c r="D454" s="13"/>
      <c r="G454" s="14"/>
      <c r="M454" s="3"/>
      <c r="N454" s="3"/>
      <c r="O454" s="3"/>
      <c r="P454" s="3"/>
      <c r="Q454" s="3"/>
      <c r="R454" s="3"/>
    </row>
    <row r="455" spans="1:18" ht="14.25" customHeight="1">
      <c r="A455" s="12"/>
      <c r="C455" s="13"/>
      <c r="D455" s="13"/>
      <c r="G455" s="14"/>
      <c r="M455" s="3"/>
      <c r="N455" s="3"/>
      <c r="O455" s="3"/>
      <c r="P455" s="3"/>
      <c r="Q455" s="3"/>
      <c r="R455" s="3"/>
    </row>
    <row r="456" spans="1:18" ht="14.25" customHeight="1">
      <c r="A456" s="12"/>
      <c r="C456" s="13"/>
      <c r="D456" s="13"/>
      <c r="G456" s="14"/>
      <c r="M456" s="3"/>
      <c r="N456" s="3"/>
      <c r="O456" s="3"/>
      <c r="P456" s="3"/>
      <c r="Q456" s="3"/>
      <c r="R456" s="3"/>
    </row>
    <row r="457" spans="1:18" ht="14.25" customHeight="1">
      <c r="A457" s="12"/>
      <c r="C457" s="13"/>
      <c r="D457" s="13"/>
      <c r="G457" s="14"/>
      <c r="M457" s="3"/>
      <c r="N457" s="3"/>
      <c r="O457" s="3"/>
      <c r="P457" s="3"/>
      <c r="Q457" s="3"/>
      <c r="R457" s="3"/>
    </row>
    <row r="458" spans="1:18" ht="14.25" customHeight="1">
      <c r="A458" s="12"/>
      <c r="C458" s="13"/>
      <c r="D458" s="13"/>
      <c r="G458" s="14"/>
      <c r="M458" s="3"/>
      <c r="N458" s="3"/>
      <c r="O458" s="3"/>
      <c r="P458" s="3"/>
      <c r="Q458" s="3"/>
      <c r="R458" s="3"/>
    </row>
    <row r="459" spans="1:18" ht="14.25" customHeight="1">
      <c r="A459" s="12"/>
      <c r="C459" s="13"/>
      <c r="D459" s="13"/>
      <c r="G459" s="14"/>
      <c r="M459" s="3"/>
      <c r="N459" s="3"/>
      <c r="O459" s="3"/>
      <c r="P459" s="3"/>
      <c r="Q459" s="3"/>
      <c r="R459" s="3"/>
    </row>
    <row r="460" spans="1:18" ht="14.25" customHeight="1">
      <c r="A460" s="12"/>
      <c r="C460" s="13"/>
      <c r="D460" s="13"/>
      <c r="G460" s="14"/>
      <c r="M460" s="3"/>
      <c r="N460" s="3"/>
      <c r="O460" s="3"/>
      <c r="P460" s="3"/>
      <c r="Q460" s="3"/>
      <c r="R460" s="3"/>
    </row>
    <row r="461" spans="1:18" ht="14.25" customHeight="1">
      <c r="A461" s="12"/>
      <c r="C461" s="13"/>
      <c r="D461" s="13"/>
      <c r="G461" s="14"/>
      <c r="M461" s="3"/>
      <c r="N461" s="3"/>
      <c r="O461" s="3"/>
      <c r="P461" s="3"/>
      <c r="Q461" s="3"/>
      <c r="R461" s="3"/>
    </row>
    <row r="462" spans="1:18" ht="14.25" customHeight="1">
      <c r="A462" s="12"/>
      <c r="C462" s="13"/>
      <c r="D462" s="13"/>
      <c r="G462" s="14"/>
      <c r="M462" s="3"/>
      <c r="N462" s="3"/>
      <c r="O462" s="3"/>
      <c r="P462" s="3"/>
      <c r="Q462" s="3"/>
      <c r="R462" s="3"/>
    </row>
    <row r="463" spans="1:18" ht="14.25" customHeight="1">
      <c r="A463" s="12"/>
      <c r="C463" s="13"/>
      <c r="D463" s="13"/>
      <c r="G463" s="14"/>
      <c r="M463" s="3"/>
      <c r="N463" s="3"/>
      <c r="O463" s="3"/>
      <c r="P463" s="3"/>
      <c r="Q463" s="3"/>
      <c r="R463" s="3"/>
    </row>
    <row r="464" spans="1:18" ht="14.25" customHeight="1">
      <c r="A464" s="12"/>
      <c r="C464" s="13"/>
      <c r="D464" s="13"/>
      <c r="G464" s="14"/>
      <c r="M464" s="3"/>
      <c r="N464" s="3"/>
      <c r="O464" s="3"/>
      <c r="P464" s="3"/>
      <c r="Q464" s="3"/>
      <c r="R464" s="3"/>
    </row>
    <row r="465" spans="1:18" ht="14.25" customHeight="1">
      <c r="A465" s="12"/>
      <c r="C465" s="13"/>
      <c r="D465" s="13"/>
      <c r="G465" s="14"/>
      <c r="M465" s="3"/>
      <c r="N465" s="3"/>
      <c r="O465" s="3"/>
      <c r="P465" s="3"/>
      <c r="Q465" s="3"/>
      <c r="R465" s="3"/>
    </row>
    <row r="466" spans="1:18" ht="14.25" customHeight="1">
      <c r="A466" s="12"/>
      <c r="C466" s="13"/>
      <c r="D466" s="13"/>
      <c r="G466" s="14"/>
      <c r="M466" s="3"/>
      <c r="N466" s="3"/>
      <c r="O466" s="3"/>
      <c r="P466" s="3"/>
      <c r="Q466" s="3"/>
      <c r="R466" s="3"/>
    </row>
    <row r="467" spans="1:18" ht="14.25" customHeight="1">
      <c r="A467" s="12"/>
      <c r="C467" s="13"/>
      <c r="D467" s="13"/>
      <c r="G467" s="14"/>
      <c r="M467" s="3"/>
      <c r="N467" s="3"/>
      <c r="O467" s="3"/>
      <c r="P467" s="3"/>
      <c r="Q467" s="3"/>
      <c r="R467" s="3"/>
    </row>
    <row r="468" spans="1:18" ht="14.25" customHeight="1">
      <c r="A468" s="12"/>
      <c r="C468" s="13"/>
      <c r="D468" s="13"/>
      <c r="G468" s="14"/>
      <c r="M468" s="3"/>
      <c r="N468" s="3"/>
      <c r="O468" s="3"/>
      <c r="P468" s="3"/>
      <c r="Q468" s="3"/>
      <c r="R468" s="3"/>
    </row>
    <row r="469" spans="1:18" ht="15.75" customHeight="1">
      <c r="M469" s="3"/>
      <c r="N469" s="3"/>
      <c r="O469" s="3"/>
      <c r="P469" s="3"/>
      <c r="Q469" s="3"/>
      <c r="R469" s="3"/>
    </row>
    <row r="470" spans="1:18" ht="15.75" customHeight="1">
      <c r="M470" s="3"/>
      <c r="N470" s="3"/>
      <c r="O470" s="3"/>
      <c r="P470" s="3"/>
      <c r="Q470" s="3"/>
      <c r="R470" s="3"/>
    </row>
    <row r="471" spans="1:18" ht="15.75" customHeight="1">
      <c r="M471" s="3"/>
      <c r="N471" s="3"/>
      <c r="O471" s="3"/>
      <c r="P471" s="3"/>
      <c r="Q471" s="3"/>
      <c r="R471" s="3"/>
    </row>
    <row r="472" spans="1:18" ht="15.75" customHeight="1">
      <c r="M472" s="3"/>
      <c r="N472" s="3"/>
      <c r="O472" s="3"/>
      <c r="P472" s="3"/>
      <c r="Q472" s="3"/>
      <c r="R472" s="3"/>
    </row>
    <row r="473" spans="1:18" ht="15.75" customHeight="1">
      <c r="M473" s="3"/>
      <c r="N473" s="3"/>
      <c r="O473" s="3"/>
      <c r="P473" s="3"/>
      <c r="Q473" s="3"/>
      <c r="R473" s="3"/>
    </row>
    <row r="474" spans="1:18" ht="15.75" customHeight="1">
      <c r="M474" s="3"/>
      <c r="N474" s="3"/>
      <c r="O474" s="3"/>
      <c r="P474" s="3"/>
      <c r="Q474" s="3"/>
      <c r="R474" s="3"/>
    </row>
    <row r="475" spans="1:18" ht="15.75" customHeight="1">
      <c r="M475" s="3"/>
      <c r="N475" s="3"/>
      <c r="O475" s="3"/>
      <c r="P475" s="3"/>
      <c r="Q475" s="3"/>
      <c r="R475" s="3"/>
    </row>
    <row r="476" spans="1:18" ht="15.75" customHeight="1">
      <c r="M476" s="3"/>
      <c r="N476" s="3"/>
      <c r="O476" s="3"/>
      <c r="P476" s="3"/>
      <c r="Q476" s="3"/>
      <c r="R476" s="3"/>
    </row>
    <row r="477" spans="1:18" ht="15.75" customHeight="1">
      <c r="M477" s="3"/>
      <c r="N477" s="3"/>
      <c r="O477" s="3"/>
      <c r="P477" s="3"/>
      <c r="Q477" s="3"/>
      <c r="R477" s="3"/>
    </row>
    <row r="478" spans="1:18" ht="15.75" customHeight="1">
      <c r="M478" s="3"/>
      <c r="N478" s="3"/>
      <c r="O478" s="3"/>
      <c r="P478" s="3"/>
      <c r="Q478" s="3"/>
      <c r="R478" s="3"/>
    </row>
    <row r="479" spans="1:18" ht="15.75" customHeight="1">
      <c r="M479" s="3"/>
      <c r="N479" s="3"/>
      <c r="O479" s="3"/>
      <c r="P479" s="3"/>
      <c r="Q479" s="3"/>
      <c r="R479" s="3"/>
    </row>
    <row r="480" spans="1:18" ht="15.75" customHeight="1">
      <c r="M480" s="3"/>
      <c r="N480" s="3"/>
      <c r="O480" s="3"/>
      <c r="P480" s="3"/>
      <c r="Q480" s="3"/>
      <c r="R480" s="3"/>
    </row>
    <row r="481" spans="13:18" ht="15.75" customHeight="1">
      <c r="M481" s="3"/>
      <c r="N481" s="3"/>
      <c r="O481" s="3"/>
      <c r="P481" s="3"/>
      <c r="Q481" s="3"/>
      <c r="R481" s="3"/>
    </row>
    <row r="482" spans="13:18" ht="15.75" customHeight="1">
      <c r="M482" s="3"/>
      <c r="N482" s="3"/>
      <c r="O482" s="3"/>
      <c r="P482" s="3"/>
      <c r="Q482" s="3"/>
      <c r="R482" s="3"/>
    </row>
    <row r="483" spans="13:18" ht="15.75" customHeight="1">
      <c r="M483" s="3"/>
      <c r="N483" s="3"/>
      <c r="O483" s="3"/>
      <c r="P483" s="3"/>
      <c r="Q483" s="3"/>
      <c r="R483" s="3"/>
    </row>
    <row r="484" spans="13:18" ht="15.75" customHeight="1">
      <c r="M484" s="3"/>
      <c r="N484" s="3"/>
      <c r="O484" s="3"/>
      <c r="P484" s="3"/>
      <c r="Q484" s="3"/>
      <c r="R484" s="3"/>
    </row>
    <row r="485" spans="13:18" ht="15.75" customHeight="1">
      <c r="M485" s="3"/>
      <c r="N485" s="3"/>
      <c r="O485" s="3"/>
      <c r="P485" s="3"/>
      <c r="Q485" s="3"/>
      <c r="R485" s="3"/>
    </row>
    <row r="486" spans="13:18" ht="15.75" customHeight="1">
      <c r="M486" s="3"/>
      <c r="N486" s="3"/>
      <c r="O486" s="3"/>
      <c r="P486" s="3"/>
      <c r="Q486" s="3"/>
      <c r="R486" s="3"/>
    </row>
    <row r="487" spans="13:18" ht="15.75" customHeight="1">
      <c r="M487" s="3"/>
      <c r="N487" s="3"/>
      <c r="O487" s="3"/>
      <c r="P487" s="3"/>
      <c r="Q487" s="3"/>
      <c r="R487" s="3"/>
    </row>
    <row r="488" spans="13:18" ht="15.75" customHeight="1">
      <c r="M488" s="3"/>
      <c r="N488" s="3"/>
      <c r="O488" s="3"/>
      <c r="P488" s="3"/>
      <c r="Q488" s="3"/>
      <c r="R488" s="3"/>
    </row>
    <row r="489" spans="13:18" ht="15.75" customHeight="1">
      <c r="M489" s="3"/>
      <c r="N489" s="3"/>
      <c r="O489" s="3"/>
      <c r="P489" s="3"/>
      <c r="Q489" s="3"/>
      <c r="R489" s="3"/>
    </row>
    <row r="490" spans="13:18" ht="15.75" customHeight="1">
      <c r="M490" s="3"/>
      <c r="N490" s="3"/>
      <c r="O490" s="3"/>
      <c r="P490" s="3"/>
      <c r="Q490" s="3"/>
      <c r="R490" s="3"/>
    </row>
    <row r="491" spans="13:18" ht="15.75" customHeight="1">
      <c r="M491" s="3"/>
      <c r="N491" s="3"/>
      <c r="O491" s="3"/>
      <c r="P491" s="3"/>
      <c r="Q491" s="3"/>
      <c r="R491" s="3"/>
    </row>
    <row r="492" spans="13:18" ht="15.75" customHeight="1">
      <c r="M492" s="3"/>
      <c r="N492" s="3"/>
      <c r="O492" s="3"/>
      <c r="P492" s="3"/>
      <c r="Q492" s="3"/>
      <c r="R492" s="3"/>
    </row>
    <row r="493" spans="13:18" ht="15.75" customHeight="1">
      <c r="M493" s="3"/>
      <c r="N493" s="3"/>
      <c r="O493" s="3"/>
      <c r="P493" s="3"/>
      <c r="Q493" s="3"/>
      <c r="R493" s="3"/>
    </row>
    <row r="494" spans="13:18" ht="15.75" customHeight="1">
      <c r="M494" s="3"/>
      <c r="N494" s="3"/>
      <c r="O494" s="3"/>
      <c r="P494" s="3"/>
      <c r="Q494" s="3"/>
      <c r="R494" s="3"/>
    </row>
    <row r="495" spans="13:18" ht="15.75" customHeight="1">
      <c r="M495" s="3"/>
      <c r="N495" s="3"/>
      <c r="O495" s="3"/>
      <c r="P495" s="3"/>
      <c r="Q495" s="3"/>
      <c r="R495" s="3"/>
    </row>
    <row r="496" spans="13:18" ht="15.75" customHeight="1">
      <c r="M496" s="3"/>
      <c r="N496" s="3"/>
      <c r="O496" s="3"/>
      <c r="P496" s="3"/>
      <c r="Q496" s="3"/>
      <c r="R496" s="3"/>
    </row>
    <row r="497" spans="13:18" ht="15.75" customHeight="1">
      <c r="M497" s="3"/>
      <c r="N497" s="3"/>
      <c r="O497" s="3"/>
      <c r="P497" s="3"/>
      <c r="Q497" s="3"/>
      <c r="R497" s="3"/>
    </row>
    <row r="498" spans="13:18" ht="15.75" customHeight="1">
      <c r="M498" s="3"/>
      <c r="N498" s="3"/>
      <c r="O498" s="3"/>
      <c r="P498" s="3"/>
      <c r="Q498" s="3"/>
      <c r="R498" s="3"/>
    </row>
    <row r="499" spans="13:18" ht="15.75" customHeight="1">
      <c r="M499" s="3"/>
      <c r="N499" s="3"/>
      <c r="O499" s="3"/>
      <c r="P499" s="3"/>
      <c r="Q499" s="3"/>
      <c r="R499" s="3"/>
    </row>
    <row r="500" spans="13:18" ht="15.75" customHeight="1">
      <c r="M500" s="3"/>
      <c r="N500" s="3"/>
      <c r="O500" s="3"/>
      <c r="P500" s="3"/>
      <c r="Q500" s="3"/>
      <c r="R500" s="3"/>
    </row>
    <row r="501" spans="13:18" ht="15.75" customHeight="1">
      <c r="M501" s="3"/>
      <c r="N501" s="3"/>
      <c r="O501" s="3"/>
      <c r="P501" s="3"/>
      <c r="Q501" s="3"/>
      <c r="R501" s="3"/>
    </row>
    <row r="502" spans="13:18" ht="15.75" customHeight="1">
      <c r="M502" s="3"/>
      <c r="N502" s="3"/>
      <c r="O502" s="3"/>
      <c r="P502" s="3"/>
      <c r="Q502" s="3"/>
      <c r="R502" s="3"/>
    </row>
    <row r="503" spans="13:18" ht="15.75" customHeight="1">
      <c r="M503" s="3"/>
      <c r="N503" s="3"/>
      <c r="O503" s="3"/>
      <c r="P503" s="3"/>
      <c r="Q503" s="3"/>
      <c r="R503" s="3"/>
    </row>
    <row r="504" spans="13:18" ht="15.75" customHeight="1">
      <c r="M504" s="3"/>
      <c r="N504" s="3"/>
      <c r="O504" s="3"/>
      <c r="P504" s="3"/>
      <c r="Q504" s="3"/>
      <c r="R504" s="3"/>
    </row>
    <row r="505" spans="13:18" ht="15.75" customHeight="1">
      <c r="M505" s="3"/>
      <c r="N505" s="3"/>
      <c r="O505" s="3"/>
      <c r="P505" s="3"/>
      <c r="Q505" s="3"/>
      <c r="R505" s="3"/>
    </row>
    <row r="506" spans="13:18" ht="15.75" customHeight="1">
      <c r="M506" s="3"/>
      <c r="N506" s="3"/>
      <c r="O506" s="3"/>
      <c r="P506" s="3"/>
      <c r="Q506" s="3"/>
      <c r="R506" s="3"/>
    </row>
    <row r="507" spans="13:18" ht="15.75" customHeight="1">
      <c r="M507" s="3"/>
      <c r="N507" s="3"/>
      <c r="O507" s="3"/>
      <c r="P507" s="3"/>
      <c r="Q507" s="3"/>
      <c r="R507" s="3"/>
    </row>
    <row r="508" spans="13:18" ht="15.75" customHeight="1">
      <c r="M508" s="3"/>
      <c r="N508" s="3"/>
      <c r="O508" s="3"/>
      <c r="P508" s="3"/>
      <c r="Q508" s="3"/>
      <c r="R508" s="3"/>
    </row>
    <row r="509" spans="13:18" ht="15.75" customHeight="1">
      <c r="M509" s="3"/>
      <c r="N509" s="3"/>
      <c r="O509" s="3"/>
      <c r="P509" s="3"/>
      <c r="Q509" s="3"/>
      <c r="R509" s="3"/>
    </row>
    <row r="510" spans="13:18" ht="15.75" customHeight="1">
      <c r="M510" s="3"/>
      <c r="N510" s="3"/>
      <c r="O510" s="3"/>
      <c r="P510" s="3"/>
      <c r="Q510" s="3"/>
      <c r="R510" s="3"/>
    </row>
    <row r="511" spans="13:18" ht="15.75" customHeight="1">
      <c r="M511" s="3"/>
      <c r="N511" s="3"/>
      <c r="O511" s="3"/>
      <c r="P511" s="3"/>
      <c r="Q511" s="3"/>
      <c r="R511" s="3"/>
    </row>
    <row r="512" spans="13:18" ht="15.75" customHeight="1">
      <c r="M512" s="3"/>
      <c r="N512" s="3"/>
      <c r="O512" s="3"/>
      <c r="P512" s="3"/>
      <c r="Q512" s="3"/>
      <c r="R512" s="3"/>
    </row>
    <row r="513" spans="13:18" ht="15.75" customHeight="1">
      <c r="M513" s="3"/>
      <c r="N513" s="3"/>
      <c r="O513" s="3"/>
      <c r="P513" s="3"/>
      <c r="Q513" s="3"/>
      <c r="R513" s="3"/>
    </row>
    <row r="514" spans="13:18" ht="15.75" customHeight="1">
      <c r="M514" s="3"/>
      <c r="N514" s="3"/>
      <c r="O514" s="3"/>
      <c r="P514" s="3"/>
      <c r="Q514" s="3"/>
      <c r="R514" s="3"/>
    </row>
    <row r="515" spans="13:18" ht="15.75" customHeight="1">
      <c r="M515" s="3"/>
      <c r="N515" s="3"/>
      <c r="O515" s="3"/>
      <c r="P515" s="3"/>
      <c r="Q515" s="3"/>
      <c r="R515" s="3"/>
    </row>
    <row r="516" spans="13:18" ht="15.75" customHeight="1">
      <c r="M516" s="3"/>
      <c r="N516" s="3"/>
      <c r="O516" s="3"/>
      <c r="P516" s="3"/>
      <c r="Q516" s="3"/>
      <c r="R516" s="3"/>
    </row>
    <row r="517" spans="13:18" ht="15.75" customHeight="1">
      <c r="M517" s="3"/>
      <c r="N517" s="3"/>
      <c r="O517" s="3"/>
      <c r="P517" s="3"/>
      <c r="Q517" s="3"/>
      <c r="R517" s="3"/>
    </row>
    <row r="518" spans="13:18" ht="15.75" customHeight="1">
      <c r="M518" s="3"/>
      <c r="N518" s="3"/>
      <c r="O518" s="3"/>
      <c r="P518" s="3"/>
      <c r="Q518" s="3"/>
      <c r="R518" s="3"/>
    </row>
    <row r="519" spans="13:18" ht="15.75" customHeight="1">
      <c r="M519" s="3"/>
      <c r="N519" s="3"/>
      <c r="O519" s="3"/>
      <c r="P519" s="3"/>
      <c r="Q519" s="3"/>
      <c r="R519" s="3"/>
    </row>
    <row r="520" spans="13:18" ht="15.75" customHeight="1">
      <c r="M520" s="3"/>
      <c r="N520" s="3"/>
      <c r="O520" s="3"/>
      <c r="P520" s="3"/>
      <c r="Q520" s="3"/>
      <c r="R520" s="3"/>
    </row>
    <row r="521" spans="13:18" ht="15.75" customHeight="1">
      <c r="M521" s="3"/>
      <c r="N521" s="3"/>
      <c r="O521" s="3"/>
      <c r="P521" s="3"/>
      <c r="Q521" s="3"/>
      <c r="R521" s="3"/>
    </row>
    <row r="522" spans="13:18" ht="15.75" customHeight="1">
      <c r="M522" s="3"/>
      <c r="N522" s="3"/>
      <c r="O522" s="3"/>
      <c r="P522" s="3"/>
      <c r="Q522" s="3"/>
      <c r="R522" s="3"/>
    </row>
    <row r="523" spans="13:18" ht="15.75" customHeight="1">
      <c r="M523" s="3"/>
      <c r="N523" s="3"/>
      <c r="O523" s="3"/>
      <c r="P523" s="3"/>
      <c r="Q523" s="3"/>
      <c r="R523" s="3"/>
    </row>
    <row r="524" spans="13:18" ht="15.75" customHeight="1">
      <c r="M524" s="3"/>
      <c r="N524" s="3"/>
      <c r="O524" s="3"/>
      <c r="P524" s="3"/>
      <c r="Q524" s="3"/>
      <c r="R524" s="3"/>
    </row>
    <row r="525" spans="13:18" ht="15.75" customHeight="1">
      <c r="M525" s="3"/>
      <c r="N525" s="3"/>
      <c r="O525" s="3"/>
      <c r="P525" s="3"/>
      <c r="Q525" s="3"/>
      <c r="R525" s="3"/>
    </row>
    <row r="526" spans="13:18" ht="15.75" customHeight="1">
      <c r="M526" s="3"/>
      <c r="N526" s="3"/>
      <c r="O526" s="3"/>
      <c r="P526" s="3"/>
      <c r="Q526" s="3"/>
      <c r="R526" s="3"/>
    </row>
    <row r="527" spans="13:18" ht="15.75" customHeight="1">
      <c r="M527" s="3"/>
      <c r="N527" s="3"/>
      <c r="O527" s="3"/>
      <c r="P527" s="3"/>
      <c r="Q527" s="3"/>
      <c r="R527" s="3"/>
    </row>
    <row r="528" spans="13:18" ht="15.75" customHeight="1">
      <c r="M528" s="3"/>
      <c r="N528" s="3"/>
      <c r="O528" s="3"/>
      <c r="P528" s="3"/>
      <c r="Q528" s="3"/>
      <c r="R528" s="3"/>
    </row>
    <row r="529" spans="13:18" ht="15.75" customHeight="1">
      <c r="M529" s="3"/>
      <c r="N529" s="3"/>
      <c r="O529" s="3"/>
      <c r="P529" s="3"/>
      <c r="Q529" s="3"/>
      <c r="R529" s="3"/>
    </row>
    <row r="530" spans="13:18" ht="15.75" customHeight="1">
      <c r="M530" s="3"/>
      <c r="N530" s="3"/>
      <c r="O530" s="3"/>
      <c r="P530" s="3"/>
      <c r="Q530" s="3"/>
      <c r="R530" s="3"/>
    </row>
    <row r="531" spans="13:18" ht="15.75" customHeight="1">
      <c r="M531" s="3"/>
      <c r="N531" s="3"/>
      <c r="O531" s="3"/>
      <c r="P531" s="3"/>
      <c r="Q531" s="3"/>
      <c r="R531" s="3"/>
    </row>
    <row r="532" spans="13:18" ht="15.75" customHeight="1">
      <c r="M532" s="3"/>
      <c r="N532" s="3"/>
      <c r="O532" s="3"/>
      <c r="P532" s="3"/>
      <c r="Q532" s="3"/>
      <c r="R532" s="3"/>
    </row>
    <row r="533" spans="13:18" ht="15.75" customHeight="1">
      <c r="M533" s="3"/>
      <c r="N533" s="3"/>
      <c r="O533" s="3"/>
      <c r="P533" s="3"/>
      <c r="Q533" s="3"/>
      <c r="R533" s="3"/>
    </row>
    <row r="534" spans="13:18" ht="15.75" customHeight="1">
      <c r="M534" s="3"/>
      <c r="N534" s="3"/>
      <c r="O534" s="3"/>
      <c r="P534" s="3"/>
      <c r="Q534" s="3"/>
      <c r="R534" s="3"/>
    </row>
    <row r="535" spans="13:18" ht="15.75" customHeight="1">
      <c r="M535" s="3"/>
      <c r="N535" s="3"/>
      <c r="O535" s="3"/>
      <c r="P535" s="3"/>
      <c r="Q535" s="3"/>
      <c r="R535" s="3"/>
    </row>
    <row r="536" spans="13:18" ht="15.75" customHeight="1">
      <c r="M536" s="3"/>
      <c r="N536" s="3"/>
      <c r="O536" s="3"/>
      <c r="P536" s="3"/>
      <c r="Q536" s="3"/>
      <c r="R536" s="3"/>
    </row>
    <row r="537" spans="13:18" ht="15.75" customHeight="1">
      <c r="M537" s="3"/>
      <c r="N537" s="3"/>
      <c r="O537" s="3"/>
      <c r="P537" s="3"/>
      <c r="Q537" s="3"/>
      <c r="R537" s="3"/>
    </row>
    <row r="538" spans="13:18" ht="15.75" customHeight="1">
      <c r="M538" s="3"/>
      <c r="N538" s="3"/>
      <c r="O538" s="3"/>
      <c r="P538" s="3"/>
      <c r="Q538" s="3"/>
      <c r="R538" s="3"/>
    </row>
    <row r="539" spans="13:18" ht="15.75" customHeight="1">
      <c r="M539" s="3"/>
      <c r="N539" s="3"/>
      <c r="O539" s="3"/>
      <c r="P539" s="3"/>
      <c r="Q539" s="3"/>
      <c r="R539" s="3"/>
    </row>
    <row r="540" spans="13:18" ht="15.75" customHeight="1">
      <c r="M540" s="3"/>
      <c r="N540" s="3"/>
      <c r="O540" s="3"/>
      <c r="P540" s="3"/>
      <c r="Q540" s="3"/>
      <c r="R540" s="3"/>
    </row>
    <row r="541" spans="13:18" ht="15.75" customHeight="1">
      <c r="M541" s="3"/>
      <c r="N541" s="3"/>
      <c r="O541" s="3"/>
      <c r="P541" s="3"/>
      <c r="Q541" s="3"/>
      <c r="R541" s="3"/>
    </row>
    <row r="542" spans="13:18" ht="15.75" customHeight="1">
      <c r="M542" s="3"/>
      <c r="N542" s="3"/>
      <c r="O542" s="3"/>
      <c r="P542" s="3"/>
      <c r="Q542" s="3"/>
      <c r="R542" s="3"/>
    </row>
    <row r="543" spans="13:18" ht="15.75" customHeight="1">
      <c r="M543" s="3"/>
      <c r="N543" s="3"/>
      <c r="O543" s="3"/>
      <c r="P543" s="3"/>
      <c r="Q543" s="3"/>
      <c r="R543" s="3"/>
    </row>
    <row r="544" spans="13:18" ht="15.75" customHeight="1">
      <c r="M544" s="3"/>
      <c r="N544" s="3"/>
      <c r="O544" s="3"/>
      <c r="P544" s="3"/>
      <c r="Q544" s="3"/>
      <c r="R544" s="3"/>
    </row>
    <row r="545" spans="13:18" ht="15.75" customHeight="1">
      <c r="M545" s="3"/>
      <c r="N545" s="3"/>
      <c r="O545" s="3"/>
      <c r="P545" s="3"/>
      <c r="Q545" s="3"/>
      <c r="R545" s="3"/>
    </row>
    <row r="546" spans="13:18" ht="15.75" customHeight="1">
      <c r="M546" s="3"/>
      <c r="N546" s="3"/>
      <c r="O546" s="3"/>
      <c r="P546" s="3"/>
      <c r="Q546" s="3"/>
      <c r="R546" s="3"/>
    </row>
    <row r="547" spans="13:18" ht="15.75" customHeight="1">
      <c r="M547" s="3"/>
      <c r="N547" s="3"/>
      <c r="O547" s="3"/>
      <c r="P547" s="3"/>
      <c r="Q547" s="3"/>
      <c r="R547" s="3"/>
    </row>
    <row r="548" spans="13:18" ht="15.75" customHeight="1">
      <c r="M548" s="3"/>
      <c r="N548" s="3"/>
      <c r="O548" s="3"/>
      <c r="P548" s="3"/>
      <c r="Q548" s="3"/>
      <c r="R548" s="3"/>
    </row>
    <row r="549" spans="13:18" ht="15.75" customHeight="1">
      <c r="M549" s="3"/>
      <c r="N549" s="3"/>
      <c r="O549" s="3"/>
      <c r="P549" s="3"/>
      <c r="Q549" s="3"/>
      <c r="R549" s="3"/>
    </row>
    <row r="550" spans="13:18" ht="15.75" customHeight="1">
      <c r="M550" s="3"/>
      <c r="N550" s="3"/>
      <c r="O550" s="3"/>
      <c r="P550" s="3"/>
      <c r="Q550" s="3"/>
      <c r="R550" s="3"/>
    </row>
    <row r="551" spans="13:18" ht="15.75" customHeight="1">
      <c r="M551" s="3"/>
      <c r="N551" s="3"/>
      <c r="O551" s="3"/>
      <c r="P551" s="3"/>
      <c r="Q551" s="3"/>
      <c r="R551" s="3"/>
    </row>
    <row r="552" spans="13:18" ht="15.75" customHeight="1">
      <c r="M552" s="3"/>
      <c r="N552" s="3"/>
      <c r="O552" s="3"/>
      <c r="P552" s="3"/>
      <c r="Q552" s="3"/>
      <c r="R552" s="3"/>
    </row>
    <row r="553" spans="13:18" ht="15.75" customHeight="1">
      <c r="M553" s="3"/>
      <c r="N553" s="3"/>
      <c r="O553" s="3"/>
      <c r="P553" s="3"/>
      <c r="Q553" s="3"/>
      <c r="R553" s="3"/>
    </row>
    <row r="554" spans="13:18" ht="15.75" customHeight="1">
      <c r="M554" s="3"/>
      <c r="N554" s="3"/>
      <c r="O554" s="3"/>
      <c r="P554" s="3"/>
      <c r="Q554" s="3"/>
      <c r="R554" s="3"/>
    </row>
    <row r="555" spans="13:18" ht="15.75" customHeight="1">
      <c r="M555" s="3"/>
      <c r="N555" s="3"/>
      <c r="O555" s="3"/>
      <c r="P555" s="3"/>
      <c r="Q555" s="3"/>
      <c r="R555" s="3"/>
    </row>
    <row r="556" spans="13:18" ht="15.75" customHeight="1">
      <c r="M556" s="3"/>
      <c r="N556" s="3"/>
      <c r="O556" s="3"/>
      <c r="P556" s="3"/>
      <c r="Q556" s="3"/>
      <c r="R556" s="3"/>
    </row>
    <row r="557" spans="13:18" ht="15.75" customHeight="1">
      <c r="M557" s="3"/>
      <c r="N557" s="3"/>
      <c r="O557" s="3"/>
      <c r="P557" s="3"/>
      <c r="Q557" s="3"/>
      <c r="R557" s="3"/>
    </row>
    <row r="558" spans="13:18" ht="15.75" customHeight="1">
      <c r="M558" s="3"/>
      <c r="N558" s="3"/>
      <c r="O558" s="3"/>
      <c r="P558" s="3"/>
      <c r="Q558" s="3"/>
      <c r="R558" s="3"/>
    </row>
    <row r="559" spans="13:18" ht="15.75" customHeight="1">
      <c r="M559" s="3"/>
      <c r="N559" s="3"/>
      <c r="O559" s="3"/>
      <c r="P559" s="3"/>
      <c r="Q559" s="3"/>
      <c r="R559" s="3"/>
    </row>
    <row r="560" spans="13:18" ht="15.75" customHeight="1">
      <c r="M560" s="3"/>
      <c r="N560" s="3"/>
      <c r="O560" s="3"/>
      <c r="P560" s="3"/>
      <c r="Q560" s="3"/>
      <c r="R560" s="3"/>
    </row>
    <row r="561" spans="13:18" ht="15.75" customHeight="1">
      <c r="M561" s="3"/>
      <c r="N561" s="3"/>
      <c r="O561" s="3"/>
      <c r="P561" s="3"/>
      <c r="Q561" s="3"/>
      <c r="R561" s="3"/>
    </row>
    <row r="562" spans="13:18" ht="15.75" customHeight="1">
      <c r="M562" s="3"/>
      <c r="N562" s="3"/>
      <c r="O562" s="3"/>
      <c r="P562" s="3"/>
      <c r="Q562" s="3"/>
      <c r="R562" s="3"/>
    </row>
    <row r="563" spans="13:18" ht="15.75" customHeight="1">
      <c r="M563" s="3"/>
      <c r="N563" s="3"/>
      <c r="O563" s="3"/>
      <c r="P563" s="3"/>
      <c r="Q563" s="3"/>
      <c r="R563" s="3"/>
    </row>
    <row r="564" spans="13:18" ht="15.75" customHeight="1">
      <c r="M564" s="3"/>
      <c r="N564" s="3"/>
      <c r="O564" s="3"/>
      <c r="P564" s="3"/>
      <c r="Q564" s="3"/>
      <c r="R564" s="3"/>
    </row>
    <row r="565" spans="13:18" ht="15.75" customHeight="1">
      <c r="M565" s="3"/>
      <c r="N565" s="3"/>
      <c r="O565" s="3"/>
      <c r="P565" s="3"/>
      <c r="Q565" s="3"/>
      <c r="R565" s="3"/>
    </row>
    <row r="566" spans="13:18" ht="15.75" customHeight="1">
      <c r="M566" s="3"/>
      <c r="N566" s="3"/>
      <c r="O566" s="3"/>
      <c r="P566" s="3"/>
      <c r="Q566" s="3"/>
      <c r="R566" s="3"/>
    </row>
    <row r="567" spans="13:18" ht="15.75" customHeight="1">
      <c r="M567" s="3"/>
      <c r="N567" s="3"/>
      <c r="O567" s="3"/>
      <c r="P567" s="3"/>
      <c r="Q567" s="3"/>
      <c r="R567" s="3"/>
    </row>
    <row r="568" spans="13:18" ht="15.75" customHeight="1">
      <c r="M568" s="3"/>
      <c r="N568" s="3"/>
      <c r="O568" s="3"/>
      <c r="P568" s="3"/>
      <c r="Q568" s="3"/>
      <c r="R568" s="3"/>
    </row>
    <row r="569" spans="13:18" ht="15.75" customHeight="1">
      <c r="M569" s="3"/>
      <c r="N569" s="3"/>
      <c r="O569" s="3"/>
      <c r="P569" s="3"/>
      <c r="Q569" s="3"/>
      <c r="R569" s="3"/>
    </row>
    <row r="570" spans="13:18" ht="15.75" customHeight="1">
      <c r="M570" s="3"/>
      <c r="N570" s="3"/>
      <c r="O570" s="3"/>
      <c r="P570" s="3"/>
      <c r="Q570" s="3"/>
      <c r="R570" s="3"/>
    </row>
    <row r="571" spans="13:18" ht="15.75" customHeight="1">
      <c r="M571" s="3"/>
      <c r="N571" s="3"/>
      <c r="O571" s="3"/>
      <c r="P571" s="3"/>
      <c r="Q571" s="3"/>
      <c r="R571" s="3"/>
    </row>
    <row r="572" spans="13:18" ht="15.75" customHeight="1">
      <c r="M572" s="3"/>
      <c r="N572" s="3"/>
      <c r="O572" s="3"/>
      <c r="P572" s="3"/>
      <c r="Q572" s="3"/>
      <c r="R572" s="3"/>
    </row>
    <row r="573" spans="13:18" ht="15.75" customHeight="1">
      <c r="M573" s="3"/>
      <c r="N573" s="3"/>
      <c r="O573" s="3"/>
      <c r="P573" s="3"/>
      <c r="Q573" s="3"/>
      <c r="R573" s="3"/>
    </row>
    <row r="574" spans="13:18" ht="15.75" customHeight="1">
      <c r="M574" s="3"/>
      <c r="N574" s="3"/>
      <c r="O574" s="3"/>
      <c r="P574" s="3"/>
      <c r="Q574" s="3"/>
      <c r="R574" s="3"/>
    </row>
    <row r="575" spans="13:18" ht="15.75" customHeight="1">
      <c r="M575" s="3"/>
      <c r="N575" s="3"/>
      <c r="O575" s="3"/>
      <c r="P575" s="3"/>
      <c r="Q575" s="3"/>
      <c r="R575" s="3"/>
    </row>
    <row r="576" spans="13:18" ht="15.75" customHeight="1">
      <c r="M576" s="3"/>
      <c r="N576" s="3"/>
      <c r="O576" s="3"/>
      <c r="P576" s="3"/>
      <c r="Q576" s="3"/>
      <c r="R576" s="3"/>
    </row>
    <row r="577" spans="13:18" ht="15.75" customHeight="1">
      <c r="M577" s="3"/>
      <c r="N577" s="3"/>
      <c r="O577" s="3"/>
      <c r="P577" s="3"/>
      <c r="Q577" s="3"/>
      <c r="R577" s="3"/>
    </row>
    <row r="578" spans="13:18" ht="15.75" customHeight="1">
      <c r="M578" s="3"/>
      <c r="N578" s="3"/>
      <c r="O578" s="3"/>
      <c r="P578" s="3"/>
      <c r="Q578" s="3"/>
      <c r="R578" s="3"/>
    </row>
    <row r="579" spans="13:18" ht="15.75" customHeight="1">
      <c r="M579" s="3"/>
      <c r="N579" s="3"/>
      <c r="O579" s="3"/>
      <c r="P579" s="3"/>
      <c r="Q579" s="3"/>
      <c r="R579" s="3"/>
    </row>
    <row r="580" spans="13:18" ht="15.75" customHeight="1">
      <c r="M580" s="3"/>
      <c r="N580" s="3"/>
      <c r="O580" s="3"/>
      <c r="P580" s="3"/>
      <c r="Q580" s="3"/>
      <c r="R580" s="3"/>
    </row>
    <row r="581" spans="13:18" ht="15.75" customHeight="1">
      <c r="M581" s="3"/>
      <c r="N581" s="3"/>
      <c r="O581" s="3"/>
      <c r="P581" s="3"/>
      <c r="Q581" s="3"/>
      <c r="R581" s="3"/>
    </row>
    <row r="582" spans="13:18" ht="15.75" customHeight="1">
      <c r="M582" s="3"/>
      <c r="N582" s="3"/>
      <c r="O582" s="3"/>
      <c r="P582" s="3"/>
      <c r="Q582" s="3"/>
      <c r="R582" s="3"/>
    </row>
    <row r="583" spans="13:18" ht="15.75" customHeight="1">
      <c r="M583" s="3"/>
      <c r="N583" s="3"/>
      <c r="O583" s="3"/>
      <c r="P583" s="3"/>
      <c r="Q583" s="3"/>
      <c r="R583" s="3"/>
    </row>
    <row r="584" spans="13:18" ht="15.75" customHeight="1">
      <c r="M584" s="3"/>
      <c r="N584" s="3"/>
      <c r="O584" s="3"/>
      <c r="P584" s="3"/>
      <c r="Q584" s="3"/>
      <c r="R584" s="3"/>
    </row>
    <row r="585" spans="13:18" ht="15.75" customHeight="1">
      <c r="M585" s="3"/>
      <c r="N585" s="3"/>
      <c r="O585" s="3"/>
      <c r="P585" s="3"/>
      <c r="Q585" s="3"/>
      <c r="R585" s="3"/>
    </row>
    <row r="586" spans="13:18" ht="15.75" customHeight="1">
      <c r="M586" s="3"/>
      <c r="N586" s="3"/>
      <c r="O586" s="3"/>
      <c r="P586" s="3"/>
      <c r="Q586" s="3"/>
      <c r="R586" s="3"/>
    </row>
    <row r="587" spans="13:18" ht="15.75" customHeight="1">
      <c r="M587" s="3"/>
      <c r="N587" s="3"/>
      <c r="O587" s="3"/>
      <c r="P587" s="3"/>
      <c r="Q587" s="3"/>
      <c r="R587" s="3"/>
    </row>
    <row r="588" spans="13:18" ht="15.75" customHeight="1">
      <c r="M588" s="3"/>
      <c r="N588" s="3"/>
      <c r="O588" s="3"/>
      <c r="P588" s="3"/>
      <c r="Q588" s="3"/>
      <c r="R588" s="3"/>
    </row>
    <row r="589" spans="13:18" ht="15.75" customHeight="1">
      <c r="M589" s="3"/>
      <c r="N589" s="3"/>
      <c r="O589" s="3"/>
      <c r="P589" s="3"/>
      <c r="Q589" s="3"/>
      <c r="R589" s="3"/>
    </row>
    <row r="590" spans="13:18" ht="15.75" customHeight="1">
      <c r="M590" s="3"/>
      <c r="N590" s="3"/>
      <c r="O590" s="3"/>
      <c r="P590" s="3"/>
      <c r="Q590" s="3"/>
      <c r="R590" s="3"/>
    </row>
    <row r="591" spans="13:18" ht="15.75" customHeight="1">
      <c r="M591" s="3"/>
      <c r="N591" s="3"/>
      <c r="O591" s="3"/>
      <c r="P591" s="3"/>
      <c r="Q591" s="3"/>
      <c r="R591" s="3"/>
    </row>
    <row r="592" spans="13:18" ht="15.75" customHeight="1">
      <c r="M592" s="3"/>
      <c r="N592" s="3"/>
      <c r="O592" s="3"/>
      <c r="P592" s="3"/>
      <c r="Q592" s="3"/>
      <c r="R592" s="3"/>
    </row>
    <row r="593" spans="13:18" ht="15.75" customHeight="1">
      <c r="M593" s="3"/>
      <c r="N593" s="3"/>
      <c r="O593" s="3"/>
      <c r="P593" s="3"/>
      <c r="Q593" s="3"/>
      <c r="R593" s="3"/>
    </row>
    <row r="594" spans="13:18" ht="15.75" customHeight="1">
      <c r="M594" s="3"/>
      <c r="N594" s="3"/>
      <c r="O594" s="3"/>
      <c r="P594" s="3"/>
      <c r="Q594" s="3"/>
      <c r="R594" s="3"/>
    </row>
    <row r="595" spans="13:18" ht="15.75" customHeight="1">
      <c r="M595" s="3"/>
      <c r="N595" s="3"/>
      <c r="O595" s="3"/>
      <c r="P595" s="3"/>
      <c r="Q595" s="3"/>
      <c r="R595" s="3"/>
    </row>
    <row r="596" spans="13:18" ht="15.75" customHeight="1">
      <c r="M596" s="3"/>
      <c r="N596" s="3"/>
      <c r="O596" s="3"/>
      <c r="P596" s="3"/>
      <c r="Q596" s="3"/>
      <c r="R596" s="3"/>
    </row>
    <row r="597" spans="13:18" ht="15.75" customHeight="1">
      <c r="M597" s="3"/>
      <c r="N597" s="3"/>
      <c r="O597" s="3"/>
      <c r="P597" s="3"/>
      <c r="Q597" s="3"/>
      <c r="R597" s="3"/>
    </row>
    <row r="598" spans="13:18" ht="15.75" customHeight="1">
      <c r="M598" s="3"/>
      <c r="N598" s="3"/>
      <c r="O598" s="3"/>
      <c r="P598" s="3"/>
      <c r="Q598" s="3"/>
      <c r="R598" s="3"/>
    </row>
    <row r="599" spans="13:18" ht="15.75" customHeight="1">
      <c r="M599" s="3"/>
      <c r="N599" s="3"/>
      <c r="O599" s="3"/>
      <c r="P599" s="3"/>
      <c r="Q599" s="3"/>
      <c r="R599" s="3"/>
    </row>
    <row r="600" spans="13:18" ht="15.75" customHeight="1">
      <c r="M600" s="3"/>
      <c r="N600" s="3"/>
      <c r="O600" s="3"/>
      <c r="P600" s="3"/>
      <c r="Q600" s="3"/>
      <c r="R600" s="3"/>
    </row>
    <row r="601" spans="13:18" ht="15.75" customHeight="1">
      <c r="M601" s="3"/>
      <c r="N601" s="3"/>
      <c r="O601" s="3"/>
      <c r="P601" s="3"/>
      <c r="Q601" s="3"/>
      <c r="R601" s="3"/>
    </row>
    <row r="602" spans="13:18" ht="15.75" customHeight="1">
      <c r="M602" s="3"/>
      <c r="N602" s="3"/>
      <c r="O602" s="3"/>
      <c r="P602" s="3"/>
      <c r="Q602" s="3"/>
      <c r="R602" s="3"/>
    </row>
    <row r="603" spans="13:18" ht="15.75" customHeight="1">
      <c r="M603" s="3"/>
      <c r="N603" s="3"/>
      <c r="O603" s="3"/>
      <c r="P603" s="3"/>
      <c r="Q603" s="3"/>
      <c r="R603" s="3"/>
    </row>
    <row r="604" spans="13:18" ht="15.75" customHeight="1">
      <c r="M604" s="3"/>
      <c r="N604" s="3"/>
      <c r="O604" s="3"/>
      <c r="P604" s="3"/>
      <c r="Q604" s="3"/>
      <c r="R604" s="3"/>
    </row>
    <row r="605" spans="13:18" ht="15.75" customHeight="1">
      <c r="M605" s="3"/>
      <c r="N605" s="3"/>
      <c r="O605" s="3"/>
      <c r="P605" s="3"/>
      <c r="Q605" s="3"/>
      <c r="R605" s="3"/>
    </row>
    <row r="606" spans="13:18" ht="15.75" customHeight="1">
      <c r="M606" s="3"/>
      <c r="N606" s="3"/>
      <c r="O606" s="3"/>
      <c r="P606" s="3"/>
      <c r="Q606" s="3"/>
      <c r="R606" s="3"/>
    </row>
    <row r="607" spans="13:18" ht="15.75" customHeight="1">
      <c r="M607" s="3"/>
      <c r="N607" s="3"/>
      <c r="O607" s="3"/>
      <c r="P607" s="3"/>
      <c r="Q607" s="3"/>
      <c r="R607" s="3"/>
    </row>
    <row r="608" spans="13:18" ht="15.75" customHeight="1">
      <c r="M608" s="3"/>
      <c r="N608" s="3"/>
      <c r="O608" s="3"/>
      <c r="P608" s="3"/>
      <c r="Q608" s="3"/>
      <c r="R608" s="3"/>
    </row>
    <row r="609" spans="13:18" ht="15.75" customHeight="1">
      <c r="M609" s="3"/>
      <c r="N609" s="3"/>
      <c r="O609" s="3"/>
      <c r="P609" s="3"/>
      <c r="Q609" s="3"/>
      <c r="R609" s="3"/>
    </row>
    <row r="610" spans="13:18" ht="15.75" customHeight="1">
      <c r="M610" s="3"/>
      <c r="N610" s="3"/>
      <c r="O610" s="3"/>
      <c r="P610" s="3"/>
      <c r="Q610" s="3"/>
      <c r="R610" s="3"/>
    </row>
    <row r="611" spans="13:18" ht="15.75" customHeight="1">
      <c r="M611" s="3"/>
      <c r="N611" s="3"/>
      <c r="O611" s="3"/>
      <c r="P611" s="3"/>
      <c r="Q611" s="3"/>
      <c r="R611" s="3"/>
    </row>
    <row r="612" spans="13:18" ht="15.75" customHeight="1">
      <c r="M612" s="3"/>
      <c r="N612" s="3"/>
      <c r="O612" s="3"/>
      <c r="P612" s="3"/>
      <c r="Q612" s="3"/>
      <c r="R612" s="3"/>
    </row>
    <row r="613" spans="13:18" ht="15.75" customHeight="1">
      <c r="M613" s="3"/>
      <c r="N613" s="3"/>
      <c r="O613" s="3"/>
      <c r="P613" s="3"/>
      <c r="Q613" s="3"/>
      <c r="R613" s="3"/>
    </row>
    <row r="614" spans="13:18" ht="15.75" customHeight="1">
      <c r="M614" s="3"/>
      <c r="N614" s="3"/>
      <c r="O614" s="3"/>
      <c r="P614" s="3"/>
      <c r="Q614" s="3"/>
      <c r="R614" s="3"/>
    </row>
    <row r="615" spans="13:18" ht="15.75" customHeight="1">
      <c r="M615" s="3"/>
      <c r="N615" s="3"/>
      <c r="O615" s="3"/>
      <c r="P615" s="3"/>
      <c r="Q615" s="3"/>
      <c r="R615" s="3"/>
    </row>
    <row r="616" spans="13:18" ht="15.75" customHeight="1">
      <c r="M616" s="3"/>
      <c r="N616" s="3"/>
      <c r="O616" s="3"/>
      <c r="P616" s="3"/>
      <c r="Q616" s="3"/>
      <c r="R616" s="3"/>
    </row>
    <row r="617" spans="13:18" ht="15.75" customHeight="1">
      <c r="M617" s="3"/>
      <c r="N617" s="3"/>
      <c r="O617" s="3"/>
      <c r="P617" s="3"/>
      <c r="Q617" s="3"/>
      <c r="R617" s="3"/>
    </row>
    <row r="618" spans="13:18" ht="15.75" customHeight="1">
      <c r="M618" s="3"/>
      <c r="N618" s="3"/>
      <c r="O618" s="3"/>
      <c r="P618" s="3"/>
      <c r="Q618" s="3"/>
      <c r="R618" s="3"/>
    </row>
    <row r="619" spans="13:18" ht="15.75" customHeight="1">
      <c r="M619" s="3"/>
      <c r="N619" s="3"/>
      <c r="O619" s="3"/>
      <c r="P619" s="3"/>
      <c r="Q619" s="3"/>
      <c r="R619" s="3"/>
    </row>
    <row r="620" spans="13:18" ht="15.75" customHeight="1">
      <c r="M620" s="3"/>
      <c r="N620" s="3"/>
      <c r="O620" s="3"/>
      <c r="P620" s="3"/>
      <c r="Q620" s="3"/>
      <c r="R620" s="3"/>
    </row>
    <row r="621" spans="13:18" ht="15.75" customHeight="1">
      <c r="M621" s="3"/>
      <c r="N621" s="3"/>
      <c r="O621" s="3"/>
      <c r="P621" s="3"/>
      <c r="Q621" s="3"/>
      <c r="R621" s="3"/>
    </row>
    <row r="622" spans="13:18" ht="15.75" customHeight="1">
      <c r="M622" s="3"/>
      <c r="N622" s="3"/>
      <c r="O622" s="3"/>
      <c r="P622" s="3"/>
      <c r="Q622" s="3"/>
      <c r="R622" s="3"/>
    </row>
    <row r="623" spans="13:18" ht="15.75" customHeight="1">
      <c r="M623" s="3"/>
      <c r="N623" s="3"/>
      <c r="O623" s="3"/>
      <c r="P623" s="3"/>
      <c r="Q623" s="3"/>
      <c r="R623" s="3"/>
    </row>
    <row r="624" spans="13:18" ht="15.75" customHeight="1">
      <c r="M624" s="3"/>
      <c r="N624" s="3"/>
      <c r="O624" s="3"/>
      <c r="P624" s="3"/>
      <c r="Q624" s="3"/>
      <c r="R624" s="3"/>
    </row>
    <row r="625" spans="13:18" ht="15.75" customHeight="1">
      <c r="M625" s="3"/>
      <c r="N625" s="3"/>
      <c r="O625" s="3"/>
      <c r="P625" s="3"/>
      <c r="Q625" s="3"/>
      <c r="R625" s="3"/>
    </row>
    <row r="626" spans="13:18" ht="15.75" customHeight="1">
      <c r="M626" s="3"/>
      <c r="N626" s="3"/>
      <c r="O626" s="3"/>
      <c r="P626" s="3"/>
      <c r="Q626" s="3"/>
      <c r="R626" s="3"/>
    </row>
    <row r="627" spans="13:18" ht="15.75" customHeight="1">
      <c r="M627" s="3"/>
      <c r="N627" s="3"/>
      <c r="O627" s="3"/>
      <c r="P627" s="3"/>
      <c r="Q627" s="3"/>
      <c r="R627" s="3"/>
    </row>
    <row r="628" spans="13:18" ht="15.75" customHeight="1">
      <c r="M628" s="3"/>
      <c r="N628" s="3"/>
      <c r="O628" s="3"/>
      <c r="P628" s="3"/>
      <c r="Q628" s="3"/>
      <c r="R628" s="3"/>
    </row>
    <row r="629" spans="13:18" ht="15.75" customHeight="1">
      <c r="M629" s="3"/>
      <c r="N629" s="3"/>
      <c r="O629" s="3"/>
      <c r="P629" s="3"/>
      <c r="Q629" s="3"/>
      <c r="R629" s="3"/>
    </row>
    <row r="630" spans="13:18" ht="15.75" customHeight="1">
      <c r="M630" s="3"/>
      <c r="N630" s="3"/>
      <c r="O630" s="3"/>
      <c r="P630" s="3"/>
      <c r="Q630" s="3"/>
      <c r="R630" s="3"/>
    </row>
    <row r="631" spans="13:18" ht="15.75" customHeight="1">
      <c r="M631" s="3"/>
      <c r="N631" s="3"/>
      <c r="O631" s="3"/>
      <c r="P631" s="3"/>
      <c r="Q631" s="3"/>
      <c r="R631" s="3"/>
    </row>
    <row r="632" spans="13:18" ht="15.75" customHeight="1">
      <c r="M632" s="3"/>
      <c r="N632" s="3"/>
      <c r="O632" s="3"/>
      <c r="P632" s="3"/>
      <c r="Q632" s="3"/>
      <c r="R632" s="3"/>
    </row>
    <row r="633" spans="13:18" ht="15.75" customHeight="1">
      <c r="M633" s="3"/>
      <c r="N633" s="3"/>
      <c r="O633" s="3"/>
      <c r="P633" s="3"/>
      <c r="Q633" s="3"/>
      <c r="R633" s="3"/>
    </row>
    <row r="634" spans="13:18" ht="15.75" customHeight="1">
      <c r="M634" s="3"/>
      <c r="N634" s="3"/>
      <c r="O634" s="3"/>
      <c r="P634" s="3"/>
      <c r="Q634" s="3"/>
      <c r="R634" s="3"/>
    </row>
    <row r="635" spans="13:18" ht="15.75" customHeight="1">
      <c r="M635" s="3"/>
      <c r="N635" s="3"/>
      <c r="O635" s="3"/>
      <c r="P635" s="3"/>
      <c r="Q635" s="3"/>
      <c r="R635" s="3"/>
    </row>
    <row r="636" spans="13:18" ht="15.75" customHeight="1">
      <c r="M636" s="3"/>
      <c r="N636" s="3"/>
      <c r="O636" s="3"/>
      <c r="P636" s="3"/>
      <c r="Q636" s="3"/>
      <c r="R636" s="3"/>
    </row>
    <row r="637" spans="13:18" ht="15.75" customHeight="1">
      <c r="M637" s="3"/>
      <c r="N637" s="3"/>
      <c r="O637" s="3"/>
      <c r="P637" s="3"/>
      <c r="Q637" s="3"/>
      <c r="R637" s="3"/>
    </row>
    <row r="638" spans="13:18" ht="15.75" customHeight="1">
      <c r="M638" s="3"/>
      <c r="N638" s="3"/>
      <c r="O638" s="3"/>
      <c r="P638" s="3"/>
      <c r="Q638" s="3"/>
      <c r="R638" s="3"/>
    </row>
    <row r="639" spans="13:18" ht="15.75" customHeight="1">
      <c r="M639" s="3"/>
      <c r="N639" s="3"/>
      <c r="O639" s="3"/>
      <c r="P639" s="3"/>
      <c r="Q639" s="3"/>
      <c r="R639" s="3"/>
    </row>
    <row r="640" spans="13:18" ht="15.75" customHeight="1">
      <c r="M640" s="3"/>
      <c r="N640" s="3"/>
      <c r="O640" s="3"/>
      <c r="P640" s="3"/>
      <c r="Q640" s="3"/>
      <c r="R640" s="3"/>
    </row>
    <row r="641" spans="13:18" ht="15.75" customHeight="1">
      <c r="M641" s="3"/>
      <c r="N641" s="3"/>
      <c r="O641" s="3"/>
      <c r="P641" s="3"/>
      <c r="Q641" s="3"/>
      <c r="R641" s="3"/>
    </row>
    <row r="642" spans="13:18" ht="15.75" customHeight="1">
      <c r="M642" s="3"/>
      <c r="N642" s="3"/>
      <c r="O642" s="3"/>
      <c r="P642" s="3"/>
      <c r="Q642" s="3"/>
      <c r="R642" s="3"/>
    </row>
    <row r="643" spans="13:18" ht="15.75" customHeight="1">
      <c r="M643" s="3"/>
      <c r="N643" s="3"/>
      <c r="O643" s="3"/>
      <c r="P643" s="3"/>
      <c r="Q643" s="3"/>
      <c r="R643" s="3"/>
    </row>
    <row r="644" spans="13:18" ht="15.75" customHeight="1">
      <c r="M644" s="3"/>
      <c r="N644" s="3"/>
      <c r="O644" s="3"/>
      <c r="P644" s="3"/>
      <c r="Q644" s="3"/>
      <c r="R644" s="3"/>
    </row>
    <row r="645" spans="13:18" ht="15.75" customHeight="1">
      <c r="M645" s="3"/>
      <c r="N645" s="3"/>
      <c r="O645" s="3"/>
      <c r="P645" s="3"/>
      <c r="Q645" s="3"/>
      <c r="R645" s="3"/>
    </row>
    <row r="646" spans="13:18" ht="15.75" customHeight="1">
      <c r="M646" s="3"/>
      <c r="N646" s="3"/>
      <c r="O646" s="3"/>
      <c r="P646" s="3"/>
      <c r="Q646" s="3"/>
      <c r="R646" s="3"/>
    </row>
    <row r="647" spans="13:18" ht="15.75" customHeight="1">
      <c r="M647" s="3"/>
      <c r="N647" s="3"/>
      <c r="O647" s="3"/>
      <c r="P647" s="3"/>
      <c r="Q647" s="3"/>
      <c r="R647" s="3"/>
    </row>
    <row r="648" spans="13:18" ht="15.75" customHeight="1">
      <c r="M648" s="3"/>
      <c r="N648" s="3"/>
      <c r="O648" s="3"/>
      <c r="P648" s="3"/>
      <c r="Q648" s="3"/>
      <c r="R648" s="3"/>
    </row>
    <row r="649" spans="13:18" ht="15.75" customHeight="1">
      <c r="M649" s="3"/>
      <c r="N649" s="3"/>
      <c r="O649" s="3"/>
      <c r="P649" s="3"/>
      <c r="Q649" s="3"/>
      <c r="R649" s="3"/>
    </row>
    <row r="650" spans="13:18" ht="15.75" customHeight="1">
      <c r="M650" s="3"/>
      <c r="N650" s="3"/>
      <c r="O650" s="3"/>
      <c r="P650" s="3"/>
      <c r="Q650" s="3"/>
      <c r="R650" s="3"/>
    </row>
    <row r="651" spans="13:18" ht="15.75" customHeight="1">
      <c r="M651" s="3"/>
      <c r="N651" s="3"/>
      <c r="O651" s="3"/>
      <c r="P651" s="3"/>
      <c r="Q651" s="3"/>
      <c r="R651" s="3"/>
    </row>
    <row r="652" spans="13:18" ht="15.75" customHeight="1">
      <c r="M652" s="3"/>
      <c r="N652" s="3"/>
      <c r="O652" s="3"/>
      <c r="P652" s="3"/>
      <c r="Q652" s="3"/>
      <c r="R652" s="3"/>
    </row>
    <row r="653" spans="13:18" ht="15.75" customHeight="1">
      <c r="M653" s="3"/>
      <c r="N653" s="3"/>
      <c r="O653" s="3"/>
      <c r="P653" s="3"/>
      <c r="Q653" s="3"/>
      <c r="R653" s="3"/>
    </row>
    <row r="654" spans="13:18" ht="15.75" customHeight="1">
      <c r="M654" s="3"/>
      <c r="N654" s="3"/>
      <c r="O654" s="3"/>
      <c r="P654" s="3"/>
      <c r="Q654" s="3"/>
      <c r="R654" s="3"/>
    </row>
    <row r="655" spans="13:18" ht="15.75" customHeight="1">
      <c r="M655" s="3"/>
      <c r="N655" s="3"/>
      <c r="O655" s="3"/>
      <c r="P655" s="3"/>
      <c r="Q655" s="3"/>
      <c r="R655" s="3"/>
    </row>
    <row r="656" spans="13:18" ht="15.75" customHeight="1">
      <c r="M656" s="3"/>
      <c r="N656" s="3"/>
      <c r="O656" s="3"/>
      <c r="P656" s="3"/>
      <c r="Q656" s="3"/>
      <c r="R656" s="3"/>
    </row>
    <row r="657" spans="13:18" ht="15.75" customHeight="1">
      <c r="M657" s="3"/>
      <c r="N657" s="3"/>
      <c r="O657" s="3"/>
      <c r="P657" s="3"/>
      <c r="Q657" s="3"/>
      <c r="R657" s="3"/>
    </row>
    <row r="658" spans="13:18" ht="15.75" customHeight="1">
      <c r="M658" s="3"/>
      <c r="N658" s="3"/>
      <c r="O658" s="3"/>
      <c r="P658" s="3"/>
      <c r="Q658" s="3"/>
      <c r="R658" s="3"/>
    </row>
    <row r="659" spans="13:18" ht="15.75" customHeight="1">
      <c r="M659" s="3"/>
      <c r="N659" s="3"/>
      <c r="O659" s="3"/>
      <c r="P659" s="3"/>
      <c r="Q659" s="3"/>
      <c r="R659" s="3"/>
    </row>
    <row r="660" spans="13:18" ht="15.75" customHeight="1">
      <c r="M660" s="3"/>
      <c r="N660" s="3"/>
      <c r="O660" s="3"/>
      <c r="P660" s="3"/>
      <c r="Q660" s="3"/>
      <c r="R660" s="3"/>
    </row>
    <row r="661" spans="13:18" ht="15.75" customHeight="1">
      <c r="M661" s="3"/>
      <c r="N661" s="3"/>
      <c r="O661" s="3"/>
      <c r="P661" s="3"/>
      <c r="Q661" s="3"/>
      <c r="R661" s="3"/>
    </row>
    <row r="662" spans="13:18" ht="15.75" customHeight="1">
      <c r="M662" s="3"/>
      <c r="N662" s="3"/>
      <c r="O662" s="3"/>
      <c r="P662" s="3"/>
      <c r="Q662" s="3"/>
      <c r="R662" s="3"/>
    </row>
    <row r="663" spans="13:18" ht="15.75" customHeight="1">
      <c r="M663" s="3"/>
      <c r="N663" s="3"/>
      <c r="O663" s="3"/>
      <c r="P663" s="3"/>
      <c r="Q663" s="3"/>
      <c r="R663" s="3"/>
    </row>
    <row r="664" spans="13:18" ht="15.75" customHeight="1">
      <c r="M664" s="3"/>
      <c r="N664" s="3"/>
      <c r="O664" s="3"/>
      <c r="P664" s="3"/>
      <c r="Q664" s="3"/>
      <c r="R664" s="3"/>
    </row>
    <row r="665" spans="13:18" ht="15.75" customHeight="1">
      <c r="M665" s="3"/>
      <c r="N665" s="3"/>
      <c r="O665" s="3"/>
      <c r="P665" s="3"/>
      <c r="Q665" s="3"/>
      <c r="R665" s="3"/>
    </row>
    <row r="666" spans="13:18" ht="15.75" customHeight="1">
      <c r="M666" s="3"/>
      <c r="N666" s="3"/>
      <c r="O666" s="3"/>
      <c r="P666" s="3"/>
      <c r="Q666" s="3"/>
      <c r="R666" s="3"/>
    </row>
    <row r="667" spans="13:18" ht="15.75" customHeight="1">
      <c r="M667" s="3"/>
      <c r="N667" s="3"/>
      <c r="O667" s="3"/>
      <c r="P667" s="3"/>
      <c r="Q667" s="3"/>
      <c r="R667" s="3"/>
    </row>
    <row r="668" spans="13:18" ht="15.75" customHeight="1">
      <c r="M668" s="3"/>
      <c r="N668" s="3"/>
      <c r="O668" s="3"/>
      <c r="P668" s="3"/>
      <c r="Q668" s="3"/>
      <c r="R668" s="3"/>
    </row>
    <row r="669" spans="13:18" ht="15.75" customHeight="1">
      <c r="M669" s="3"/>
      <c r="N669" s="3"/>
      <c r="O669" s="3"/>
      <c r="P669" s="3"/>
      <c r="Q669" s="3"/>
      <c r="R669" s="3"/>
    </row>
    <row r="670" spans="13:18" ht="15.75" customHeight="1">
      <c r="M670" s="3"/>
      <c r="N670" s="3"/>
      <c r="O670" s="3"/>
      <c r="P670" s="3"/>
      <c r="Q670" s="3"/>
      <c r="R670" s="3"/>
    </row>
    <row r="671" spans="13:18" ht="15.75" customHeight="1">
      <c r="M671" s="3"/>
      <c r="N671" s="3"/>
      <c r="O671" s="3"/>
      <c r="P671" s="3"/>
      <c r="Q671" s="3"/>
      <c r="R671" s="3"/>
    </row>
    <row r="672" spans="13:18" ht="15.75" customHeight="1">
      <c r="M672" s="3"/>
      <c r="N672" s="3"/>
      <c r="O672" s="3"/>
      <c r="P672" s="3"/>
      <c r="Q672" s="3"/>
      <c r="R672" s="3"/>
    </row>
    <row r="673" spans="13:18" ht="15.75" customHeight="1">
      <c r="M673" s="3"/>
      <c r="N673" s="3"/>
      <c r="O673" s="3"/>
      <c r="P673" s="3"/>
      <c r="Q673" s="3"/>
      <c r="R673" s="3"/>
    </row>
    <row r="674" spans="13:18" ht="15.75" customHeight="1">
      <c r="M674" s="3"/>
      <c r="N674" s="3"/>
      <c r="O674" s="3"/>
      <c r="P674" s="3"/>
      <c r="Q674" s="3"/>
      <c r="R674" s="3"/>
    </row>
    <row r="675" spans="13:18" ht="15.75" customHeight="1">
      <c r="M675" s="3"/>
      <c r="N675" s="3"/>
      <c r="O675" s="3"/>
      <c r="P675" s="3"/>
      <c r="Q675" s="3"/>
      <c r="R675" s="3"/>
    </row>
    <row r="676" spans="13:18" ht="15.75" customHeight="1">
      <c r="M676" s="3"/>
      <c r="N676" s="3"/>
      <c r="O676" s="3"/>
      <c r="P676" s="3"/>
      <c r="Q676" s="3"/>
      <c r="R676" s="3"/>
    </row>
    <row r="677" spans="13:18" ht="15.75" customHeight="1">
      <c r="M677" s="3"/>
      <c r="N677" s="3"/>
      <c r="O677" s="3"/>
      <c r="P677" s="3"/>
      <c r="Q677" s="3"/>
      <c r="R677" s="3"/>
    </row>
    <row r="678" spans="13:18" ht="15.75" customHeight="1">
      <c r="M678" s="3"/>
      <c r="N678" s="3"/>
      <c r="O678" s="3"/>
      <c r="P678" s="3"/>
      <c r="Q678" s="3"/>
      <c r="R678" s="3"/>
    </row>
    <row r="679" spans="13:18" ht="15.75" customHeight="1">
      <c r="M679" s="3"/>
      <c r="N679" s="3"/>
      <c r="O679" s="3"/>
      <c r="P679" s="3"/>
      <c r="Q679" s="3"/>
      <c r="R679" s="3"/>
    </row>
    <row r="680" spans="13:18" ht="15.75" customHeight="1">
      <c r="M680" s="3"/>
      <c r="N680" s="3"/>
      <c r="O680" s="3"/>
      <c r="P680" s="3"/>
      <c r="Q680" s="3"/>
      <c r="R680" s="3"/>
    </row>
    <row r="681" spans="13:18" ht="15.75" customHeight="1">
      <c r="M681" s="3"/>
      <c r="N681" s="3"/>
      <c r="O681" s="3"/>
      <c r="P681" s="3"/>
      <c r="Q681" s="3"/>
      <c r="R681" s="3"/>
    </row>
    <row r="682" spans="13:18" ht="15.75" customHeight="1">
      <c r="M682" s="3"/>
      <c r="N682" s="3"/>
      <c r="O682" s="3"/>
      <c r="P682" s="3"/>
      <c r="Q682" s="3"/>
      <c r="R682" s="3"/>
    </row>
    <row r="683" spans="13:18" ht="15.75" customHeight="1">
      <c r="M683" s="3"/>
      <c r="N683" s="3"/>
      <c r="O683" s="3"/>
      <c r="P683" s="3"/>
      <c r="Q683" s="3"/>
      <c r="R683" s="3"/>
    </row>
    <row r="684" spans="13:18" ht="15.75" customHeight="1">
      <c r="M684" s="3"/>
      <c r="N684" s="3"/>
      <c r="O684" s="3"/>
      <c r="P684" s="3"/>
      <c r="Q684" s="3"/>
      <c r="R684" s="3"/>
    </row>
    <row r="685" spans="13:18" ht="15.75" customHeight="1">
      <c r="M685" s="3"/>
      <c r="N685" s="3"/>
      <c r="O685" s="3"/>
      <c r="P685" s="3"/>
      <c r="Q685" s="3"/>
      <c r="R685" s="3"/>
    </row>
    <row r="686" spans="13:18" ht="15.75" customHeight="1">
      <c r="M686" s="3"/>
      <c r="N686" s="3"/>
      <c r="O686" s="3"/>
      <c r="P686" s="3"/>
      <c r="Q686" s="3"/>
      <c r="R686" s="3"/>
    </row>
    <row r="687" spans="13:18" ht="15.75" customHeight="1">
      <c r="M687" s="3"/>
      <c r="N687" s="3"/>
      <c r="O687" s="3"/>
      <c r="P687" s="3"/>
      <c r="Q687" s="3"/>
      <c r="R687" s="3"/>
    </row>
    <row r="688" spans="13:18" ht="15.75" customHeight="1">
      <c r="M688" s="3"/>
      <c r="N688" s="3"/>
      <c r="O688" s="3"/>
      <c r="P688" s="3"/>
      <c r="Q688" s="3"/>
      <c r="R688" s="3"/>
    </row>
    <row r="689" spans="13:18" ht="15.75" customHeight="1">
      <c r="M689" s="3"/>
      <c r="N689" s="3"/>
      <c r="O689" s="3"/>
      <c r="P689" s="3"/>
      <c r="Q689" s="3"/>
      <c r="R689" s="3"/>
    </row>
    <row r="690" spans="13:18" ht="15.75" customHeight="1">
      <c r="M690" s="3"/>
      <c r="N690" s="3"/>
      <c r="O690" s="3"/>
      <c r="P690" s="3"/>
      <c r="Q690" s="3"/>
      <c r="R690" s="3"/>
    </row>
    <row r="691" spans="13:18" ht="15.75" customHeight="1">
      <c r="M691" s="3"/>
      <c r="N691" s="3"/>
      <c r="O691" s="3"/>
      <c r="P691" s="3"/>
      <c r="Q691" s="3"/>
      <c r="R691" s="3"/>
    </row>
    <row r="692" spans="13:18" ht="15.75" customHeight="1">
      <c r="M692" s="3"/>
      <c r="N692" s="3"/>
      <c r="O692" s="3"/>
      <c r="P692" s="3"/>
      <c r="Q692" s="3"/>
      <c r="R692" s="3"/>
    </row>
    <row r="693" spans="13:18" ht="15.75" customHeight="1">
      <c r="M693" s="3"/>
      <c r="N693" s="3"/>
      <c r="O693" s="3"/>
      <c r="P693" s="3"/>
      <c r="Q693" s="3"/>
      <c r="R693" s="3"/>
    </row>
    <row r="694" spans="13:18" ht="15.75" customHeight="1">
      <c r="M694" s="3"/>
      <c r="N694" s="3"/>
      <c r="O694" s="3"/>
      <c r="P694" s="3"/>
      <c r="Q694" s="3"/>
      <c r="R694" s="3"/>
    </row>
    <row r="695" spans="13:18" ht="15.75" customHeight="1">
      <c r="M695" s="3"/>
      <c r="N695" s="3"/>
      <c r="O695" s="3"/>
      <c r="P695" s="3"/>
      <c r="Q695" s="3"/>
      <c r="R695" s="3"/>
    </row>
    <row r="696" spans="13:18" ht="15.75" customHeight="1">
      <c r="M696" s="3"/>
      <c r="N696" s="3"/>
      <c r="O696" s="3"/>
      <c r="P696" s="3"/>
      <c r="Q696" s="3"/>
      <c r="R696" s="3"/>
    </row>
    <row r="697" spans="13:18" ht="15.75" customHeight="1">
      <c r="M697" s="3"/>
      <c r="N697" s="3"/>
      <c r="O697" s="3"/>
      <c r="P697" s="3"/>
      <c r="Q697" s="3"/>
      <c r="R697" s="3"/>
    </row>
    <row r="698" spans="13:18" ht="15.75" customHeight="1">
      <c r="M698" s="3"/>
      <c r="N698" s="3"/>
      <c r="O698" s="3"/>
      <c r="P698" s="3"/>
      <c r="Q698" s="3"/>
      <c r="R698" s="3"/>
    </row>
    <row r="699" spans="13:18" ht="15.75" customHeight="1">
      <c r="M699" s="3"/>
      <c r="N699" s="3"/>
      <c r="O699" s="3"/>
      <c r="P699" s="3"/>
      <c r="Q699" s="3"/>
      <c r="R699" s="3"/>
    </row>
    <row r="700" spans="13:18" ht="15.75" customHeight="1">
      <c r="M700" s="3"/>
      <c r="N700" s="3"/>
      <c r="O700" s="3"/>
      <c r="P700" s="3"/>
      <c r="Q700" s="3"/>
      <c r="R700" s="3"/>
    </row>
    <row r="701" spans="13:18" ht="15.75" customHeight="1">
      <c r="M701" s="3"/>
      <c r="N701" s="3"/>
      <c r="O701" s="3"/>
      <c r="P701" s="3"/>
      <c r="Q701" s="3"/>
      <c r="R701" s="3"/>
    </row>
    <row r="702" spans="13:18" ht="15.75" customHeight="1">
      <c r="M702" s="3"/>
      <c r="N702" s="3"/>
      <c r="O702" s="3"/>
      <c r="P702" s="3"/>
      <c r="Q702" s="3"/>
      <c r="R702" s="3"/>
    </row>
    <row r="703" spans="13:18" ht="15.75" customHeight="1">
      <c r="M703" s="3"/>
      <c r="N703" s="3"/>
      <c r="O703" s="3"/>
      <c r="P703" s="3"/>
      <c r="Q703" s="3"/>
      <c r="R703" s="3"/>
    </row>
    <row r="704" spans="13:18" ht="15.75" customHeight="1">
      <c r="M704" s="3"/>
      <c r="N704" s="3"/>
      <c r="O704" s="3"/>
      <c r="P704" s="3"/>
      <c r="Q704" s="3"/>
      <c r="R704" s="3"/>
    </row>
    <row r="705" spans="13:18" ht="15.75" customHeight="1">
      <c r="M705" s="3"/>
      <c r="N705" s="3"/>
      <c r="O705" s="3"/>
      <c r="P705" s="3"/>
      <c r="Q705" s="3"/>
      <c r="R705" s="3"/>
    </row>
    <row r="706" spans="13:18" ht="15.75" customHeight="1">
      <c r="M706" s="3"/>
      <c r="N706" s="3"/>
      <c r="O706" s="3"/>
      <c r="P706" s="3"/>
      <c r="Q706" s="3"/>
      <c r="R706" s="3"/>
    </row>
    <row r="707" spans="13:18" ht="15.75" customHeight="1">
      <c r="M707" s="3"/>
      <c r="N707" s="3"/>
      <c r="O707" s="3"/>
      <c r="P707" s="3"/>
      <c r="Q707" s="3"/>
      <c r="R707" s="3"/>
    </row>
    <row r="708" spans="13:18" ht="15.75" customHeight="1">
      <c r="M708" s="3"/>
      <c r="N708" s="3"/>
      <c r="O708" s="3"/>
      <c r="P708" s="3"/>
      <c r="Q708" s="3"/>
      <c r="R708" s="3"/>
    </row>
    <row r="709" spans="13:18" ht="15.75" customHeight="1">
      <c r="M709" s="3"/>
      <c r="N709" s="3"/>
      <c r="O709" s="3"/>
      <c r="P709" s="3"/>
      <c r="Q709" s="3"/>
      <c r="R709" s="3"/>
    </row>
    <row r="710" spans="13:18" ht="15.75" customHeight="1">
      <c r="M710" s="3"/>
      <c r="N710" s="3"/>
      <c r="O710" s="3"/>
      <c r="P710" s="3"/>
      <c r="Q710" s="3"/>
      <c r="R710" s="3"/>
    </row>
    <row r="711" spans="13:18" ht="15.75" customHeight="1">
      <c r="M711" s="3"/>
      <c r="N711" s="3"/>
      <c r="O711" s="3"/>
      <c r="P711" s="3"/>
      <c r="Q711" s="3"/>
      <c r="R711" s="3"/>
    </row>
    <row r="712" spans="13:18" ht="15.75" customHeight="1">
      <c r="M712" s="3"/>
      <c r="N712" s="3"/>
      <c r="O712" s="3"/>
      <c r="P712" s="3"/>
      <c r="Q712" s="3"/>
      <c r="R712" s="3"/>
    </row>
    <row r="713" spans="13:18" ht="15.75" customHeight="1">
      <c r="M713" s="3"/>
      <c r="N713" s="3"/>
      <c r="O713" s="3"/>
      <c r="P713" s="3"/>
      <c r="Q713" s="3"/>
      <c r="R713" s="3"/>
    </row>
    <row r="714" spans="13:18" ht="15.75" customHeight="1">
      <c r="M714" s="3"/>
      <c r="N714" s="3"/>
      <c r="O714" s="3"/>
      <c r="P714" s="3"/>
      <c r="Q714" s="3"/>
      <c r="R714" s="3"/>
    </row>
    <row r="715" spans="13:18" ht="15.75" customHeight="1">
      <c r="M715" s="3"/>
      <c r="N715" s="3"/>
      <c r="O715" s="3"/>
      <c r="P715" s="3"/>
      <c r="Q715" s="3"/>
      <c r="R715" s="3"/>
    </row>
    <row r="716" spans="13:18" ht="15.75" customHeight="1">
      <c r="M716" s="3"/>
      <c r="N716" s="3"/>
      <c r="O716" s="3"/>
      <c r="P716" s="3"/>
      <c r="Q716" s="3"/>
      <c r="R716" s="3"/>
    </row>
    <row r="717" spans="13:18" ht="15.75" customHeight="1">
      <c r="M717" s="3"/>
      <c r="N717" s="3"/>
      <c r="O717" s="3"/>
      <c r="P717" s="3"/>
      <c r="Q717" s="3"/>
      <c r="R717" s="3"/>
    </row>
    <row r="718" spans="13:18" ht="15.75" customHeight="1">
      <c r="M718" s="3"/>
      <c r="N718" s="3"/>
      <c r="O718" s="3"/>
      <c r="P718" s="3"/>
      <c r="Q718" s="3"/>
      <c r="R718" s="3"/>
    </row>
    <row r="719" spans="13:18" ht="15.75" customHeight="1">
      <c r="M719" s="3"/>
      <c r="N719" s="3"/>
      <c r="O719" s="3"/>
      <c r="P719" s="3"/>
      <c r="Q719" s="3"/>
      <c r="R719" s="3"/>
    </row>
    <row r="720" spans="13:18" ht="15.75" customHeight="1">
      <c r="M720" s="3"/>
      <c r="N720" s="3"/>
      <c r="O720" s="3"/>
      <c r="P720" s="3"/>
      <c r="Q720" s="3"/>
      <c r="R720" s="3"/>
    </row>
    <row r="721" spans="13:18" ht="15.75" customHeight="1">
      <c r="M721" s="3"/>
      <c r="N721" s="3"/>
      <c r="O721" s="3"/>
      <c r="P721" s="3"/>
      <c r="Q721" s="3"/>
      <c r="R721" s="3"/>
    </row>
    <row r="722" spans="13:18" ht="15.75" customHeight="1">
      <c r="M722" s="3"/>
      <c r="N722" s="3"/>
      <c r="O722" s="3"/>
      <c r="P722" s="3"/>
      <c r="Q722" s="3"/>
      <c r="R722" s="3"/>
    </row>
    <row r="723" spans="13:18" ht="15.75" customHeight="1">
      <c r="M723" s="3"/>
      <c r="N723" s="3"/>
      <c r="O723" s="3"/>
      <c r="P723" s="3"/>
      <c r="Q723" s="3"/>
      <c r="R723" s="3"/>
    </row>
    <row r="724" spans="13:18" ht="15.75" customHeight="1">
      <c r="M724" s="3"/>
      <c r="N724" s="3"/>
      <c r="O724" s="3"/>
      <c r="P724" s="3"/>
      <c r="Q724" s="3"/>
      <c r="R724" s="3"/>
    </row>
    <row r="725" spans="13:18" ht="15.75" customHeight="1">
      <c r="M725" s="3"/>
      <c r="N725" s="3"/>
      <c r="O725" s="3"/>
      <c r="P725" s="3"/>
      <c r="Q725" s="3"/>
      <c r="R725" s="3"/>
    </row>
    <row r="726" spans="13:18" ht="15.75" customHeight="1">
      <c r="M726" s="3"/>
      <c r="N726" s="3"/>
      <c r="O726" s="3"/>
      <c r="P726" s="3"/>
      <c r="Q726" s="3"/>
      <c r="R726" s="3"/>
    </row>
    <row r="727" spans="13:18" ht="15.75" customHeight="1">
      <c r="M727" s="3"/>
      <c r="N727" s="3"/>
      <c r="O727" s="3"/>
      <c r="P727" s="3"/>
      <c r="Q727" s="3"/>
      <c r="R727" s="3"/>
    </row>
    <row r="728" spans="13:18" ht="15.75" customHeight="1">
      <c r="M728" s="3"/>
      <c r="N728" s="3"/>
      <c r="O728" s="3"/>
      <c r="P728" s="3"/>
      <c r="Q728" s="3"/>
      <c r="R728" s="3"/>
    </row>
    <row r="729" spans="13:18" ht="15.75" customHeight="1">
      <c r="M729" s="3"/>
      <c r="N729" s="3"/>
      <c r="O729" s="3"/>
      <c r="P729" s="3"/>
      <c r="Q729" s="3"/>
      <c r="R729" s="3"/>
    </row>
    <row r="730" spans="13:18" ht="15.75" customHeight="1">
      <c r="M730" s="3"/>
      <c r="N730" s="3"/>
      <c r="O730" s="3"/>
      <c r="P730" s="3"/>
      <c r="Q730" s="3"/>
      <c r="R730" s="3"/>
    </row>
    <row r="731" spans="13:18" ht="15.75" customHeight="1">
      <c r="M731" s="3"/>
      <c r="N731" s="3"/>
      <c r="O731" s="3"/>
      <c r="P731" s="3"/>
      <c r="Q731" s="3"/>
      <c r="R731" s="3"/>
    </row>
    <row r="732" spans="13:18" ht="15.75" customHeight="1">
      <c r="M732" s="3"/>
      <c r="N732" s="3"/>
      <c r="O732" s="3"/>
      <c r="P732" s="3"/>
      <c r="Q732" s="3"/>
      <c r="R732" s="3"/>
    </row>
    <row r="733" spans="13:18" ht="15.75" customHeight="1">
      <c r="M733" s="3"/>
      <c r="N733" s="3"/>
      <c r="O733" s="3"/>
      <c r="P733" s="3"/>
      <c r="Q733" s="3"/>
      <c r="R733" s="3"/>
    </row>
    <row r="734" spans="13:18" ht="15.75" customHeight="1">
      <c r="M734" s="3"/>
      <c r="N734" s="3"/>
      <c r="O734" s="3"/>
      <c r="P734" s="3"/>
      <c r="Q734" s="3"/>
      <c r="R734" s="3"/>
    </row>
    <row r="735" spans="13:18" ht="15.75" customHeight="1">
      <c r="M735" s="3"/>
      <c r="N735" s="3"/>
      <c r="O735" s="3"/>
      <c r="P735" s="3"/>
      <c r="Q735" s="3"/>
      <c r="R735" s="3"/>
    </row>
    <row r="736" spans="13:18" ht="15.75" customHeight="1">
      <c r="M736" s="3"/>
      <c r="N736" s="3"/>
      <c r="O736" s="3"/>
      <c r="P736" s="3"/>
      <c r="Q736" s="3"/>
      <c r="R736" s="3"/>
    </row>
    <row r="737" spans="13:18" ht="15.75" customHeight="1">
      <c r="M737" s="3"/>
      <c r="N737" s="3"/>
      <c r="O737" s="3"/>
      <c r="P737" s="3"/>
      <c r="Q737" s="3"/>
      <c r="R737" s="3"/>
    </row>
    <row r="738" spans="13:18" ht="15.75" customHeight="1">
      <c r="M738" s="3"/>
      <c r="N738" s="3"/>
      <c r="O738" s="3"/>
      <c r="P738" s="3"/>
      <c r="Q738" s="3"/>
      <c r="R738" s="3"/>
    </row>
    <row r="739" spans="13:18" ht="15.75" customHeight="1">
      <c r="M739" s="3"/>
      <c r="N739" s="3"/>
      <c r="O739" s="3"/>
      <c r="P739" s="3"/>
      <c r="Q739" s="3"/>
      <c r="R739" s="3"/>
    </row>
    <row r="740" spans="13:18" ht="15.75" customHeight="1">
      <c r="M740" s="3"/>
      <c r="N740" s="3"/>
      <c r="O740" s="3"/>
      <c r="P740" s="3"/>
      <c r="Q740" s="3"/>
      <c r="R740" s="3"/>
    </row>
    <row r="741" spans="13:18" ht="15.75" customHeight="1">
      <c r="M741" s="3"/>
      <c r="N741" s="3"/>
      <c r="O741" s="3"/>
      <c r="P741" s="3"/>
      <c r="Q741" s="3"/>
      <c r="R741" s="3"/>
    </row>
    <row r="742" spans="13:18" ht="15.75" customHeight="1">
      <c r="M742" s="3"/>
      <c r="N742" s="3"/>
      <c r="O742" s="3"/>
      <c r="P742" s="3"/>
      <c r="Q742" s="3"/>
      <c r="R742" s="3"/>
    </row>
    <row r="743" spans="13:18" ht="15.75" customHeight="1">
      <c r="M743" s="3"/>
      <c r="N743" s="3"/>
      <c r="O743" s="3"/>
      <c r="P743" s="3"/>
      <c r="Q743" s="3"/>
      <c r="R743" s="3"/>
    </row>
    <row r="744" spans="13:18" ht="15.75" customHeight="1">
      <c r="M744" s="3"/>
      <c r="N744" s="3"/>
      <c r="O744" s="3"/>
      <c r="P744" s="3"/>
      <c r="Q744" s="3"/>
      <c r="R744" s="3"/>
    </row>
    <row r="745" spans="13:18" ht="15.75" customHeight="1">
      <c r="M745" s="3"/>
      <c r="N745" s="3"/>
      <c r="O745" s="3"/>
      <c r="P745" s="3"/>
      <c r="Q745" s="3"/>
      <c r="R745" s="3"/>
    </row>
    <row r="746" spans="13:18" ht="15.75" customHeight="1">
      <c r="M746" s="3"/>
      <c r="N746" s="3"/>
      <c r="O746" s="3"/>
      <c r="P746" s="3"/>
      <c r="Q746" s="3"/>
      <c r="R746" s="3"/>
    </row>
    <row r="747" spans="13:18" ht="15.75" customHeight="1">
      <c r="M747" s="3"/>
      <c r="N747" s="3"/>
      <c r="O747" s="3"/>
      <c r="P747" s="3"/>
      <c r="Q747" s="3"/>
      <c r="R747" s="3"/>
    </row>
    <row r="748" spans="13:18" ht="15.75" customHeight="1">
      <c r="M748" s="3"/>
      <c r="N748" s="3"/>
      <c r="O748" s="3"/>
      <c r="P748" s="3"/>
      <c r="Q748" s="3"/>
      <c r="R748" s="3"/>
    </row>
    <row r="749" spans="13:18" ht="15.75" customHeight="1">
      <c r="M749" s="3"/>
      <c r="N749" s="3"/>
      <c r="O749" s="3"/>
      <c r="P749" s="3"/>
      <c r="Q749" s="3"/>
      <c r="R749" s="3"/>
    </row>
    <row r="750" spans="13:18" ht="15.75" customHeight="1">
      <c r="M750" s="3"/>
      <c r="N750" s="3"/>
      <c r="O750" s="3"/>
      <c r="P750" s="3"/>
      <c r="Q750" s="3"/>
      <c r="R750" s="3"/>
    </row>
    <row r="751" spans="13:18" ht="15.75" customHeight="1">
      <c r="M751" s="3"/>
      <c r="N751" s="3"/>
      <c r="O751" s="3"/>
      <c r="P751" s="3"/>
      <c r="Q751" s="3"/>
      <c r="R751" s="3"/>
    </row>
    <row r="752" spans="13:18" ht="15.75" customHeight="1">
      <c r="M752" s="3"/>
      <c r="N752" s="3"/>
      <c r="O752" s="3"/>
      <c r="P752" s="3"/>
      <c r="Q752" s="3"/>
      <c r="R752" s="3"/>
    </row>
    <row r="753" spans="13:18" ht="15.75" customHeight="1">
      <c r="M753" s="3"/>
      <c r="N753" s="3"/>
      <c r="O753" s="3"/>
      <c r="P753" s="3"/>
      <c r="Q753" s="3"/>
      <c r="R753" s="3"/>
    </row>
    <row r="754" spans="13:18" ht="15.75" customHeight="1">
      <c r="M754" s="3"/>
      <c r="N754" s="3"/>
      <c r="O754" s="3"/>
      <c r="P754" s="3"/>
      <c r="Q754" s="3"/>
      <c r="R754" s="3"/>
    </row>
    <row r="755" spans="13:18" ht="15.75" customHeight="1">
      <c r="M755" s="3"/>
      <c r="N755" s="3"/>
      <c r="O755" s="3"/>
      <c r="P755" s="3"/>
      <c r="Q755" s="3"/>
      <c r="R755" s="3"/>
    </row>
    <row r="756" spans="13:18" ht="15.75" customHeight="1">
      <c r="M756" s="3"/>
      <c r="N756" s="3"/>
      <c r="O756" s="3"/>
      <c r="P756" s="3"/>
      <c r="Q756" s="3"/>
      <c r="R756" s="3"/>
    </row>
    <row r="757" spans="13:18" ht="15.75" customHeight="1">
      <c r="M757" s="3"/>
      <c r="N757" s="3"/>
      <c r="O757" s="3"/>
      <c r="P757" s="3"/>
      <c r="Q757" s="3"/>
      <c r="R757" s="3"/>
    </row>
    <row r="758" spans="13:18" ht="15.75" customHeight="1">
      <c r="M758" s="3"/>
      <c r="N758" s="3"/>
      <c r="O758" s="3"/>
      <c r="P758" s="3"/>
      <c r="Q758" s="3"/>
      <c r="R758" s="3"/>
    </row>
    <row r="759" spans="13:18" ht="15.75" customHeight="1">
      <c r="M759" s="3"/>
      <c r="N759" s="3"/>
      <c r="O759" s="3"/>
      <c r="P759" s="3"/>
      <c r="Q759" s="3"/>
      <c r="R759" s="3"/>
    </row>
    <row r="760" spans="13:18" ht="15.75" customHeight="1">
      <c r="M760" s="3"/>
      <c r="N760" s="3"/>
      <c r="O760" s="3"/>
      <c r="P760" s="3"/>
      <c r="Q760" s="3"/>
      <c r="R760" s="3"/>
    </row>
    <row r="761" spans="13:18" ht="15.75" customHeight="1">
      <c r="M761" s="3"/>
      <c r="N761" s="3"/>
      <c r="O761" s="3"/>
      <c r="P761" s="3"/>
      <c r="Q761" s="3"/>
      <c r="R761" s="3"/>
    </row>
    <row r="762" spans="13:18" ht="15.75" customHeight="1">
      <c r="M762" s="3"/>
      <c r="N762" s="3"/>
      <c r="O762" s="3"/>
      <c r="P762" s="3"/>
      <c r="Q762" s="3"/>
      <c r="R762" s="3"/>
    </row>
    <row r="763" spans="13:18" ht="15.75" customHeight="1">
      <c r="M763" s="3"/>
      <c r="N763" s="3"/>
      <c r="O763" s="3"/>
      <c r="P763" s="3"/>
      <c r="Q763" s="3"/>
      <c r="R763" s="3"/>
    </row>
    <row r="764" spans="13:18" ht="15.75" customHeight="1">
      <c r="M764" s="3"/>
      <c r="N764" s="3"/>
      <c r="O764" s="3"/>
      <c r="P764" s="3"/>
      <c r="Q764" s="3"/>
      <c r="R764" s="3"/>
    </row>
    <row r="765" spans="13:18" ht="15.75" customHeight="1">
      <c r="M765" s="3"/>
      <c r="N765" s="3"/>
      <c r="O765" s="3"/>
      <c r="P765" s="3"/>
      <c r="Q765" s="3"/>
      <c r="R765" s="3"/>
    </row>
    <row r="766" spans="13:18" ht="15.75" customHeight="1">
      <c r="M766" s="3"/>
      <c r="N766" s="3"/>
      <c r="O766" s="3"/>
      <c r="P766" s="3"/>
      <c r="Q766" s="3"/>
      <c r="R766" s="3"/>
    </row>
    <row r="767" spans="13:18" ht="15.75" customHeight="1">
      <c r="M767" s="3"/>
      <c r="N767" s="3"/>
      <c r="O767" s="3"/>
      <c r="P767" s="3"/>
      <c r="Q767" s="3"/>
      <c r="R767" s="3"/>
    </row>
    <row r="768" spans="13:18" ht="15.75" customHeight="1">
      <c r="M768" s="3"/>
      <c r="N768" s="3"/>
      <c r="O768" s="3"/>
      <c r="P768" s="3"/>
      <c r="Q768" s="3"/>
      <c r="R768" s="3"/>
    </row>
    <row r="769" spans="13:18" ht="15.75" customHeight="1">
      <c r="M769" s="3"/>
      <c r="N769" s="3"/>
      <c r="O769" s="3"/>
      <c r="P769" s="3"/>
      <c r="Q769" s="3"/>
      <c r="R769" s="3"/>
    </row>
    <row r="770" spans="13:18" ht="15.75" customHeight="1">
      <c r="M770" s="3"/>
      <c r="N770" s="3"/>
      <c r="O770" s="3"/>
      <c r="P770" s="3"/>
      <c r="Q770" s="3"/>
      <c r="R770" s="3"/>
    </row>
    <row r="771" spans="13:18" ht="15.75" customHeight="1">
      <c r="M771" s="3"/>
      <c r="N771" s="3"/>
      <c r="O771" s="3"/>
      <c r="P771" s="3"/>
      <c r="Q771" s="3"/>
      <c r="R771" s="3"/>
    </row>
    <row r="772" spans="13:18" ht="15.75" customHeight="1">
      <c r="M772" s="3"/>
      <c r="N772" s="3"/>
      <c r="O772" s="3"/>
      <c r="P772" s="3"/>
      <c r="Q772" s="3"/>
      <c r="R772" s="3"/>
    </row>
    <row r="773" spans="13:18" ht="15.75" customHeight="1">
      <c r="M773" s="3"/>
      <c r="N773" s="3"/>
      <c r="O773" s="3"/>
      <c r="P773" s="3"/>
      <c r="Q773" s="3"/>
      <c r="R773" s="3"/>
    </row>
    <row r="774" spans="13:18" ht="15.75" customHeight="1">
      <c r="M774" s="3"/>
      <c r="N774" s="3"/>
      <c r="O774" s="3"/>
      <c r="P774" s="3"/>
      <c r="Q774" s="3"/>
      <c r="R774" s="3"/>
    </row>
    <row r="775" spans="13:18" ht="15.75" customHeight="1">
      <c r="M775" s="3"/>
      <c r="N775" s="3"/>
      <c r="O775" s="3"/>
      <c r="P775" s="3"/>
      <c r="Q775" s="3"/>
      <c r="R775" s="3"/>
    </row>
    <row r="776" spans="13:18" ht="15.75" customHeight="1">
      <c r="M776" s="3"/>
      <c r="N776" s="3"/>
      <c r="O776" s="3"/>
      <c r="P776" s="3"/>
      <c r="Q776" s="3"/>
      <c r="R776" s="3"/>
    </row>
    <row r="777" spans="13:18" ht="15.75" customHeight="1">
      <c r="M777" s="3"/>
      <c r="N777" s="3"/>
      <c r="O777" s="3"/>
      <c r="P777" s="3"/>
      <c r="Q777" s="3"/>
      <c r="R777" s="3"/>
    </row>
    <row r="778" spans="13:18" ht="15.75" customHeight="1">
      <c r="M778" s="3"/>
      <c r="N778" s="3"/>
      <c r="O778" s="3"/>
      <c r="P778" s="3"/>
      <c r="Q778" s="3"/>
      <c r="R778" s="3"/>
    </row>
    <row r="779" spans="13:18" ht="15.75" customHeight="1">
      <c r="M779" s="3"/>
      <c r="N779" s="3"/>
      <c r="O779" s="3"/>
      <c r="P779" s="3"/>
      <c r="Q779" s="3"/>
      <c r="R779" s="3"/>
    </row>
    <row r="780" spans="13:18" ht="15.75" customHeight="1">
      <c r="M780" s="3"/>
      <c r="N780" s="3"/>
      <c r="O780" s="3"/>
      <c r="P780" s="3"/>
      <c r="Q780" s="3"/>
      <c r="R780" s="3"/>
    </row>
    <row r="781" spans="13:18" ht="15.75" customHeight="1">
      <c r="M781" s="3"/>
      <c r="N781" s="3"/>
      <c r="O781" s="3"/>
      <c r="P781" s="3"/>
      <c r="Q781" s="3"/>
      <c r="R781" s="3"/>
    </row>
    <row r="782" spans="13:18" ht="15.75" customHeight="1">
      <c r="M782" s="3"/>
      <c r="N782" s="3"/>
      <c r="O782" s="3"/>
      <c r="P782" s="3"/>
      <c r="Q782" s="3"/>
      <c r="R782" s="3"/>
    </row>
    <row r="783" spans="13:18" ht="15.75" customHeight="1">
      <c r="M783" s="3"/>
      <c r="N783" s="3"/>
      <c r="O783" s="3"/>
      <c r="P783" s="3"/>
      <c r="Q783" s="3"/>
      <c r="R783" s="3"/>
    </row>
    <row r="784" spans="13:18" ht="15.75" customHeight="1">
      <c r="M784" s="3"/>
      <c r="N784" s="3"/>
      <c r="O784" s="3"/>
      <c r="P784" s="3"/>
      <c r="Q784" s="3"/>
      <c r="R784" s="3"/>
    </row>
    <row r="785" spans="13:18" ht="15.75" customHeight="1">
      <c r="M785" s="3"/>
      <c r="N785" s="3"/>
      <c r="O785" s="3"/>
      <c r="P785" s="3"/>
      <c r="Q785" s="3"/>
      <c r="R785" s="3"/>
    </row>
    <row r="786" spans="13:18" ht="15.75" customHeight="1">
      <c r="M786" s="3"/>
      <c r="N786" s="3"/>
      <c r="O786" s="3"/>
      <c r="P786" s="3"/>
      <c r="Q786" s="3"/>
      <c r="R786" s="3"/>
    </row>
    <row r="787" spans="13:18" ht="15.75" customHeight="1">
      <c r="M787" s="3"/>
      <c r="N787" s="3"/>
      <c r="O787" s="3"/>
      <c r="P787" s="3"/>
      <c r="Q787" s="3"/>
      <c r="R787" s="3"/>
    </row>
    <row r="788" spans="13:18" ht="15.75" customHeight="1">
      <c r="M788" s="3"/>
      <c r="N788" s="3"/>
      <c r="O788" s="3"/>
      <c r="P788" s="3"/>
      <c r="Q788" s="3"/>
      <c r="R788" s="3"/>
    </row>
    <row r="789" spans="13:18" ht="15.75" customHeight="1">
      <c r="M789" s="3"/>
      <c r="N789" s="3"/>
      <c r="O789" s="3"/>
      <c r="P789" s="3"/>
      <c r="Q789" s="3"/>
      <c r="R789" s="3"/>
    </row>
    <row r="790" spans="13:18" ht="15.75" customHeight="1">
      <c r="M790" s="3"/>
      <c r="N790" s="3"/>
      <c r="O790" s="3"/>
      <c r="P790" s="3"/>
      <c r="Q790" s="3"/>
      <c r="R790" s="3"/>
    </row>
    <row r="791" spans="13:18" ht="15.75" customHeight="1">
      <c r="M791" s="3"/>
      <c r="N791" s="3"/>
      <c r="O791" s="3"/>
      <c r="P791" s="3"/>
      <c r="Q791" s="3"/>
      <c r="R791" s="3"/>
    </row>
    <row r="792" spans="13:18" ht="15.75" customHeight="1">
      <c r="M792" s="3"/>
      <c r="N792" s="3"/>
      <c r="O792" s="3"/>
      <c r="P792" s="3"/>
      <c r="Q792" s="3"/>
      <c r="R792" s="3"/>
    </row>
    <row r="793" spans="13:18" ht="15.75" customHeight="1">
      <c r="M793" s="3"/>
      <c r="N793" s="3"/>
      <c r="O793" s="3"/>
      <c r="P793" s="3"/>
      <c r="Q793" s="3"/>
      <c r="R793" s="3"/>
    </row>
    <row r="794" spans="13:18" ht="15.75" customHeight="1">
      <c r="M794" s="3"/>
      <c r="N794" s="3"/>
      <c r="O794" s="3"/>
      <c r="P794" s="3"/>
      <c r="Q794" s="3"/>
      <c r="R794" s="3"/>
    </row>
    <row r="795" spans="13:18" ht="15.75" customHeight="1">
      <c r="M795" s="3"/>
      <c r="N795" s="3"/>
      <c r="O795" s="3"/>
      <c r="P795" s="3"/>
      <c r="Q795" s="3"/>
      <c r="R795" s="3"/>
    </row>
    <row r="796" spans="13:18" ht="15.75" customHeight="1">
      <c r="M796" s="3"/>
      <c r="N796" s="3"/>
      <c r="O796" s="3"/>
      <c r="P796" s="3"/>
      <c r="Q796" s="3"/>
      <c r="R796" s="3"/>
    </row>
    <row r="797" spans="13:18" ht="15.75" customHeight="1">
      <c r="M797" s="3"/>
      <c r="N797" s="3"/>
      <c r="O797" s="3"/>
      <c r="P797" s="3"/>
      <c r="Q797" s="3"/>
      <c r="R797" s="3"/>
    </row>
    <row r="798" spans="13:18" ht="15.75" customHeight="1">
      <c r="M798" s="3"/>
      <c r="N798" s="3"/>
      <c r="O798" s="3"/>
      <c r="P798" s="3"/>
      <c r="Q798" s="3"/>
      <c r="R798" s="3"/>
    </row>
    <row r="799" spans="13:18" ht="15.75" customHeight="1">
      <c r="M799" s="3"/>
      <c r="N799" s="3"/>
      <c r="O799" s="3"/>
      <c r="P799" s="3"/>
      <c r="Q799" s="3"/>
      <c r="R799" s="3"/>
    </row>
    <row r="800" spans="13:18" ht="15.75" customHeight="1">
      <c r="M800" s="3"/>
      <c r="N800" s="3"/>
      <c r="O800" s="3"/>
      <c r="P800" s="3"/>
      <c r="Q800" s="3"/>
      <c r="R800" s="3"/>
    </row>
    <row r="801" spans="13:18" ht="15.75" customHeight="1">
      <c r="M801" s="3"/>
      <c r="N801" s="3"/>
      <c r="O801" s="3"/>
      <c r="P801" s="3"/>
      <c r="Q801" s="3"/>
      <c r="R801" s="3"/>
    </row>
    <row r="802" spans="13:18" ht="15.75" customHeight="1">
      <c r="M802" s="3"/>
      <c r="N802" s="3"/>
      <c r="O802" s="3"/>
      <c r="P802" s="3"/>
      <c r="Q802" s="3"/>
      <c r="R802" s="3"/>
    </row>
    <row r="803" spans="13:18" ht="15.75" customHeight="1">
      <c r="M803" s="3"/>
      <c r="N803" s="3"/>
      <c r="O803" s="3"/>
      <c r="P803" s="3"/>
      <c r="Q803" s="3"/>
      <c r="R803" s="3"/>
    </row>
    <row r="804" spans="13:18" ht="15.75" customHeight="1">
      <c r="M804" s="3"/>
      <c r="N804" s="3"/>
      <c r="O804" s="3"/>
      <c r="P804" s="3"/>
      <c r="Q804" s="3"/>
      <c r="R804" s="3"/>
    </row>
    <row r="805" spans="13:18" ht="15.75" customHeight="1">
      <c r="M805" s="3"/>
      <c r="N805" s="3"/>
      <c r="O805" s="3"/>
      <c r="P805" s="3"/>
      <c r="Q805" s="3"/>
      <c r="R805" s="3"/>
    </row>
    <row r="806" spans="13:18" ht="15.75" customHeight="1">
      <c r="M806" s="3"/>
      <c r="N806" s="3"/>
      <c r="O806" s="3"/>
      <c r="P806" s="3"/>
      <c r="Q806" s="3"/>
      <c r="R806" s="3"/>
    </row>
    <row r="807" spans="13:18" ht="15.75" customHeight="1">
      <c r="M807" s="3"/>
      <c r="N807" s="3"/>
      <c r="O807" s="3"/>
      <c r="P807" s="3"/>
      <c r="Q807" s="3"/>
      <c r="R807" s="3"/>
    </row>
    <row r="808" spans="13:18" ht="15.75" customHeight="1">
      <c r="M808" s="3"/>
      <c r="N808" s="3"/>
      <c r="O808" s="3"/>
      <c r="P808" s="3"/>
      <c r="Q808" s="3"/>
      <c r="R808" s="3"/>
    </row>
    <row r="809" spans="13:18" ht="15.75" customHeight="1">
      <c r="M809" s="3"/>
      <c r="N809" s="3"/>
      <c r="O809" s="3"/>
      <c r="P809" s="3"/>
      <c r="Q809" s="3"/>
      <c r="R809" s="3"/>
    </row>
    <row r="810" spans="13:18" ht="15.75" customHeight="1">
      <c r="M810" s="3"/>
      <c r="N810" s="3"/>
      <c r="O810" s="3"/>
      <c r="P810" s="3"/>
      <c r="Q810" s="3"/>
      <c r="R810" s="3"/>
    </row>
    <row r="811" spans="13:18" ht="15.75" customHeight="1">
      <c r="M811" s="3"/>
      <c r="N811" s="3"/>
      <c r="O811" s="3"/>
      <c r="P811" s="3"/>
      <c r="Q811" s="3"/>
      <c r="R811" s="3"/>
    </row>
    <row r="812" spans="13:18" ht="15.75" customHeight="1">
      <c r="M812" s="3"/>
      <c r="N812" s="3"/>
      <c r="O812" s="3"/>
      <c r="P812" s="3"/>
      <c r="Q812" s="3"/>
      <c r="R812" s="3"/>
    </row>
    <row r="813" spans="13:18" ht="15.75" customHeight="1">
      <c r="M813" s="3"/>
      <c r="N813" s="3"/>
      <c r="O813" s="3"/>
      <c r="P813" s="3"/>
      <c r="Q813" s="3"/>
      <c r="R813" s="3"/>
    </row>
    <row r="814" spans="13:18" ht="15.75" customHeight="1">
      <c r="M814" s="3"/>
      <c r="N814" s="3"/>
      <c r="O814" s="3"/>
      <c r="P814" s="3"/>
      <c r="Q814" s="3"/>
      <c r="R814" s="3"/>
    </row>
    <row r="815" spans="13:18" ht="15.75" customHeight="1">
      <c r="M815" s="3"/>
      <c r="N815" s="3"/>
      <c r="O815" s="3"/>
      <c r="P815" s="3"/>
      <c r="Q815" s="3"/>
      <c r="R815" s="3"/>
    </row>
    <row r="816" spans="13:18" ht="15.75" customHeight="1">
      <c r="M816" s="3"/>
      <c r="N816" s="3"/>
      <c r="O816" s="3"/>
      <c r="P816" s="3"/>
      <c r="Q816" s="3"/>
      <c r="R816" s="3"/>
    </row>
    <row r="817" spans="13:18" ht="15.75" customHeight="1">
      <c r="M817" s="3"/>
      <c r="N817" s="3"/>
      <c r="O817" s="3"/>
      <c r="P817" s="3"/>
      <c r="Q817" s="3"/>
      <c r="R817" s="3"/>
    </row>
    <row r="818" spans="13:18" ht="15.75" customHeight="1">
      <c r="M818" s="3"/>
      <c r="N818" s="3"/>
      <c r="O818" s="3"/>
      <c r="P818" s="3"/>
      <c r="Q818" s="3"/>
      <c r="R818" s="3"/>
    </row>
    <row r="819" spans="13:18" ht="15.75" customHeight="1">
      <c r="M819" s="3"/>
      <c r="N819" s="3"/>
      <c r="O819" s="3"/>
      <c r="P819" s="3"/>
      <c r="Q819" s="3"/>
      <c r="R819" s="3"/>
    </row>
    <row r="820" spans="13:18" ht="15.75" customHeight="1">
      <c r="M820" s="3"/>
      <c r="N820" s="3"/>
      <c r="O820" s="3"/>
      <c r="P820" s="3"/>
      <c r="Q820" s="3"/>
      <c r="R820" s="3"/>
    </row>
    <row r="821" spans="13:18" ht="15.75" customHeight="1">
      <c r="M821" s="3"/>
      <c r="N821" s="3"/>
      <c r="O821" s="3"/>
      <c r="P821" s="3"/>
      <c r="Q821" s="3"/>
      <c r="R821" s="3"/>
    </row>
    <row r="822" spans="13:18" ht="15.75" customHeight="1">
      <c r="M822" s="3"/>
      <c r="N822" s="3"/>
      <c r="O822" s="3"/>
      <c r="P822" s="3"/>
      <c r="Q822" s="3"/>
      <c r="R822" s="3"/>
    </row>
    <row r="823" spans="13:18" ht="15.75" customHeight="1">
      <c r="M823" s="3"/>
      <c r="N823" s="3"/>
      <c r="O823" s="3"/>
      <c r="P823" s="3"/>
      <c r="Q823" s="3"/>
      <c r="R823" s="3"/>
    </row>
    <row r="824" spans="13:18" ht="15.75" customHeight="1">
      <c r="M824" s="3"/>
      <c r="N824" s="3"/>
      <c r="O824" s="3"/>
      <c r="P824" s="3"/>
      <c r="Q824" s="3"/>
      <c r="R824" s="3"/>
    </row>
    <row r="825" spans="13:18" ht="15.75" customHeight="1">
      <c r="M825" s="3"/>
      <c r="N825" s="3"/>
      <c r="O825" s="3"/>
      <c r="P825" s="3"/>
      <c r="Q825" s="3"/>
      <c r="R825" s="3"/>
    </row>
    <row r="826" spans="13:18" ht="15.75" customHeight="1">
      <c r="M826" s="3"/>
      <c r="N826" s="3"/>
      <c r="O826" s="3"/>
      <c r="P826" s="3"/>
      <c r="Q826" s="3"/>
      <c r="R826" s="3"/>
    </row>
    <row r="827" spans="13:18" ht="15.75" customHeight="1">
      <c r="M827" s="3"/>
      <c r="N827" s="3"/>
      <c r="O827" s="3"/>
      <c r="P827" s="3"/>
      <c r="Q827" s="3"/>
      <c r="R827" s="3"/>
    </row>
    <row r="828" spans="13:18" ht="15.75" customHeight="1">
      <c r="M828" s="3"/>
      <c r="N828" s="3"/>
      <c r="O828" s="3"/>
      <c r="P828" s="3"/>
      <c r="Q828" s="3"/>
      <c r="R828" s="3"/>
    </row>
    <row r="829" spans="13:18" ht="15.75" customHeight="1">
      <c r="M829" s="3"/>
      <c r="N829" s="3"/>
      <c r="O829" s="3"/>
      <c r="P829" s="3"/>
      <c r="Q829" s="3"/>
      <c r="R829" s="3"/>
    </row>
    <row r="830" spans="13:18" ht="15.75" customHeight="1">
      <c r="M830" s="3"/>
      <c r="N830" s="3"/>
      <c r="O830" s="3"/>
      <c r="P830" s="3"/>
      <c r="Q830" s="3"/>
      <c r="R830" s="3"/>
    </row>
    <row r="831" spans="13:18" ht="15.75" customHeight="1">
      <c r="M831" s="3"/>
      <c r="N831" s="3"/>
      <c r="O831" s="3"/>
      <c r="P831" s="3"/>
      <c r="Q831" s="3"/>
      <c r="R831" s="3"/>
    </row>
    <row r="832" spans="13:18" ht="15.75" customHeight="1">
      <c r="M832" s="3"/>
      <c r="N832" s="3"/>
      <c r="O832" s="3"/>
      <c r="P832" s="3"/>
      <c r="Q832" s="3"/>
      <c r="R832" s="3"/>
    </row>
    <row r="833" spans="13:18" ht="15.75" customHeight="1">
      <c r="M833" s="3"/>
      <c r="N833" s="3"/>
      <c r="O833" s="3"/>
      <c r="P833" s="3"/>
      <c r="Q833" s="3"/>
      <c r="R833" s="3"/>
    </row>
    <row r="834" spans="13:18" ht="15.75" customHeight="1">
      <c r="M834" s="3"/>
      <c r="N834" s="3"/>
      <c r="O834" s="3"/>
      <c r="P834" s="3"/>
      <c r="Q834" s="3"/>
      <c r="R834" s="3"/>
    </row>
    <row r="835" spans="13:18" ht="15.75" customHeight="1">
      <c r="M835" s="3"/>
      <c r="N835" s="3"/>
      <c r="O835" s="3"/>
      <c r="P835" s="3"/>
      <c r="Q835" s="3"/>
      <c r="R835" s="3"/>
    </row>
    <row r="836" spans="13:18" ht="15.75" customHeight="1">
      <c r="M836" s="3"/>
      <c r="N836" s="3"/>
      <c r="O836" s="3"/>
      <c r="P836" s="3"/>
      <c r="Q836" s="3"/>
      <c r="R836" s="3"/>
    </row>
    <row r="837" spans="13:18" ht="15.75" customHeight="1">
      <c r="M837" s="3"/>
      <c r="N837" s="3"/>
      <c r="O837" s="3"/>
      <c r="P837" s="3"/>
      <c r="Q837" s="3"/>
      <c r="R837" s="3"/>
    </row>
    <row r="838" spans="13:18" ht="15.75" customHeight="1">
      <c r="M838" s="3"/>
      <c r="N838" s="3"/>
      <c r="O838" s="3"/>
      <c r="P838" s="3"/>
      <c r="Q838" s="3"/>
      <c r="R838" s="3"/>
    </row>
    <row r="839" spans="13:18" ht="15.75" customHeight="1">
      <c r="M839" s="3"/>
      <c r="N839" s="3"/>
      <c r="O839" s="3"/>
      <c r="P839" s="3"/>
      <c r="Q839" s="3"/>
      <c r="R839" s="3"/>
    </row>
    <row r="840" spans="13:18" ht="15.75" customHeight="1">
      <c r="M840" s="3"/>
      <c r="N840" s="3"/>
      <c r="O840" s="3"/>
      <c r="P840" s="3"/>
      <c r="Q840" s="3"/>
      <c r="R840" s="3"/>
    </row>
    <row r="841" spans="13:18" ht="15.75" customHeight="1">
      <c r="M841" s="3"/>
      <c r="N841" s="3"/>
      <c r="O841" s="3"/>
      <c r="P841" s="3"/>
      <c r="Q841" s="3"/>
      <c r="R841" s="3"/>
    </row>
    <row r="842" spans="13:18" ht="15.75" customHeight="1">
      <c r="M842" s="3"/>
      <c r="N842" s="3"/>
      <c r="O842" s="3"/>
      <c r="P842" s="3"/>
      <c r="Q842" s="3"/>
      <c r="R842" s="3"/>
    </row>
    <row r="843" spans="13:18" ht="15.75" customHeight="1">
      <c r="M843" s="3"/>
      <c r="N843" s="3"/>
      <c r="O843" s="3"/>
      <c r="P843" s="3"/>
      <c r="Q843" s="3"/>
      <c r="R843" s="3"/>
    </row>
    <row r="844" spans="13:18" ht="15.75" customHeight="1">
      <c r="M844" s="3"/>
      <c r="N844" s="3"/>
      <c r="O844" s="3"/>
      <c r="P844" s="3"/>
      <c r="Q844" s="3"/>
      <c r="R844" s="3"/>
    </row>
    <row r="845" spans="13:18" ht="15.75" customHeight="1">
      <c r="M845" s="3"/>
      <c r="N845" s="3"/>
      <c r="O845" s="3"/>
      <c r="P845" s="3"/>
      <c r="Q845" s="3"/>
      <c r="R845" s="3"/>
    </row>
    <row r="846" spans="13:18" ht="15.75" customHeight="1">
      <c r="M846" s="3"/>
      <c r="N846" s="3"/>
      <c r="O846" s="3"/>
      <c r="P846" s="3"/>
      <c r="Q846" s="3"/>
      <c r="R846" s="3"/>
    </row>
    <row r="847" spans="13:18" ht="15.75" customHeight="1">
      <c r="M847" s="3"/>
      <c r="N847" s="3"/>
      <c r="O847" s="3"/>
      <c r="P847" s="3"/>
      <c r="Q847" s="3"/>
      <c r="R847" s="3"/>
    </row>
    <row r="848" spans="13:18" ht="15.75" customHeight="1">
      <c r="M848" s="3"/>
      <c r="N848" s="3"/>
      <c r="O848" s="3"/>
      <c r="P848" s="3"/>
      <c r="Q848" s="3"/>
      <c r="R848" s="3"/>
    </row>
    <row r="849" spans="13:18" ht="15.75" customHeight="1">
      <c r="M849" s="3"/>
      <c r="N849" s="3"/>
      <c r="O849" s="3"/>
      <c r="P849" s="3"/>
      <c r="Q849" s="3"/>
      <c r="R849" s="3"/>
    </row>
    <row r="850" spans="13:18" ht="15.75" customHeight="1">
      <c r="M850" s="3"/>
      <c r="N850" s="3"/>
      <c r="O850" s="3"/>
      <c r="P850" s="3"/>
      <c r="Q850" s="3"/>
      <c r="R850" s="3"/>
    </row>
    <row r="851" spans="13:18" ht="15.75" customHeight="1">
      <c r="M851" s="3"/>
      <c r="N851" s="3"/>
      <c r="O851" s="3"/>
      <c r="P851" s="3"/>
      <c r="Q851" s="3"/>
      <c r="R851" s="3"/>
    </row>
    <row r="852" spans="13:18" ht="15.75" customHeight="1">
      <c r="M852" s="3"/>
      <c r="N852" s="3"/>
      <c r="O852" s="3"/>
      <c r="P852" s="3"/>
      <c r="Q852" s="3"/>
      <c r="R852" s="3"/>
    </row>
    <row r="853" spans="13:18" ht="15.75" customHeight="1">
      <c r="M853" s="3"/>
      <c r="N853" s="3"/>
      <c r="O853" s="3"/>
      <c r="P853" s="3"/>
      <c r="Q853" s="3"/>
      <c r="R853" s="3"/>
    </row>
    <row r="854" spans="13:18" ht="15.75" customHeight="1">
      <c r="M854" s="3"/>
      <c r="N854" s="3"/>
      <c r="O854" s="3"/>
      <c r="P854" s="3"/>
      <c r="Q854" s="3"/>
      <c r="R854" s="3"/>
    </row>
    <row r="855" spans="13:18" ht="15.75" customHeight="1">
      <c r="M855" s="3"/>
      <c r="N855" s="3"/>
      <c r="O855" s="3"/>
      <c r="P855" s="3"/>
      <c r="Q855" s="3"/>
      <c r="R855" s="3"/>
    </row>
    <row r="856" spans="13:18" ht="15.75" customHeight="1">
      <c r="M856" s="3"/>
      <c r="N856" s="3"/>
      <c r="O856" s="3"/>
      <c r="P856" s="3"/>
      <c r="Q856" s="3"/>
      <c r="R856" s="3"/>
    </row>
    <row r="857" spans="13:18" ht="15.75" customHeight="1">
      <c r="M857" s="3"/>
      <c r="N857" s="3"/>
      <c r="O857" s="3"/>
      <c r="P857" s="3"/>
      <c r="Q857" s="3"/>
      <c r="R857" s="3"/>
    </row>
    <row r="858" spans="13:18" ht="15.75" customHeight="1">
      <c r="M858" s="3"/>
      <c r="N858" s="3"/>
      <c r="O858" s="3"/>
      <c r="P858" s="3"/>
      <c r="Q858" s="3"/>
      <c r="R858" s="3"/>
    </row>
    <row r="859" spans="13:18" ht="15.75" customHeight="1">
      <c r="M859" s="3"/>
      <c r="N859" s="3"/>
      <c r="O859" s="3"/>
      <c r="P859" s="3"/>
      <c r="Q859" s="3"/>
      <c r="R859" s="3"/>
    </row>
    <row r="860" spans="13:18" ht="15.75" customHeight="1">
      <c r="M860" s="3"/>
      <c r="N860" s="3"/>
      <c r="O860" s="3"/>
      <c r="P860" s="3"/>
      <c r="Q860" s="3"/>
      <c r="R860" s="3"/>
    </row>
    <row r="861" spans="13:18" ht="15.75" customHeight="1">
      <c r="M861" s="3"/>
      <c r="N861" s="3"/>
      <c r="O861" s="3"/>
      <c r="P861" s="3"/>
      <c r="Q861" s="3"/>
      <c r="R861" s="3"/>
    </row>
    <row r="862" spans="13:18" ht="15.75" customHeight="1">
      <c r="M862" s="3"/>
      <c r="N862" s="3"/>
      <c r="O862" s="3"/>
      <c r="P862" s="3"/>
      <c r="Q862" s="3"/>
      <c r="R862" s="3"/>
    </row>
    <row r="863" spans="13:18" ht="15.75" customHeight="1">
      <c r="M863" s="3"/>
      <c r="N863" s="3"/>
      <c r="O863" s="3"/>
      <c r="P863" s="3"/>
      <c r="Q863" s="3"/>
      <c r="R863" s="3"/>
    </row>
    <row r="864" spans="13:18" ht="15.75" customHeight="1">
      <c r="M864" s="3"/>
      <c r="N864" s="3"/>
      <c r="O864" s="3"/>
      <c r="P864" s="3"/>
      <c r="Q864" s="3"/>
      <c r="R864" s="3"/>
    </row>
    <row r="865" spans="13:18" ht="15.75" customHeight="1">
      <c r="M865" s="3"/>
      <c r="N865" s="3"/>
      <c r="O865" s="3"/>
      <c r="P865" s="3"/>
      <c r="Q865" s="3"/>
      <c r="R865" s="3"/>
    </row>
    <row r="866" spans="13:18" ht="15.75" customHeight="1">
      <c r="M866" s="3"/>
      <c r="N866" s="3"/>
      <c r="O866" s="3"/>
      <c r="P866" s="3"/>
      <c r="Q866" s="3"/>
      <c r="R866" s="3"/>
    </row>
    <row r="867" spans="13:18" ht="15.75" customHeight="1">
      <c r="M867" s="3"/>
      <c r="N867" s="3"/>
      <c r="O867" s="3"/>
      <c r="P867" s="3"/>
      <c r="Q867" s="3"/>
      <c r="R867" s="3"/>
    </row>
    <row r="868" spans="13:18" ht="15.75" customHeight="1">
      <c r="M868" s="3"/>
      <c r="N868" s="3"/>
      <c r="O868" s="3"/>
      <c r="P868" s="3"/>
      <c r="Q868" s="3"/>
      <c r="R868" s="3"/>
    </row>
    <row r="869" spans="13:18" ht="15.75" customHeight="1">
      <c r="M869" s="3"/>
      <c r="N869" s="3"/>
      <c r="O869" s="3"/>
      <c r="P869" s="3"/>
      <c r="Q869" s="3"/>
      <c r="R869" s="3"/>
    </row>
    <row r="870" spans="13:18" ht="15.75" customHeight="1">
      <c r="M870" s="3"/>
      <c r="N870" s="3"/>
      <c r="O870" s="3"/>
      <c r="P870" s="3"/>
      <c r="Q870" s="3"/>
      <c r="R870" s="3"/>
    </row>
    <row r="871" spans="13:18" ht="15.75" customHeight="1">
      <c r="M871" s="3"/>
      <c r="N871" s="3"/>
      <c r="O871" s="3"/>
      <c r="P871" s="3"/>
      <c r="Q871" s="3"/>
      <c r="R871" s="3"/>
    </row>
    <row r="872" spans="13:18" ht="15.75" customHeight="1">
      <c r="M872" s="3"/>
      <c r="N872" s="3"/>
      <c r="O872" s="3"/>
      <c r="P872" s="3"/>
      <c r="Q872" s="3"/>
      <c r="R872" s="3"/>
    </row>
    <row r="873" spans="13:18" ht="15.75" customHeight="1">
      <c r="M873" s="3"/>
      <c r="N873" s="3"/>
      <c r="O873" s="3"/>
      <c r="P873" s="3"/>
      <c r="Q873" s="3"/>
      <c r="R873" s="3"/>
    </row>
    <row r="874" spans="13:18" ht="15.75" customHeight="1">
      <c r="M874" s="3"/>
      <c r="N874" s="3"/>
      <c r="O874" s="3"/>
      <c r="P874" s="3"/>
      <c r="Q874" s="3"/>
      <c r="R874" s="3"/>
    </row>
    <row r="875" spans="13:18" ht="15.75" customHeight="1">
      <c r="M875" s="3"/>
      <c r="N875" s="3"/>
      <c r="O875" s="3"/>
      <c r="P875" s="3"/>
      <c r="Q875" s="3"/>
      <c r="R875" s="3"/>
    </row>
    <row r="876" spans="13:18" ht="15.75" customHeight="1">
      <c r="M876" s="3"/>
      <c r="N876" s="3"/>
      <c r="O876" s="3"/>
      <c r="P876" s="3"/>
      <c r="Q876" s="3"/>
      <c r="R876" s="3"/>
    </row>
    <row r="877" spans="13:18" ht="15.75" customHeight="1">
      <c r="M877" s="3"/>
      <c r="N877" s="3"/>
      <c r="O877" s="3"/>
      <c r="P877" s="3"/>
      <c r="Q877" s="3"/>
      <c r="R877" s="3"/>
    </row>
    <row r="878" spans="13:18" ht="15.75" customHeight="1">
      <c r="M878" s="3"/>
      <c r="N878" s="3"/>
      <c r="O878" s="3"/>
      <c r="P878" s="3"/>
      <c r="Q878" s="3"/>
      <c r="R878" s="3"/>
    </row>
    <row r="879" spans="13:18" ht="15.75" customHeight="1">
      <c r="M879" s="3"/>
      <c r="N879" s="3"/>
      <c r="O879" s="3"/>
      <c r="P879" s="3"/>
      <c r="Q879" s="3"/>
      <c r="R879" s="3"/>
    </row>
    <row r="880" spans="13:18" ht="15.75" customHeight="1">
      <c r="M880" s="3"/>
      <c r="N880" s="3"/>
      <c r="O880" s="3"/>
      <c r="P880" s="3"/>
      <c r="Q880" s="3"/>
      <c r="R880" s="3"/>
    </row>
    <row r="881" spans="13:18" ht="15.75" customHeight="1">
      <c r="M881" s="3"/>
      <c r="N881" s="3"/>
      <c r="O881" s="3"/>
      <c r="P881" s="3"/>
      <c r="Q881" s="3"/>
      <c r="R881" s="3"/>
    </row>
    <row r="882" spans="13:18" ht="15.75" customHeight="1">
      <c r="M882" s="3"/>
      <c r="N882" s="3"/>
      <c r="O882" s="3"/>
      <c r="P882" s="3"/>
      <c r="Q882" s="3"/>
      <c r="R882" s="3"/>
    </row>
    <row r="883" spans="13:18" ht="15.75" customHeight="1">
      <c r="M883" s="3"/>
      <c r="N883" s="3"/>
      <c r="O883" s="3"/>
      <c r="P883" s="3"/>
      <c r="Q883" s="3"/>
      <c r="R883" s="3"/>
    </row>
    <row r="884" spans="13:18" ht="15.75" customHeight="1">
      <c r="M884" s="3"/>
      <c r="N884" s="3"/>
      <c r="O884" s="3"/>
      <c r="P884" s="3"/>
      <c r="Q884" s="3"/>
      <c r="R884" s="3"/>
    </row>
    <row r="885" spans="13:18" ht="15.75" customHeight="1">
      <c r="M885" s="3"/>
      <c r="N885" s="3"/>
      <c r="O885" s="3"/>
      <c r="P885" s="3"/>
      <c r="Q885" s="3"/>
      <c r="R885" s="3"/>
    </row>
    <row r="886" spans="13:18" ht="15.75" customHeight="1">
      <c r="M886" s="3"/>
      <c r="N886" s="3"/>
      <c r="O886" s="3"/>
      <c r="P886" s="3"/>
      <c r="Q886" s="3"/>
      <c r="R886" s="3"/>
    </row>
    <row r="887" spans="13:18" ht="15.75" customHeight="1">
      <c r="M887" s="3"/>
      <c r="N887" s="3"/>
      <c r="O887" s="3"/>
      <c r="P887" s="3"/>
      <c r="Q887" s="3"/>
      <c r="R887" s="3"/>
    </row>
    <row r="888" spans="13:18" ht="15.75" customHeight="1">
      <c r="M888" s="3"/>
      <c r="N888" s="3"/>
      <c r="O888" s="3"/>
      <c r="P888" s="3"/>
      <c r="Q888" s="3"/>
      <c r="R888" s="3"/>
    </row>
    <row r="889" spans="13:18" ht="15.75" customHeight="1">
      <c r="M889" s="3"/>
      <c r="N889" s="3"/>
      <c r="O889" s="3"/>
      <c r="P889" s="3"/>
      <c r="Q889" s="3"/>
      <c r="R889" s="3"/>
    </row>
    <row r="890" spans="13:18" ht="15.75" customHeight="1">
      <c r="M890" s="3"/>
      <c r="N890" s="3"/>
      <c r="O890" s="3"/>
      <c r="P890" s="3"/>
      <c r="Q890" s="3"/>
      <c r="R890" s="3"/>
    </row>
    <row r="891" spans="13:18" ht="15.75" customHeight="1">
      <c r="M891" s="3"/>
      <c r="N891" s="3"/>
      <c r="O891" s="3"/>
      <c r="P891" s="3"/>
      <c r="Q891" s="3"/>
      <c r="R891" s="3"/>
    </row>
    <row r="892" spans="13:18" ht="15.75" customHeight="1">
      <c r="M892" s="3"/>
      <c r="N892" s="3"/>
      <c r="O892" s="3"/>
      <c r="P892" s="3"/>
      <c r="Q892" s="3"/>
      <c r="R892" s="3"/>
    </row>
    <row r="893" spans="13:18" ht="15.75" customHeight="1">
      <c r="M893" s="3"/>
      <c r="N893" s="3"/>
      <c r="O893" s="3"/>
      <c r="P893" s="3"/>
      <c r="Q893" s="3"/>
      <c r="R893" s="3"/>
    </row>
    <row r="894" spans="13:18" ht="15.75" customHeight="1">
      <c r="M894" s="3"/>
      <c r="N894" s="3"/>
      <c r="O894" s="3"/>
      <c r="P894" s="3"/>
      <c r="Q894" s="3"/>
      <c r="R894" s="3"/>
    </row>
    <row r="895" spans="13:18" ht="15.75" customHeight="1">
      <c r="M895" s="3"/>
      <c r="N895" s="3"/>
      <c r="O895" s="3"/>
      <c r="P895" s="3"/>
      <c r="Q895" s="3"/>
      <c r="R895" s="3"/>
    </row>
    <row r="896" spans="13:18" ht="15.75" customHeight="1">
      <c r="M896" s="3"/>
      <c r="N896" s="3"/>
      <c r="O896" s="3"/>
      <c r="P896" s="3"/>
      <c r="Q896" s="3"/>
      <c r="R896" s="3"/>
    </row>
    <row r="897" spans="13:18" ht="15.75" customHeight="1">
      <c r="M897" s="3"/>
      <c r="N897" s="3"/>
      <c r="O897" s="3"/>
      <c r="P897" s="3"/>
      <c r="Q897" s="3"/>
      <c r="R897" s="3"/>
    </row>
    <row r="898" spans="13:18" ht="15.75" customHeight="1">
      <c r="M898" s="3"/>
      <c r="N898" s="3"/>
      <c r="O898" s="3"/>
      <c r="P898" s="3"/>
      <c r="Q898" s="3"/>
      <c r="R898" s="3"/>
    </row>
    <row r="899" spans="13:18" ht="15.75" customHeight="1">
      <c r="M899" s="3"/>
      <c r="N899" s="3"/>
      <c r="O899" s="3"/>
      <c r="P899" s="3"/>
      <c r="Q899" s="3"/>
      <c r="R899" s="3"/>
    </row>
    <row r="900" spans="13:18" ht="15.75" customHeight="1">
      <c r="M900" s="3"/>
      <c r="N900" s="3"/>
      <c r="O900" s="3"/>
      <c r="P900" s="3"/>
      <c r="Q900" s="3"/>
      <c r="R900" s="3"/>
    </row>
    <row r="901" spans="13:18" ht="15.75" customHeight="1">
      <c r="M901" s="3"/>
      <c r="N901" s="3"/>
      <c r="O901" s="3"/>
      <c r="P901" s="3"/>
      <c r="Q901" s="3"/>
      <c r="R901" s="3"/>
    </row>
    <row r="902" spans="13:18" ht="15.75" customHeight="1">
      <c r="M902" s="3"/>
      <c r="N902" s="3"/>
      <c r="O902" s="3"/>
      <c r="P902" s="3"/>
      <c r="Q902" s="3"/>
      <c r="R902" s="3"/>
    </row>
    <row r="903" spans="13:18" ht="15.75" customHeight="1">
      <c r="M903" s="3"/>
      <c r="N903" s="3"/>
      <c r="O903" s="3"/>
      <c r="P903" s="3"/>
      <c r="Q903" s="3"/>
      <c r="R903" s="3"/>
    </row>
    <row r="904" spans="13:18" ht="15.75" customHeight="1">
      <c r="M904" s="3"/>
      <c r="N904" s="3"/>
      <c r="O904" s="3"/>
      <c r="P904" s="3"/>
      <c r="Q904" s="3"/>
      <c r="R904" s="3"/>
    </row>
    <row r="905" spans="13:18" ht="15.75" customHeight="1">
      <c r="M905" s="3"/>
      <c r="N905" s="3"/>
      <c r="O905" s="3"/>
      <c r="P905" s="3"/>
      <c r="Q905" s="3"/>
      <c r="R905" s="3"/>
    </row>
    <row r="906" spans="13:18" ht="15.75" customHeight="1">
      <c r="M906" s="3"/>
      <c r="N906" s="3"/>
      <c r="O906" s="3"/>
      <c r="P906" s="3"/>
      <c r="Q906" s="3"/>
      <c r="R906" s="3"/>
    </row>
    <row r="907" spans="13:18" ht="15.75" customHeight="1">
      <c r="M907" s="3"/>
      <c r="N907" s="3"/>
      <c r="O907" s="3"/>
      <c r="P907" s="3"/>
      <c r="Q907" s="3"/>
      <c r="R907" s="3"/>
    </row>
    <row r="908" spans="13:18" ht="15.75" customHeight="1">
      <c r="M908" s="3"/>
      <c r="N908" s="3"/>
      <c r="O908" s="3"/>
      <c r="P908" s="3"/>
      <c r="Q908" s="3"/>
      <c r="R908" s="3"/>
    </row>
    <row r="909" spans="13:18" ht="15.75" customHeight="1">
      <c r="M909" s="3"/>
      <c r="N909" s="3"/>
      <c r="O909" s="3"/>
      <c r="P909" s="3"/>
      <c r="Q909" s="3"/>
      <c r="R909" s="3"/>
    </row>
    <row r="910" spans="13:18" ht="15.75" customHeight="1">
      <c r="M910" s="3"/>
      <c r="N910" s="3"/>
      <c r="O910" s="3"/>
      <c r="P910" s="3"/>
      <c r="Q910" s="3"/>
      <c r="R910" s="3"/>
    </row>
    <row r="911" spans="13:18" ht="15.75" customHeight="1">
      <c r="M911" s="3"/>
      <c r="N911" s="3"/>
      <c r="O911" s="3"/>
      <c r="P911" s="3"/>
      <c r="Q911" s="3"/>
      <c r="R911" s="3"/>
    </row>
    <row r="912" spans="13:18" ht="15.75" customHeight="1">
      <c r="M912" s="3"/>
      <c r="N912" s="3"/>
      <c r="O912" s="3"/>
      <c r="P912" s="3"/>
      <c r="Q912" s="3"/>
      <c r="R912" s="3"/>
    </row>
    <row r="913" spans="13:18" ht="15.75" customHeight="1">
      <c r="M913" s="3"/>
      <c r="N913" s="3"/>
      <c r="O913" s="3"/>
      <c r="P913" s="3"/>
      <c r="Q913" s="3"/>
      <c r="R913" s="3"/>
    </row>
    <row r="914" spans="13:18" ht="15.75" customHeight="1">
      <c r="M914" s="3"/>
      <c r="N914" s="3"/>
      <c r="O914" s="3"/>
      <c r="P914" s="3"/>
      <c r="Q914" s="3"/>
      <c r="R914" s="3"/>
    </row>
    <row r="915" spans="13:18" ht="15.75" customHeight="1">
      <c r="M915" s="3"/>
      <c r="N915" s="3"/>
      <c r="O915" s="3"/>
      <c r="P915" s="3"/>
      <c r="Q915" s="3"/>
      <c r="R915" s="3"/>
    </row>
    <row r="916" spans="13:18" ht="15.75" customHeight="1">
      <c r="M916" s="3"/>
      <c r="N916" s="3"/>
      <c r="O916" s="3"/>
      <c r="P916" s="3"/>
      <c r="Q916" s="3"/>
      <c r="R916" s="3"/>
    </row>
    <row r="917" spans="13:18" ht="15.75" customHeight="1">
      <c r="M917" s="3"/>
      <c r="N917" s="3"/>
      <c r="O917" s="3"/>
      <c r="P917" s="3"/>
      <c r="Q917" s="3"/>
      <c r="R917" s="3"/>
    </row>
    <row r="918" spans="13:18" ht="15.75" customHeight="1">
      <c r="M918" s="3"/>
      <c r="N918" s="3"/>
      <c r="O918" s="3"/>
      <c r="P918" s="3"/>
      <c r="Q918" s="3"/>
      <c r="R918" s="3"/>
    </row>
    <row r="919" spans="13:18" ht="15.75" customHeight="1">
      <c r="M919" s="3"/>
      <c r="N919" s="3"/>
      <c r="O919" s="3"/>
      <c r="P919" s="3"/>
      <c r="Q919" s="3"/>
      <c r="R919" s="3"/>
    </row>
    <row r="920" spans="13:18" ht="15.75" customHeight="1">
      <c r="M920" s="3"/>
      <c r="N920" s="3"/>
      <c r="O920" s="3"/>
      <c r="P920" s="3"/>
      <c r="Q920" s="3"/>
      <c r="R920" s="3"/>
    </row>
    <row r="921" spans="13:18" ht="15.75" customHeight="1">
      <c r="M921" s="3"/>
      <c r="N921" s="3"/>
      <c r="O921" s="3"/>
      <c r="P921" s="3"/>
      <c r="Q921" s="3"/>
      <c r="R921" s="3"/>
    </row>
    <row r="922" spans="13:18" ht="15.75" customHeight="1">
      <c r="M922" s="3"/>
      <c r="N922" s="3"/>
      <c r="O922" s="3"/>
      <c r="P922" s="3"/>
      <c r="Q922" s="3"/>
      <c r="R922" s="3"/>
    </row>
    <row r="923" spans="13:18" ht="15.75" customHeight="1">
      <c r="M923" s="3"/>
      <c r="N923" s="3"/>
      <c r="O923" s="3"/>
      <c r="P923" s="3"/>
      <c r="Q923" s="3"/>
      <c r="R923" s="3"/>
    </row>
    <row r="924" spans="13:18" ht="15.75" customHeight="1">
      <c r="M924" s="3"/>
      <c r="N924" s="3"/>
      <c r="O924" s="3"/>
      <c r="P924" s="3"/>
      <c r="Q924" s="3"/>
      <c r="R924" s="3"/>
    </row>
    <row r="925" spans="13:18" ht="15.75" customHeight="1">
      <c r="M925" s="3"/>
      <c r="N925" s="3"/>
      <c r="O925" s="3"/>
      <c r="P925" s="3"/>
      <c r="Q925" s="3"/>
      <c r="R925" s="3"/>
    </row>
    <row r="926" spans="13:18" ht="15.75" customHeight="1">
      <c r="M926" s="3"/>
      <c r="N926" s="3"/>
      <c r="O926" s="3"/>
      <c r="P926" s="3"/>
      <c r="Q926" s="3"/>
      <c r="R926" s="3"/>
    </row>
    <row r="927" spans="13:18" ht="15.75" customHeight="1">
      <c r="M927" s="3"/>
      <c r="N927" s="3"/>
      <c r="O927" s="3"/>
      <c r="P927" s="3"/>
      <c r="Q927" s="3"/>
      <c r="R927" s="3"/>
    </row>
    <row r="928" spans="13:18" ht="15.75" customHeight="1">
      <c r="M928" s="3"/>
      <c r="N928" s="3"/>
      <c r="O928" s="3"/>
      <c r="P928" s="3"/>
      <c r="Q928" s="3"/>
      <c r="R928" s="3"/>
    </row>
    <row r="929" spans="13:18" ht="15.75" customHeight="1">
      <c r="M929" s="3"/>
      <c r="N929" s="3"/>
      <c r="O929" s="3"/>
      <c r="P929" s="3"/>
      <c r="Q929" s="3"/>
      <c r="R929" s="3"/>
    </row>
    <row r="930" spans="13:18" ht="15.75" customHeight="1">
      <c r="M930" s="3"/>
      <c r="N930" s="3"/>
      <c r="O930" s="3"/>
      <c r="P930" s="3"/>
      <c r="Q930" s="3"/>
      <c r="R930" s="3"/>
    </row>
    <row r="931" spans="13:18" ht="15.75" customHeight="1">
      <c r="M931" s="3"/>
      <c r="N931" s="3"/>
      <c r="O931" s="3"/>
      <c r="P931" s="3"/>
      <c r="Q931" s="3"/>
      <c r="R931" s="3"/>
    </row>
    <row r="932" spans="13:18" ht="15.75" customHeight="1">
      <c r="M932" s="3"/>
      <c r="N932" s="3"/>
      <c r="O932" s="3"/>
      <c r="P932" s="3"/>
      <c r="Q932" s="3"/>
      <c r="R932" s="3"/>
    </row>
    <row r="933" spans="13:18" ht="15.75" customHeight="1">
      <c r="M933" s="3"/>
      <c r="N933" s="3"/>
      <c r="O933" s="3"/>
      <c r="P933" s="3"/>
      <c r="Q933" s="3"/>
      <c r="R933" s="3"/>
    </row>
    <row r="934" spans="13:18" ht="15.75" customHeight="1">
      <c r="M934" s="3"/>
      <c r="N934" s="3"/>
      <c r="O934" s="3"/>
      <c r="P934" s="3"/>
      <c r="Q934" s="3"/>
      <c r="R934" s="3"/>
    </row>
    <row r="935" spans="13:18" ht="15.75" customHeight="1">
      <c r="M935" s="3"/>
      <c r="N935" s="3"/>
      <c r="O935" s="3"/>
      <c r="P935" s="3"/>
      <c r="Q935" s="3"/>
      <c r="R935" s="3"/>
    </row>
    <row r="936" spans="13:18" ht="15.75" customHeight="1">
      <c r="M936" s="3"/>
      <c r="N936" s="3"/>
      <c r="O936" s="3"/>
      <c r="P936" s="3"/>
      <c r="Q936" s="3"/>
      <c r="R936" s="3"/>
    </row>
    <row r="937" spans="13:18" ht="15.75" customHeight="1">
      <c r="M937" s="3"/>
      <c r="N937" s="3"/>
      <c r="O937" s="3"/>
      <c r="P937" s="3"/>
      <c r="Q937" s="3"/>
      <c r="R937" s="3"/>
    </row>
    <row r="938" spans="13:18" ht="15.75" customHeight="1">
      <c r="M938" s="3"/>
      <c r="N938" s="3"/>
      <c r="O938" s="3"/>
      <c r="P938" s="3"/>
      <c r="Q938" s="3"/>
      <c r="R938" s="3"/>
    </row>
    <row r="939" spans="13:18" ht="15.75" customHeight="1">
      <c r="M939" s="3"/>
      <c r="N939" s="3"/>
      <c r="O939" s="3"/>
      <c r="P939" s="3"/>
      <c r="Q939" s="3"/>
      <c r="R939" s="3"/>
    </row>
    <row r="940" spans="13:18" ht="15.75" customHeight="1">
      <c r="M940" s="3"/>
      <c r="N940" s="3"/>
      <c r="O940" s="3"/>
      <c r="P940" s="3"/>
      <c r="Q940" s="3"/>
      <c r="R940" s="3"/>
    </row>
    <row r="941" spans="13:18" ht="15.75" customHeight="1">
      <c r="M941" s="3"/>
      <c r="N941" s="3"/>
      <c r="O941" s="3"/>
      <c r="P941" s="3"/>
      <c r="Q941" s="3"/>
      <c r="R941" s="3"/>
    </row>
    <row r="942" spans="13:18" ht="15.75" customHeight="1">
      <c r="M942" s="3"/>
      <c r="N942" s="3"/>
      <c r="O942" s="3"/>
      <c r="P942" s="3"/>
      <c r="Q942" s="3"/>
      <c r="R942" s="3"/>
    </row>
    <row r="943" spans="13:18" ht="15.75" customHeight="1">
      <c r="M943" s="3"/>
      <c r="N943" s="3"/>
      <c r="O943" s="3"/>
      <c r="P943" s="3"/>
      <c r="Q943" s="3"/>
      <c r="R943" s="3"/>
    </row>
    <row r="944" spans="13:18" ht="15.75" customHeight="1">
      <c r="M944" s="3"/>
      <c r="N944" s="3"/>
      <c r="O944" s="3"/>
      <c r="P944" s="3"/>
      <c r="Q944" s="3"/>
      <c r="R944" s="3"/>
    </row>
    <row r="945" spans="13:18" ht="15.75" customHeight="1">
      <c r="M945" s="3"/>
      <c r="N945" s="3"/>
      <c r="O945" s="3"/>
      <c r="P945" s="3"/>
      <c r="Q945" s="3"/>
      <c r="R945" s="3"/>
    </row>
    <row r="946" spans="13:18" ht="15.75" customHeight="1">
      <c r="M946" s="3"/>
      <c r="N946" s="3"/>
      <c r="O946" s="3"/>
      <c r="P946" s="3"/>
      <c r="Q946" s="3"/>
      <c r="R946" s="3"/>
    </row>
    <row r="947" spans="13:18" ht="15.75" customHeight="1">
      <c r="M947" s="3"/>
      <c r="N947" s="3"/>
      <c r="O947" s="3"/>
      <c r="P947" s="3"/>
      <c r="Q947" s="3"/>
      <c r="R947" s="3"/>
    </row>
    <row r="948" spans="13:18" ht="15.75" customHeight="1">
      <c r="M948" s="3"/>
      <c r="N948" s="3"/>
      <c r="O948" s="3"/>
      <c r="P948" s="3"/>
      <c r="Q948" s="3"/>
      <c r="R948" s="3"/>
    </row>
    <row r="949" spans="13:18" ht="15.75" customHeight="1">
      <c r="M949" s="3"/>
      <c r="N949" s="3"/>
      <c r="O949" s="3"/>
      <c r="P949" s="3"/>
      <c r="Q949" s="3"/>
      <c r="R949" s="3"/>
    </row>
    <row r="950" spans="13:18" ht="15.75" customHeight="1">
      <c r="M950" s="3"/>
      <c r="N950" s="3"/>
      <c r="O950" s="3"/>
      <c r="P950" s="3"/>
      <c r="Q950" s="3"/>
      <c r="R950" s="3"/>
    </row>
    <row r="951" spans="13:18" ht="15.75" customHeight="1">
      <c r="M951" s="3"/>
      <c r="N951" s="3"/>
      <c r="O951" s="3"/>
      <c r="P951" s="3"/>
      <c r="Q951" s="3"/>
      <c r="R951" s="3"/>
    </row>
    <row r="952" spans="13:18" ht="15.75" customHeight="1">
      <c r="M952" s="3"/>
      <c r="N952" s="3"/>
      <c r="O952" s="3"/>
      <c r="P952" s="3"/>
      <c r="Q952" s="3"/>
      <c r="R952" s="3"/>
    </row>
    <row r="953" spans="13:18" ht="15.75" customHeight="1">
      <c r="M953" s="3"/>
      <c r="N953" s="3"/>
      <c r="O953" s="3"/>
      <c r="P953" s="3"/>
      <c r="Q953" s="3"/>
      <c r="R953" s="3"/>
    </row>
    <row r="954" spans="13:18" ht="15.75" customHeight="1">
      <c r="M954" s="3"/>
      <c r="N954" s="3"/>
      <c r="O954" s="3"/>
      <c r="P954" s="3"/>
      <c r="Q954" s="3"/>
      <c r="R954" s="3"/>
    </row>
    <row r="955" spans="13:18" ht="15.75" customHeight="1">
      <c r="M955" s="3"/>
      <c r="N955" s="3"/>
      <c r="O955" s="3"/>
      <c r="P955" s="3"/>
      <c r="Q955" s="3"/>
      <c r="R955" s="3"/>
    </row>
    <row r="956" spans="13:18" ht="15.75" customHeight="1">
      <c r="M956" s="3"/>
      <c r="N956" s="3"/>
      <c r="O956" s="3"/>
      <c r="P956" s="3"/>
      <c r="Q956" s="3"/>
      <c r="R956" s="3"/>
    </row>
    <row r="957" spans="13:18" ht="15.75" customHeight="1">
      <c r="M957" s="3"/>
      <c r="N957" s="3"/>
      <c r="O957" s="3"/>
      <c r="P957" s="3"/>
      <c r="Q957" s="3"/>
      <c r="R957" s="3"/>
    </row>
    <row r="958" spans="13:18" ht="15.75" customHeight="1">
      <c r="M958" s="3"/>
      <c r="N958" s="3"/>
      <c r="O958" s="3"/>
      <c r="P958" s="3"/>
      <c r="Q958" s="3"/>
      <c r="R958" s="3"/>
    </row>
    <row r="959" spans="13:18" ht="15.75" customHeight="1">
      <c r="M959" s="3"/>
      <c r="N959" s="3"/>
      <c r="O959" s="3"/>
      <c r="P959" s="3"/>
      <c r="Q959" s="3"/>
      <c r="R959" s="3"/>
    </row>
    <row r="960" spans="13:18" ht="15.75" customHeight="1">
      <c r="M960" s="3"/>
      <c r="N960" s="3"/>
      <c r="O960" s="3"/>
      <c r="P960" s="3"/>
      <c r="Q960" s="3"/>
      <c r="R960" s="3"/>
    </row>
    <row r="961" spans="13:18" ht="15.75" customHeight="1">
      <c r="M961" s="3"/>
      <c r="N961" s="3"/>
      <c r="O961" s="3"/>
      <c r="P961" s="3"/>
      <c r="Q961" s="3"/>
      <c r="R961" s="3"/>
    </row>
    <row r="962" spans="13:18" ht="15.75" customHeight="1">
      <c r="M962" s="3"/>
      <c r="N962" s="3"/>
      <c r="O962" s="3"/>
      <c r="P962" s="3"/>
      <c r="Q962" s="3"/>
      <c r="R962" s="3"/>
    </row>
    <row r="963" spans="13:18" ht="15.75" customHeight="1">
      <c r="M963" s="3"/>
      <c r="N963" s="3"/>
      <c r="O963" s="3"/>
      <c r="P963" s="3"/>
      <c r="Q963" s="3"/>
      <c r="R963" s="3"/>
    </row>
    <row r="964" spans="13:18" ht="15.75" customHeight="1">
      <c r="M964" s="3"/>
      <c r="N964" s="3"/>
      <c r="O964" s="3"/>
      <c r="P964" s="3"/>
      <c r="Q964" s="3"/>
      <c r="R964" s="3"/>
    </row>
    <row r="965" spans="13:18" ht="15.75" customHeight="1">
      <c r="M965" s="3"/>
      <c r="N965" s="3"/>
      <c r="O965" s="3"/>
      <c r="P965" s="3"/>
      <c r="Q965" s="3"/>
      <c r="R965" s="3"/>
    </row>
    <row r="966" spans="13:18" ht="15.75" customHeight="1">
      <c r="M966" s="3"/>
      <c r="N966" s="3"/>
      <c r="O966" s="3"/>
      <c r="P966" s="3"/>
      <c r="Q966" s="3"/>
      <c r="R966" s="3"/>
    </row>
    <row r="967" spans="13:18" ht="15.75" customHeight="1">
      <c r="M967" s="3"/>
      <c r="N967" s="3"/>
      <c r="O967" s="3"/>
      <c r="P967" s="3"/>
      <c r="Q967" s="3"/>
      <c r="R967" s="3"/>
    </row>
    <row r="968" spans="13:18" ht="15.75" customHeight="1">
      <c r="M968" s="3"/>
      <c r="N968" s="3"/>
      <c r="O968" s="3"/>
      <c r="P968" s="3"/>
      <c r="Q968" s="3"/>
      <c r="R968" s="3"/>
    </row>
    <row r="969" spans="13:18" ht="15.75" customHeight="1">
      <c r="M969" s="3"/>
      <c r="N969" s="3"/>
      <c r="O969" s="3"/>
      <c r="P969" s="3"/>
      <c r="Q969" s="3"/>
      <c r="R969" s="3"/>
    </row>
    <row r="970" spans="13:18" ht="15.75" customHeight="1">
      <c r="M970" s="3"/>
      <c r="N970" s="3"/>
      <c r="O970" s="3"/>
      <c r="P970" s="3"/>
      <c r="Q970" s="3"/>
      <c r="R970" s="3"/>
    </row>
    <row r="971" spans="13:18" ht="15.75" customHeight="1">
      <c r="M971" s="3"/>
      <c r="N971" s="3"/>
      <c r="O971" s="3"/>
      <c r="P971" s="3"/>
      <c r="Q971" s="3"/>
      <c r="R971" s="3"/>
    </row>
    <row r="972" spans="13:18" ht="15.75" customHeight="1">
      <c r="M972" s="3"/>
      <c r="N972" s="3"/>
      <c r="O972" s="3"/>
      <c r="P972" s="3"/>
      <c r="Q972" s="3"/>
      <c r="R972" s="3"/>
    </row>
    <row r="973" spans="13:18" ht="15.75" customHeight="1">
      <c r="M973" s="3"/>
      <c r="N973" s="3"/>
      <c r="O973" s="3"/>
      <c r="P973" s="3"/>
      <c r="Q973" s="3"/>
      <c r="R973" s="3"/>
    </row>
    <row r="974" spans="13:18" ht="15.75" customHeight="1">
      <c r="M974" s="3"/>
      <c r="N974" s="3"/>
      <c r="O974" s="3"/>
      <c r="P974" s="3"/>
      <c r="Q974" s="3"/>
      <c r="R974" s="3"/>
    </row>
    <row r="975" spans="13:18" ht="15.75" customHeight="1">
      <c r="M975" s="3"/>
      <c r="N975" s="3"/>
      <c r="O975" s="3"/>
      <c r="P975" s="3"/>
      <c r="Q975" s="3"/>
      <c r="R975" s="3"/>
    </row>
    <row r="976" spans="13:18" ht="15.75" customHeight="1">
      <c r="M976" s="3"/>
      <c r="N976" s="3"/>
      <c r="O976" s="3"/>
      <c r="P976" s="3"/>
      <c r="Q976" s="3"/>
      <c r="R976" s="3"/>
    </row>
    <row r="977" spans="13:18" ht="15.75" customHeight="1">
      <c r="M977" s="3"/>
      <c r="N977" s="3"/>
      <c r="O977" s="3"/>
      <c r="P977" s="3"/>
      <c r="Q977" s="3"/>
      <c r="R977" s="3"/>
    </row>
    <row r="978" spans="13:18" ht="15.75" customHeight="1">
      <c r="M978" s="3"/>
      <c r="N978" s="3"/>
      <c r="O978" s="3"/>
      <c r="P978" s="3"/>
      <c r="Q978" s="3"/>
      <c r="R978" s="3"/>
    </row>
    <row r="979" spans="13:18" ht="15.75" customHeight="1">
      <c r="M979" s="3"/>
      <c r="N979" s="3"/>
      <c r="O979" s="3"/>
      <c r="P979" s="3"/>
      <c r="Q979" s="3"/>
      <c r="R979" s="3"/>
    </row>
    <row r="980" spans="13:18" ht="15.75" customHeight="1">
      <c r="M980" s="3"/>
      <c r="N980" s="3"/>
      <c r="O980" s="3"/>
      <c r="P980" s="3"/>
      <c r="Q980" s="3"/>
      <c r="R980" s="3"/>
    </row>
    <row r="981" spans="13:18" ht="15.75" customHeight="1">
      <c r="M981" s="3"/>
      <c r="N981" s="3"/>
      <c r="O981" s="3"/>
      <c r="P981" s="3"/>
      <c r="Q981" s="3"/>
      <c r="R981" s="3"/>
    </row>
    <row r="982" spans="13:18" ht="15.75" customHeight="1">
      <c r="M982" s="3"/>
      <c r="N982" s="3"/>
      <c r="O982" s="3"/>
      <c r="P982" s="3"/>
      <c r="Q982" s="3"/>
      <c r="R982" s="3"/>
    </row>
    <row r="983" spans="13:18" ht="15.75" customHeight="1">
      <c r="M983" s="3"/>
      <c r="N983" s="3"/>
      <c r="O983" s="3"/>
      <c r="P983" s="3"/>
      <c r="Q983" s="3"/>
      <c r="R983" s="3"/>
    </row>
    <row r="984" spans="13:18" ht="15.75" customHeight="1">
      <c r="M984" s="3"/>
      <c r="N984" s="3"/>
      <c r="O984" s="3"/>
      <c r="P984" s="3"/>
      <c r="Q984" s="3"/>
      <c r="R984" s="3"/>
    </row>
    <row r="985" spans="13:18" ht="15.75" customHeight="1">
      <c r="M985" s="3"/>
      <c r="N985" s="3"/>
      <c r="O985" s="3"/>
      <c r="P985" s="3"/>
      <c r="Q985" s="3"/>
      <c r="R985" s="3"/>
    </row>
    <row r="986" spans="13:18" ht="15.75" customHeight="1">
      <c r="M986" s="3"/>
      <c r="N986" s="3"/>
      <c r="O986" s="3"/>
      <c r="P986" s="3"/>
      <c r="Q986" s="3"/>
      <c r="R986" s="3"/>
    </row>
    <row r="987" spans="13:18" ht="15.75" customHeight="1">
      <c r="M987" s="3"/>
      <c r="N987" s="3"/>
      <c r="O987" s="3"/>
      <c r="P987" s="3"/>
      <c r="Q987" s="3"/>
      <c r="R987" s="3"/>
    </row>
    <row r="988" spans="13:18" ht="15.75" customHeight="1">
      <c r="M988" s="3"/>
      <c r="N988" s="3"/>
      <c r="O988" s="3"/>
      <c r="P988" s="3"/>
      <c r="Q988" s="3"/>
      <c r="R988" s="3"/>
    </row>
    <row r="989" spans="13:18" ht="15.75" customHeight="1">
      <c r="M989" s="3"/>
      <c r="N989" s="3"/>
      <c r="O989" s="3"/>
      <c r="P989" s="3"/>
      <c r="Q989" s="3"/>
      <c r="R989" s="3"/>
    </row>
    <row r="990" spans="13:18" ht="15.75" customHeight="1">
      <c r="M990" s="3"/>
      <c r="N990" s="3"/>
      <c r="O990" s="3"/>
      <c r="P990" s="3"/>
      <c r="Q990" s="3"/>
      <c r="R990" s="3"/>
    </row>
    <row r="991" spans="13:18" ht="15.75" customHeight="1">
      <c r="M991" s="3"/>
      <c r="N991" s="3"/>
      <c r="O991" s="3"/>
      <c r="P991" s="3"/>
      <c r="Q991" s="3"/>
      <c r="R991" s="3"/>
    </row>
    <row r="992" spans="13:18" ht="15.75" customHeight="1">
      <c r="M992" s="3"/>
      <c r="N992" s="3"/>
      <c r="O992" s="3"/>
      <c r="P992" s="3"/>
      <c r="Q992" s="3"/>
      <c r="R992" s="3"/>
    </row>
    <row r="993" spans="13:18" ht="15.75" customHeight="1">
      <c r="M993" s="3"/>
      <c r="N993" s="3"/>
      <c r="O993" s="3"/>
      <c r="P993" s="3"/>
      <c r="Q993" s="3"/>
      <c r="R993" s="3"/>
    </row>
    <row r="994" spans="13:18" ht="15.75" customHeight="1">
      <c r="M994" s="3"/>
      <c r="N994" s="3"/>
      <c r="O994" s="3"/>
      <c r="P994" s="3"/>
      <c r="Q994" s="3"/>
      <c r="R994" s="3"/>
    </row>
    <row r="995" spans="13:18" ht="15.75" customHeight="1">
      <c r="M995" s="3"/>
      <c r="N995" s="3"/>
      <c r="O995" s="3"/>
      <c r="P995" s="3"/>
      <c r="Q995" s="3"/>
      <c r="R995" s="3"/>
    </row>
    <row r="996" spans="13:18" ht="15.75" customHeight="1">
      <c r="M996" s="3"/>
      <c r="N996" s="3"/>
      <c r="O996" s="3"/>
      <c r="P996" s="3"/>
      <c r="Q996" s="3"/>
      <c r="R996" s="3"/>
    </row>
    <row r="997" spans="13:18" ht="15.75" customHeight="1">
      <c r="M997" s="3"/>
      <c r="N997" s="3"/>
      <c r="O997" s="3"/>
      <c r="P997" s="3"/>
      <c r="Q997" s="3"/>
      <c r="R997" s="3"/>
    </row>
    <row r="998" spans="13:18" ht="15.75" customHeight="1">
      <c r="M998" s="3"/>
      <c r="N998" s="3"/>
      <c r="O998" s="3"/>
      <c r="P998" s="3"/>
      <c r="Q998" s="3"/>
      <c r="R998" s="3"/>
    </row>
    <row r="999" spans="13:18" ht="15.75" customHeight="1">
      <c r="M999" s="3"/>
      <c r="N999" s="3"/>
      <c r="O999" s="3"/>
      <c r="P999" s="3"/>
      <c r="Q999" s="3"/>
      <c r="R999" s="3"/>
    </row>
    <row r="1000" spans="13:18" ht="15.75" customHeight="1">
      <c r="M1000" s="3"/>
      <c r="N1000" s="3"/>
      <c r="O1000" s="3"/>
      <c r="P1000" s="3"/>
      <c r="Q1000" s="3"/>
      <c r="R1000" s="3"/>
    </row>
    <row r="1001" spans="13:18" ht="15.75" customHeight="1">
      <c r="M1001" s="3"/>
      <c r="N1001" s="3"/>
      <c r="O1001" s="3"/>
      <c r="P1001" s="3"/>
      <c r="Q1001" s="3"/>
      <c r="R1001" s="3"/>
    </row>
    <row r="1002" spans="13:18" ht="15.75" customHeight="1">
      <c r="M1002" s="3"/>
      <c r="N1002" s="3"/>
      <c r="O1002" s="3"/>
      <c r="P1002" s="3"/>
      <c r="Q1002" s="3"/>
      <c r="R1002" s="3"/>
    </row>
    <row r="1003" spans="13:18" ht="15.75" customHeight="1">
      <c r="M1003" s="3"/>
      <c r="N1003" s="3"/>
      <c r="O1003" s="3"/>
      <c r="P1003" s="3"/>
      <c r="Q1003" s="3"/>
      <c r="R1003" s="3"/>
    </row>
    <row r="1004" spans="13:18" ht="15.75" customHeight="1">
      <c r="M1004" s="3"/>
      <c r="N1004" s="3"/>
      <c r="O1004" s="3"/>
      <c r="P1004" s="3"/>
      <c r="Q1004" s="3"/>
      <c r="R1004" s="3"/>
    </row>
    <row r="1005" spans="13:18" ht="15.75" customHeight="1">
      <c r="M1005" s="3"/>
      <c r="N1005" s="3"/>
      <c r="O1005" s="3"/>
      <c r="P1005" s="3"/>
      <c r="Q1005" s="3"/>
      <c r="R1005" s="3"/>
    </row>
    <row r="1006" spans="13:18" ht="15.75" customHeight="1">
      <c r="M1006" s="3"/>
      <c r="N1006" s="3"/>
      <c r="O1006" s="3"/>
      <c r="P1006" s="3"/>
      <c r="Q1006" s="3"/>
      <c r="R1006" s="3"/>
    </row>
    <row r="1007" spans="13:18" ht="15.75" customHeight="1">
      <c r="M1007" s="3"/>
      <c r="N1007" s="3"/>
      <c r="O1007" s="3"/>
      <c r="P1007" s="3"/>
      <c r="Q1007" s="3"/>
      <c r="R1007" s="3"/>
    </row>
    <row r="1008" spans="13:18" ht="15.75" customHeight="1">
      <c r="M1008" s="3"/>
      <c r="N1008" s="3"/>
      <c r="O1008" s="3"/>
      <c r="P1008" s="3"/>
      <c r="Q1008" s="3"/>
      <c r="R1008" s="3"/>
    </row>
    <row r="1009" spans="13:18" ht="15.75" customHeight="1">
      <c r="M1009" s="3"/>
      <c r="N1009" s="3"/>
      <c r="O1009" s="3"/>
      <c r="P1009" s="3"/>
      <c r="Q1009" s="3"/>
      <c r="R1009" s="3"/>
    </row>
    <row r="1010" spans="13:18" ht="15.75" customHeight="1">
      <c r="M1010" s="3"/>
      <c r="N1010" s="3"/>
      <c r="O1010" s="3"/>
      <c r="P1010" s="3"/>
      <c r="Q1010" s="3"/>
      <c r="R1010" s="3"/>
    </row>
    <row r="1011" spans="13:18" ht="15.75" customHeight="1">
      <c r="M1011" s="3"/>
      <c r="N1011" s="3"/>
      <c r="O1011" s="3"/>
      <c r="P1011" s="3"/>
      <c r="Q1011" s="3"/>
      <c r="R1011" s="3"/>
    </row>
    <row r="1012" spans="13:18" ht="15.75" customHeight="1">
      <c r="M1012" s="3"/>
      <c r="N1012" s="3"/>
      <c r="O1012" s="3"/>
      <c r="P1012" s="3"/>
      <c r="Q1012" s="3"/>
      <c r="R1012" s="3"/>
    </row>
    <row r="1013" spans="13:18" ht="15.75" customHeight="1">
      <c r="M1013" s="3"/>
      <c r="N1013" s="3"/>
      <c r="O1013" s="3"/>
      <c r="P1013" s="3"/>
      <c r="Q1013" s="3"/>
      <c r="R1013" s="3"/>
    </row>
    <row r="1014" spans="13:18" ht="15.75" customHeight="1">
      <c r="M1014" s="3"/>
      <c r="N1014" s="3"/>
      <c r="O1014" s="3"/>
      <c r="P1014" s="3"/>
      <c r="Q1014" s="3"/>
      <c r="R1014" s="3"/>
    </row>
    <row r="1015" spans="13:18" ht="15.75" customHeight="1">
      <c r="M1015" s="3"/>
      <c r="N1015" s="3"/>
      <c r="O1015" s="3"/>
      <c r="P1015" s="3"/>
      <c r="Q1015" s="3"/>
      <c r="R1015" s="3"/>
    </row>
    <row r="1016" spans="13:18" ht="15.75" customHeight="1">
      <c r="M1016" s="3"/>
      <c r="N1016" s="3"/>
      <c r="O1016" s="3"/>
      <c r="P1016" s="3"/>
      <c r="Q1016" s="3"/>
      <c r="R1016" s="3"/>
    </row>
    <row r="1017" spans="13:18" ht="15.75" customHeight="1">
      <c r="M1017" s="3"/>
      <c r="N1017" s="3"/>
      <c r="O1017" s="3"/>
      <c r="P1017" s="3"/>
      <c r="Q1017" s="3"/>
      <c r="R1017" s="3"/>
    </row>
    <row r="1018" spans="13:18" ht="15.75" customHeight="1">
      <c r="M1018" s="3"/>
      <c r="N1018" s="3"/>
      <c r="O1018" s="3"/>
      <c r="P1018" s="3"/>
      <c r="Q1018" s="3"/>
      <c r="R1018" s="3"/>
    </row>
    <row r="1019" spans="13:18" ht="15.75" customHeight="1">
      <c r="M1019" s="3"/>
      <c r="N1019" s="3"/>
      <c r="O1019" s="3"/>
      <c r="P1019" s="3"/>
      <c r="Q1019" s="3"/>
      <c r="R1019" s="3"/>
    </row>
    <row r="1020" spans="13:18" ht="15.75" customHeight="1">
      <c r="M1020" s="3"/>
      <c r="N1020" s="3"/>
      <c r="O1020" s="3"/>
      <c r="P1020" s="3"/>
      <c r="Q1020" s="3"/>
      <c r="R1020" s="3"/>
    </row>
    <row r="1021" spans="13:18" ht="15.75" customHeight="1">
      <c r="M1021" s="3"/>
      <c r="N1021" s="3"/>
      <c r="O1021" s="3"/>
      <c r="P1021" s="3"/>
      <c r="Q1021" s="3"/>
      <c r="R1021" s="3"/>
    </row>
    <row r="1022" spans="13:18" ht="15.75" customHeight="1">
      <c r="M1022" s="3"/>
      <c r="N1022" s="3"/>
      <c r="O1022" s="3"/>
      <c r="P1022" s="3"/>
      <c r="Q1022" s="3"/>
      <c r="R1022" s="3"/>
    </row>
    <row r="1023" spans="13:18" ht="15.75" customHeight="1">
      <c r="M1023" s="3"/>
      <c r="N1023" s="3"/>
      <c r="O1023" s="3"/>
      <c r="P1023" s="3"/>
      <c r="Q1023" s="3"/>
      <c r="R1023" s="3"/>
    </row>
    <row r="1024" spans="13:18" ht="15.75" customHeight="1">
      <c r="M1024" s="3"/>
      <c r="N1024" s="3"/>
      <c r="O1024" s="3"/>
      <c r="P1024" s="3"/>
      <c r="Q1024" s="3"/>
      <c r="R1024" s="3"/>
    </row>
  </sheetData>
  <autoFilter ref="A7:L272" xr:uid="{00000000-0009-0000-0000-000000000000}"/>
  <mergeCells count="13">
    <mergeCell ref="A270:L270"/>
    <mergeCell ref="I1:L1"/>
    <mergeCell ref="A5:A6"/>
    <mergeCell ref="B5:B6"/>
    <mergeCell ref="C5:C6"/>
    <mergeCell ref="D5:F5"/>
    <mergeCell ref="G5:L5"/>
    <mergeCell ref="A4:L4"/>
    <mergeCell ref="M99:R99"/>
    <mergeCell ref="M267:P267"/>
    <mergeCell ref="B268:E268"/>
    <mergeCell ref="G268:K268"/>
    <mergeCell ref="B269:E269"/>
  </mergeCells>
  <pageMargins left="0.25" right="0.25" top="0.75" bottom="0.75" header="0" footer="0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Укриття</vt:lpstr>
      <vt:lpstr>Укриття!Киенка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STK-LX1</dc:creator>
  <cp:lastModifiedBy>AlexKay</cp:lastModifiedBy>
  <cp:lastPrinted>2025-03-24T11:20:54Z</cp:lastPrinted>
  <dcterms:created xsi:type="dcterms:W3CDTF">2006-09-15T21:00:00Z</dcterms:created>
  <dcterms:modified xsi:type="dcterms:W3CDTF">2025-03-25T15:11:22Z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6d51d189b4b740c0b7071dfdeb0cb67b</vt:lpwstr>
  </property>
</Properties>
</file>