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ai0-my.sharepoint.com/personal/anton_marchenko_dai_com/Documents/Desktop/In process/REQ-KYV-24-0214/RFP/"/>
    </mc:Choice>
  </mc:AlternateContent>
  <xr:revisionPtr revIDLastSave="67" documentId="13_ncr:1_{E546CF47-A8D2-41A6-BA8B-9921EABDD90B}" xr6:coauthVersionLast="47" xr6:coauthVersionMax="47" xr10:uidLastSave="{AA10A510-6EDE-4E5A-B1EE-C5FBBCF5DCA5}"/>
  <bookViews>
    <workbookView xWindow="-110" yWindow="-110" windowWidth="19420" windowHeight="10420" tabRatio="768" firstSheet="6" activeTab="6" xr2:uid="{00000000-000D-0000-FFFF-FFFF00000000}"/>
  </bookViews>
  <sheets>
    <sheet name="Summary" sheetId="6" state="hidden" r:id="rId1"/>
    <sheet name="Deliverable 2" sheetId="7" state="hidden" r:id="rId2"/>
    <sheet name="Deliverable 3" sheetId="8" state="hidden" r:id="rId3"/>
    <sheet name="Deliverable 4" sheetId="9" state="hidden" r:id="rId4"/>
    <sheet name="Deliverable 5" sheetId="10" state="hidden" r:id="rId5"/>
    <sheet name="Deliverable 6" sheetId="11" state="hidden" r:id="rId6"/>
    <sheet name="Attachment A.1" sheetId="19" r:id="rId7"/>
  </sheets>
  <definedNames>
    <definedName name="_xlnm.Print_Area" localSheetId="1">'Deliverable 2'!$A$1:$G$54</definedName>
    <definedName name="_xlnm.Print_Area" localSheetId="2">'Deliverable 3'!$A$1:$G$54</definedName>
    <definedName name="_xlnm.Print_Area" localSheetId="3">'Deliverable 4'!$A$1:$G$54</definedName>
    <definedName name="_xlnm.Print_Area" localSheetId="4">'Deliverable 5'!$A$1:$G$54</definedName>
    <definedName name="_xlnm.Print_Area" localSheetId="5">'Deliverable 6'!$A$1:$G$54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9" l="1"/>
  <c r="I21" i="19"/>
  <c r="H22" i="19"/>
  <c r="I20" i="19"/>
  <c r="I19" i="19"/>
  <c r="J15" i="19"/>
  <c r="J16" i="19" l="1"/>
  <c r="D8" i="6"/>
  <c r="D7" i="6"/>
  <c r="D6" i="6"/>
  <c r="F50" i="11"/>
  <c r="F51" i="11" s="1"/>
  <c r="F44" i="11"/>
  <c r="F43" i="11"/>
  <c r="F37" i="11"/>
  <c r="F36" i="11"/>
  <c r="F35" i="11"/>
  <c r="F34" i="11"/>
  <c r="F30" i="11"/>
  <c r="F29" i="11"/>
  <c r="F28" i="11"/>
  <c r="F24" i="11"/>
  <c r="F23" i="11"/>
  <c r="F22" i="11"/>
  <c r="F21" i="11"/>
  <c r="F20" i="11"/>
  <c r="F19" i="11"/>
  <c r="F18" i="11"/>
  <c r="E14" i="11"/>
  <c r="F13" i="11"/>
  <c r="F12" i="11"/>
  <c r="F11" i="11"/>
  <c r="F10" i="11"/>
  <c r="F9" i="11"/>
  <c r="F50" i="10"/>
  <c r="F51" i="10" s="1"/>
  <c r="F44" i="10"/>
  <c r="F43" i="10"/>
  <c r="F37" i="10"/>
  <c r="F36" i="10"/>
  <c r="F35" i="10"/>
  <c r="F34" i="10"/>
  <c r="F30" i="10"/>
  <c r="F29" i="10"/>
  <c r="F28" i="10"/>
  <c r="F24" i="10"/>
  <c r="F23" i="10"/>
  <c r="F22" i="10"/>
  <c r="F21" i="10"/>
  <c r="F20" i="10"/>
  <c r="F19" i="10"/>
  <c r="F18" i="10"/>
  <c r="E14" i="10"/>
  <c r="F13" i="10"/>
  <c r="F12" i="10"/>
  <c r="F11" i="10"/>
  <c r="F10" i="10"/>
  <c r="F9" i="10"/>
  <c r="F50" i="9"/>
  <c r="F51" i="9" s="1"/>
  <c r="F44" i="9"/>
  <c r="F43" i="9"/>
  <c r="F37" i="9"/>
  <c r="F36" i="9"/>
  <c r="F35" i="9"/>
  <c r="F34" i="9"/>
  <c r="F30" i="9"/>
  <c r="F29" i="9"/>
  <c r="F28" i="9"/>
  <c r="F24" i="9"/>
  <c r="F23" i="9"/>
  <c r="F22" i="9"/>
  <c r="F21" i="9"/>
  <c r="F20" i="9"/>
  <c r="F19" i="9"/>
  <c r="F18" i="9"/>
  <c r="E14" i="9"/>
  <c r="F13" i="9"/>
  <c r="F12" i="9"/>
  <c r="F11" i="9"/>
  <c r="F10" i="9"/>
  <c r="F9" i="9"/>
  <c r="D9" i="6"/>
  <c r="D10" i="6"/>
  <c r="F50" i="8"/>
  <c r="F51" i="8" s="1"/>
  <c r="F44" i="8"/>
  <c r="F43" i="8"/>
  <c r="F37" i="8"/>
  <c r="F36" i="8"/>
  <c r="F35" i="8"/>
  <c r="F34" i="8"/>
  <c r="F30" i="8"/>
  <c r="F29" i="8"/>
  <c r="F28" i="8"/>
  <c r="F24" i="8"/>
  <c r="F23" i="8"/>
  <c r="F22" i="8"/>
  <c r="F21" i="8"/>
  <c r="F20" i="8"/>
  <c r="F19" i="8"/>
  <c r="F18" i="8"/>
  <c r="E14" i="8"/>
  <c r="F13" i="8"/>
  <c r="F12" i="8"/>
  <c r="F11" i="8"/>
  <c r="F10" i="8"/>
  <c r="F9" i="8"/>
  <c r="F50" i="7"/>
  <c r="F51" i="7" s="1"/>
  <c r="F44" i="7"/>
  <c r="F43" i="7"/>
  <c r="F37" i="7"/>
  <c r="F36" i="7"/>
  <c r="F35" i="7"/>
  <c r="F34" i="7"/>
  <c r="F30" i="7"/>
  <c r="F29" i="7"/>
  <c r="F28" i="7"/>
  <c r="F24" i="7"/>
  <c r="F23" i="7"/>
  <c r="F22" i="7"/>
  <c r="F21" i="7"/>
  <c r="F20" i="7"/>
  <c r="F19" i="7"/>
  <c r="F18" i="7"/>
  <c r="E14" i="7"/>
  <c r="F13" i="7"/>
  <c r="F12" i="7"/>
  <c r="F11" i="7"/>
  <c r="F10" i="7"/>
  <c r="F9" i="7"/>
  <c r="D5" i="6"/>
  <c r="D11" i="6" s="1"/>
  <c r="F31" i="11" l="1"/>
  <c r="F39" i="8"/>
  <c r="F47" i="8"/>
  <c r="F47" i="11"/>
  <c r="F15" i="9"/>
  <c r="F47" i="7"/>
  <c r="F31" i="9"/>
  <c r="F15" i="11"/>
  <c r="F31" i="7"/>
  <c r="F31" i="10"/>
  <c r="F15" i="8"/>
  <c r="F39" i="10"/>
  <c r="F39" i="11"/>
  <c r="F25" i="7"/>
  <c r="F47" i="10"/>
  <c r="F31" i="8"/>
  <c r="F47" i="9"/>
  <c r="F25" i="10"/>
  <c r="F25" i="11"/>
  <c r="F25" i="8"/>
  <c r="F25" i="9"/>
  <c r="F15" i="10"/>
  <c r="F15" i="7"/>
  <c r="F39" i="7"/>
  <c r="F39" i="9"/>
  <c r="F52" i="7" l="1"/>
  <c r="F52" i="9"/>
  <c r="F52" i="11"/>
  <c r="F52" i="10"/>
  <c r="F52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4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4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4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00000000-0006-0000-0500-00000700000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sharedStrings.xml><?xml version="1.0" encoding="utf-8"?>
<sst xmlns="http://schemas.openxmlformats.org/spreadsheetml/2006/main" count="480" uniqueCount="106">
  <si>
    <t xml:space="preserve"> </t>
  </si>
  <si>
    <t>№</t>
  </si>
  <si>
    <t>Item name</t>
  </si>
  <si>
    <t>Total price</t>
  </si>
  <si>
    <t xml:space="preserve">/ </t>
  </si>
  <si>
    <t xml:space="preserve">Назва </t>
  </si>
  <si>
    <t>Загальна ціна</t>
  </si>
  <si>
    <t>Deliverable #1
Сoncept, contents and structure of the workshop for discussion with USAID ERA</t>
  </si>
  <si>
    <t>Deliverable #2
Preparatory materials for the beneficiary companies</t>
  </si>
  <si>
    <t>Deliverable #3
Hand-outs, presentations and other materials for Pre-Investment Workshop on Business Strategy and Strategic Plan design</t>
  </si>
  <si>
    <t>Deliverable #4 
Pre-Investment Workshop and Guidance Sessions on design of individual strategies and strategic plans</t>
  </si>
  <si>
    <t>Deliverable #5
Coaching and strategic plans</t>
  </si>
  <si>
    <t>Deliverable #6
Co-assessment of the submitted strategies and strategic plans</t>
  </si>
  <si>
    <t>TOTAL:/ ВСЬОГО:</t>
  </si>
  <si>
    <t>Budget</t>
  </si>
  <si>
    <t>Name of the organization</t>
  </si>
  <si>
    <t>Duration</t>
  </si>
  <si>
    <t>N°</t>
  </si>
  <si>
    <t>Description</t>
  </si>
  <si>
    <t>Unit</t>
  </si>
  <si>
    <t>Unit cost</t>
  </si>
  <si>
    <t># Units</t>
  </si>
  <si>
    <t>Cost</t>
  </si>
  <si>
    <t>Notes</t>
  </si>
  <si>
    <t>LC</t>
  </si>
  <si>
    <t xml:space="preserve">Salaries </t>
  </si>
  <si>
    <t>1.1.</t>
  </si>
  <si>
    <t>Employee #1</t>
  </si>
  <si>
    <t>Days</t>
  </si>
  <si>
    <t>1.2.</t>
  </si>
  <si>
    <t>Employee #2</t>
  </si>
  <si>
    <t>1.3.</t>
  </si>
  <si>
    <t>Employee #3</t>
  </si>
  <si>
    <t>1.4.</t>
  </si>
  <si>
    <t>1.5.</t>
  </si>
  <si>
    <t>Total salaries</t>
  </si>
  <si>
    <t>Consultants</t>
  </si>
  <si>
    <t>Consultant #1</t>
  </si>
  <si>
    <t>Consultant #2</t>
  </si>
  <si>
    <t>Consultant #3</t>
  </si>
  <si>
    <t>Consultant #4</t>
  </si>
  <si>
    <t>1.10</t>
  </si>
  <si>
    <t>Sub-total Consultants</t>
  </si>
  <si>
    <t>Benefits</t>
  </si>
  <si>
    <t>Insurance</t>
  </si>
  <si>
    <t xml:space="preserve">Severance </t>
  </si>
  <si>
    <t>Other</t>
  </si>
  <si>
    <t>Sub-total Benefits</t>
  </si>
  <si>
    <t>Travel</t>
  </si>
  <si>
    <t>Lodging</t>
  </si>
  <si>
    <t>Meals and Incidentals</t>
  </si>
  <si>
    <t>Taxi</t>
  </si>
  <si>
    <t>Trips</t>
  </si>
  <si>
    <t>Train</t>
  </si>
  <si>
    <t>Sub-total Travel</t>
  </si>
  <si>
    <t>Other Direct Costs (ODCs)</t>
  </si>
  <si>
    <t>Printing</t>
  </si>
  <si>
    <t>Months</t>
  </si>
  <si>
    <t>Office Supplies</t>
  </si>
  <si>
    <t>Sub-total ODCs</t>
  </si>
  <si>
    <t>Indirect costs</t>
  </si>
  <si>
    <t>Sub-total Indirect costs</t>
  </si>
  <si>
    <t xml:space="preserve">TOTAL </t>
  </si>
  <si>
    <t>Fixed Price / Фіксована ціна</t>
  </si>
  <si>
    <t>No.</t>
  </si>
  <si>
    <t xml:space="preserve">Warranty period </t>
  </si>
  <si>
    <t>Quantity</t>
  </si>
  <si>
    <t>/</t>
  </si>
  <si>
    <t>Кількість</t>
  </si>
  <si>
    <t>Description of the Goods/Services</t>
  </si>
  <si>
    <t>Опис товарів/послуг</t>
  </si>
  <si>
    <t>Назва товару</t>
  </si>
  <si>
    <t>Гарантійний термін</t>
  </si>
  <si>
    <t>Delivery time, calendar days</t>
  </si>
  <si>
    <t>Термін доставки, календарних днів</t>
  </si>
  <si>
    <t>Unit Price without VAT (UAH)/(USD)</t>
  </si>
  <si>
    <t>Total price without VAT (UAH)/(USD)</t>
  </si>
  <si>
    <t>Ціна за одиницю без ПДВ (грн)/(дол. США)</t>
  </si>
  <si>
    <t>Загальна ціна без ПДВ (грн)/(дол. США)</t>
  </si>
  <si>
    <t>Name and Title of Signatory / Ім’я та посада підписанта:</t>
  </si>
  <si>
    <t>Authorized Signature / Підпис уповноваженої особи:</t>
  </si>
  <si>
    <t>Company Seal/Stamp / Печатка/штамп підприємства:</t>
  </si>
  <si>
    <t>Offerors can propose equal goods or with equal or higher technical specifications than described below./ 
Учасники тендеру можуть пропонувати такіж само товари або аналогічні з рівними або вищими технічними характеристиками, ніж описані нижче.</t>
  </si>
  <si>
    <t xml:space="preserve">Запропонований товар та технічні характеристики </t>
  </si>
  <si>
    <t>Date / Дата:</t>
  </si>
  <si>
    <t>Vendor Name / Назва Постачальника:</t>
  </si>
  <si>
    <r>
      <t>Proposed Item and Specifications</t>
    </r>
    <r>
      <rPr>
        <sz val="10"/>
        <color rgb="FF594304"/>
        <rFont val="Arial"/>
        <family val="2"/>
      </rPr>
      <t xml:space="preserve"> </t>
    </r>
  </si>
  <si>
    <r>
      <rPr>
        <sz val="10"/>
        <color rgb="FFFF0000"/>
        <rFont val="Arial"/>
        <family val="2"/>
      </rPr>
      <t>Please note!</t>
    </r>
    <r>
      <rPr>
        <sz val="10"/>
        <rFont val="Arial"/>
        <family val="2"/>
      </rPr>
      <t xml:space="preserve"> The price must include all related expenses: any assembly/installation, setup services, any logistics and final delivery. If one of the related services cannot be provided or additional costs are required, please indicate this in the field below.
</t>
    </r>
    <r>
      <rPr>
        <sz val="10"/>
        <color rgb="FFFF0000"/>
        <rFont val="Arial"/>
        <family val="2"/>
      </rPr>
      <t>Зверніть увагу!</t>
    </r>
    <r>
      <rPr>
        <sz val="10"/>
        <rFont val="Arial"/>
        <family val="2"/>
      </rPr>
      <t xml:space="preserve"> Ціна має включати всі супуині витрати: будь-яку зборку/встановлення, налаштування, будь-яку логістику та кінцеву доставку. У разі неможливості надання однієї з супутніх послуг або необхідність додаткових витрат, прохання відмітити це у полі нижче.</t>
    </r>
  </si>
  <si>
    <t>Name of the related service / Назва супутньої послуги</t>
  </si>
  <si>
    <t>Quantity / Кількість</t>
  </si>
  <si>
    <t>If relevant / Якщо актуально</t>
  </si>
  <si>
    <t>Unit Price without VAT
Ціна за одиницю без ПДВ</t>
  </si>
  <si>
    <t>Total Price without VAT
Загальна ціна без ПДВ</t>
  </si>
  <si>
    <t>оберіть/select</t>
  </si>
  <si>
    <t>The supplier is asked to fill in only the fields that are marked with the following color ----&gt; 
Постачальнику пропонується заповнити лише поля, які позначені наступним кольором ---&gt;</t>
  </si>
  <si>
    <t>Company Registration Number / Реєстраційний номер компанії:</t>
  </si>
  <si>
    <t>Phone contact number / Контактний номер телефону:</t>
  </si>
  <si>
    <r>
      <t xml:space="preserve">TOTAL without VAT/ ВСЬОГО без ПДВ:
</t>
    </r>
    <r>
      <rPr>
        <sz val="10"/>
        <color rgb="FFFF0000"/>
        <rFont val="Arial"/>
        <family val="2"/>
      </rPr>
      <t>In the next drop-down cell, please select the currency type / У наступній клітині, що випадає, прохання обрати тип валют -&gt;</t>
    </r>
  </si>
  <si>
    <t xml:space="preserve">RFP-KYV-24-0214 Attachment A.1. to RFP_Detailed Technical Specifications, Detailed Budget </t>
  </si>
  <si>
    <t>RFP-KYV-24-0214 Додаток A.1. до Запиту_Детальні технічні спеціфікації, детальний бюджет</t>
  </si>
  <si>
    <t>sample / зразок</t>
  </si>
  <si>
    <t>Total grand price of RFP-KYV-24-0214 without VAT / Загальна ціна замовлення RFP-KYV-24-0214 без ПДВ</t>
  </si>
  <si>
    <r>
      <t xml:space="preserve">Delivery address (DDP, Kyiv)/ Адреса доставки (DDP, Київ): </t>
    </r>
    <r>
      <rPr>
        <sz val="11"/>
        <rFont val="Calibri"/>
        <family val="2"/>
        <scheme val="minor"/>
      </rPr>
      <t>Mykoly Mikhnovskoho Blvd, 28, Kyiv, Ukraine. / Україна, м.Київ, Бульвар Миколи Міхновського, 28.</t>
    </r>
  </si>
  <si>
    <t>-Number of outlets:	4 x Schuko. CEE 7 (Battery backup).
-Output power:	1000 VA / 600 W.
-Purpose:	For home use.
-Input voltage range during operation from the grid:	230 V.
-Output voltage:	230 V.
-Output frequency:	50/60 Hz.
-Power:	1000 VА.
-Battery:	Built-in.
-Runtime at half load:	15 minutes.
-Output waveform:	Approximate (step) sine wave.
-Features:	Cold start.
-Battery capacity:	7 Ah.
-Architecture type:	Line-interactive.
-Battery type:	Maintenance-free sealed lead-acid battery with gelled electrolyte: leak-proof.
-Battery voltage:	12 V.
-Mounting type:	Tower (floor-standing).
-Transfer time to battery:	6 ms (typical value), 10 ms (maximum value).
-Socket positioning:	Top.
-Runtime at full load:	3 minutes.</t>
  </si>
  <si>
    <t>-Кількість розеток:	4 x Schuko CEE 7 (Батарейне резервне живлення).
-Вихідна потужність:	1000 ВА / 600 Вт.
-Призначення:	Для будинку.
-Діапазон вхідної напруги під час роботи від мережі:	230 В.
-Вихідна напруга:	230 В.
-Вихідна частота:	50/60 Гц.
-Потужність:	1000 ВА.
-Акумуляторна батарея:	Вбудована.
-Час роботи в разі половинного навантаження:	15 хв.
-Форма вихідної напруги:	Апроксимована (ступінчаста) синусоїда.
-Особливості:	Холодний старт.
-Ємність акумулятора:	7 А*год.
-Тип архітектури:	Лінійно-інтерактивний (line-interactive).
-Тип використовуваної батареї:	Необслуговувана герметична свинцево-кислотна батарея з загущеним електролітом: захист від витоків.
-Напруга акумулятора:	12 В.
-Тип монтажу:	Підлоговий (tower).
-Час перемикання на батарею:	6 мс (типове значення), 10 мс (максимальне значення).
-Розташування розеток:	Зверху.
-Час роботи за повного навантаження:	3 хв.</t>
  </si>
  <si>
    <r>
      <rPr>
        <b/>
        <sz val="10"/>
        <rFont val="Arial"/>
        <family val="2"/>
      </rPr>
      <t>Line-Interactive Uninterruptible Power Supplie (UPS) (APC Easy UPS 1000VA Schuko (BV1000I-GR), or analog), with technical characteristics no worse:</t>
    </r>
    <r>
      <rPr>
        <sz val="10"/>
        <rFont val="Arial"/>
        <family val="2"/>
      </rPr>
      <t xml:space="preserve"> | Лінійно-інтерактивне джерело безперебійного живлення (ДБЖ) (APC Easy UPS 1000VA Schuko (BV1000I-GR), або аналог), з технічними характеристиками не гірше: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</si>
</sst>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\(&quot;$&quot;#,##0.0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_ * #,##0.00_ ;_ * \-#,##0.00_ ;_ * &quot;-&quot;??_ ;_ @_ "/>
    <numFmt numFmtId="168" formatCode="[$L.-480A]\ #,##0.00"/>
    <numFmt numFmtId="169" formatCode="_([$UAH]\ * #,##0.00_);_([$UAH]\ * \(#,##0.00\);_([$UAH]\ 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594304"/>
      <name val="Calibri"/>
      <family val="2"/>
      <scheme val="minor"/>
    </font>
    <font>
      <b/>
      <sz val="10"/>
      <color rgb="FF594304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Arial Nova Light"/>
      <family val="2"/>
    </font>
    <font>
      <sz val="10"/>
      <color indexed="8"/>
      <name val="Arial Nova Light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594304"/>
      <name val="Arial"/>
      <family val="2"/>
    </font>
    <font>
      <sz val="10"/>
      <color rgb="FF594304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1"/>
      <name val="Calibri"/>
      <family val="2"/>
      <scheme val="minor"/>
    </font>
    <font>
      <sz val="11"/>
      <color theme="0" tint="-0.499984740745262"/>
      <name val="Arial"/>
      <family val="2"/>
    </font>
    <font>
      <b/>
      <sz val="12"/>
      <color theme="1"/>
      <name val="Arial"/>
      <family val="2"/>
    </font>
    <font>
      <sz val="10"/>
      <color theme="0" tint="-0.499984740745262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7" fillId="0" borderId="0"/>
  </cellStyleXfs>
  <cellXfs count="218">
    <xf numFmtId="0" fontId="0" fillId="0" borderId="0" xfId="0"/>
    <xf numFmtId="0" fontId="0" fillId="0" borderId="0" xfId="0" applyAlignment="1">
      <alignment horizontal="left" vertical="center" wrapText="1"/>
    </xf>
    <xf numFmtId="0" fontId="0" fillId="3" borderId="0" xfId="0" applyFill="1"/>
    <xf numFmtId="0" fontId="0" fillId="4" borderId="0" xfId="0" applyFill="1"/>
    <xf numFmtId="0" fontId="0" fillId="2" borderId="0" xfId="0" applyFill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2" fillId="0" borderId="13" xfId="0" applyFont="1" applyBorder="1"/>
    <xf numFmtId="0" fontId="2" fillId="0" borderId="4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1" fontId="3" fillId="0" borderId="1" xfId="0" applyNumberFormat="1" applyFont="1" applyBorder="1"/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167" fontId="3" fillId="0" borderId="1" xfId="1" applyFont="1" applyFill="1" applyBorder="1" applyAlignment="1">
      <alignment vertical="center"/>
    </xf>
    <xf numFmtId="167" fontId="3" fillId="0" borderId="1" xfId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/>
    </xf>
    <xf numFmtId="4" fontId="3" fillId="0" borderId="1" xfId="0" applyNumberFormat="1" applyFont="1" applyBorder="1"/>
    <xf numFmtId="4" fontId="2" fillId="0" borderId="1" xfId="0" applyNumberFormat="1" applyFont="1" applyBorder="1"/>
    <xf numFmtId="4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167" fontId="3" fillId="0" borderId="1" xfId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4" fontId="2" fillId="0" borderId="1" xfId="0" applyNumberFormat="1" applyFont="1" applyBorder="1" applyAlignment="1">
      <alignment horizontal="left" vertical="center" wrapText="1"/>
    </xf>
    <xf numFmtId="3" fontId="3" fillId="0" borderId="1" xfId="0" applyNumberFormat="1" applyFont="1" applyBorder="1"/>
    <xf numFmtId="167" fontId="3" fillId="0" borderId="1" xfId="1" applyFont="1" applyFill="1" applyBorder="1"/>
    <xf numFmtId="167" fontId="5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horizontal="left" vertical="center" wrapText="1"/>
    </xf>
    <xf numFmtId="168" fontId="2" fillId="0" borderId="3" xfId="1" applyNumberFormat="1" applyFont="1" applyFill="1" applyBorder="1" applyAlignment="1">
      <alignment horizontal="left" vertical="center" wrapText="1"/>
    </xf>
    <xf numFmtId="164" fontId="3" fillId="0" borderId="0" xfId="0" applyNumberFormat="1" applyFont="1"/>
    <xf numFmtId="168" fontId="0" fillId="0" borderId="0" xfId="0" applyNumberFormat="1"/>
    <xf numFmtId="165" fontId="0" fillId="0" borderId="0" xfId="0" applyNumberFormat="1" applyAlignment="1">
      <alignment horizontal="left" vertical="center" wrapText="1"/>
    </xf>
    <xf numFmtId="9" fontId="3" fillId="0" borderId="1" xfId="2" applyFont="1" applyFill="1" applyBorder="1"/>
    <xf numFmtId="0" fontId="7" fillId="0" borderId="0" xfId="0" applyFont="1"/>
    <xf numFmtId="167" fontId="7" fillId="0" borderId="0" xfId="1" applyFont="1" applyFill="1"/>
    <xf numFmtId="4" fontId="0" fillId="0" borderId="0" xfId="0" applyNumberFormat="1"/>
    <xf numFmtId="9" fontId="0" fillId="0" borderId="0" xfId="2" applyFont="1"/>
    <xf numFmtId="0" fontId="3" fillId="0" borderId="14" xfId="0" applyFont="1" applyBorder="1" applyAlignment="1">
      <alignment vertic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4" xfId="0" quotePrefix="1" applyFont="1" applyBorder="1" applyAlignment="1">
      <alignment horizontal="center"/>
    </xf>
    <xf numFmtId="0" fontId="11" fillId="5" borderId="19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vertical="center"/>
    </xf>
    <xf numFmtId="0" fontId="13" fillId="6" borderId="21" xfId="0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12" fillId="6" borderId="16" xfId="0" applyFont="1" applyFill="1" applyBorder="1" applyAlignment="1">
      <alignment vertical="center"/>
    </xf>
    <xf numFmtId="0" fontId="13" fillId="6" borderId="16" xfId="0" applyFont="1" applyFill="1" applyBorder="1" applyAlignment="1">
      <alignment vertical="center" wrapText="1"/>
    </xf>
    <xf numFmtId="0" fontId="13" fillId="6" borderId="15" xfId="0" applyFont="1" applyFill="1" applyBorder="1" applyAlignment="1">
      <alignment vertical="center" wrapText="1"/>
    </xf>
    <xf numFmtId="0" fontId="12" fillId="6" borderId="15" xfId="0" applyFont="1" applyFill="1" applyBorder="1" applyAlignment="1">
      <alignment vertical="center"/>
    </xf>
    <xf numFmtId="169" fontId="12" fillId="6" borderId="16" xfId="0" applyNumberFormat="1" applyFont="1" applyFill="1" applyBorder="1" applyAlignment="1">
      <alignment vertical="center"/>
    </xf>
    <xf numFmtId="169" fontId="12" fillId="6" borderId="15" xfId="0" applyNumberFormat="1" applyFont="1" applyFill="1" applyBorder="1" applyAlignment="1">
      <alignment vertical="center"/>
    </xf>
    <xf numFmtId="169" fontId="2" fillId="0" borderId="3" xfId="3" applyNumberFormat="1" applyFont="1" applyFill="1" applyBorder="1"/>
    <xf numFmtId="0" fontId="13" fillId="6" borderId="21" xfId="0" applyFont="1" applyFill="1" applyBorder="1" applyAlignment="1">
      <alignment vertical="center" wrapText="1"/>
    </xf>
    <xf numFmtId="0" fontId="15" fillId="0" borderId="0" xfId="0" applyFont="1"/>
    <xf numFmtId="0" fontId="15" fillId="0" borderId="0" xfId="0" applyFont="1" applyAlignment="1">
      <alignment horizontal="center"/>
    </xf>
    <xf numFmtId="2" fontId="15" fillId="0" borderId="0" xfId="0" applyNumberFormat="1" applyFont="1"/>
    <xf numFmtId="4" fontId="15" fillId="0" borderId="0" xfId="0" applyNumberFormat="1" applyFont="1"/>
    <xf numFmtId="4" fontId="15" fillId="4" borderId="0" xfId="0" applyNumberFormat="1" applyFont="1" applyFill="1"/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right"/>
    </xf>
    <xf numFmtId="0" fontId="26" fillId="2" borderId="6" xfId="0" applyFont="1" applyFill="1" applyBorder="1" applyAlignment="1">
      <alignment horizontal="center" vertical="center"/>
    </xf>
    <xf numFmtId="0" fontId="26" fillId="2" borderId="3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 wrapText="1"/>
    </xf>
    <xf numFmtId="0" fontId="26" fillId="2" borderId="31" xfId="0" applyFont="1" applyFill="1" applyBorder="1" applyAlignment="1">
      <alignment horizontal="center" vertical="center" wrapText="1"/>
    </xf>
    <xf numFmtId="0" fontId="27" fillId="2" borderId="25" xfId="0" applyFont="1" applyFill="1" applyBorder="1" applyAlignment="1">
      <alignment horizontal="center" vertical="center"/>
    </xf>
    <xf numFmtId="0" fontId="27" fillId="2" borderId="32" xfId="0" applyFont="1" applyFill="1" applyBorder="1" applyAlignment="1">
      <alignment horizontal="center" vertical="center"/>
    </xf>
    <xf numFmtId="0" fontId="27" fillId="2" borderId="26" xfId="0" applyFont="1" applyFill="1" applyBorder="1" applyAlignment="1">
      <alignment horizontal="center" vertical="center"/>
    </xf>
    <xf numFmtId="0" fontId="27" fillId="2" borderId="26" xfId="0" applyFont="1" applyFill="1" applyBorder="1" applyAlignment="1">
      <alignment horizontal="center" vertical="center" wrapText="1"/>
    </xf>
    <xf numFmtId="0" fontId="27" fillId="2" borderId="32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/>
    </xf>
    <xf numFmtId="0" fontId="28" fillId="2" borderId="33" xfId="0" applyFont="1" applyFill="1" applyBorder="1" applyAlignment="1">
      <alignment horizontal="center" vertical="center"/>
    </xf>
    <xf numFmtId="0" fontId="28" fillId="2" borderId="40" xfId="0" applyFont="1" applyFill="1" applyBorder="1" applyAlignment="1">
      <alignment horizontal="center" vertical="center"/>
    </xf>
    <xf numFmtId="0" fontId="28" fillId="2" borderId="36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left" vertical="center" wrapText="1"/>
    </xf>
    <xf numFmtId="0" fontId="24" fillId="7" borderId="7" xfId="0" applyFont="1" applyFill="1" applyBorder="1" applyAlignment="1">
      <alignment vertical="center"/>
    </xf>
    <xf numFmtId="0" fontId="24" fillId="7" borderId="31" xfId="0" applyFont="1" applyFill="1" applyBorder="1" applyAlignment="1">
      <alignment vertical="center"/>
    </xf>
    <xf numFmtId="3" fontId="24" fillId="2" borderId="7" xfId="0" applyNumberFormat="1" applyFont="1" applyFill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wrapText="1"/>
    </xf>
    <xf numFmtId="0" fontId="16" fillId="0" borderId="0" xfId="0" applyFont="1" applyBorder="1" applyAlignment="1">
      <alignment horizontal="left" vertical="top" wrapText="1"/>
    </xf>
    <xf numFmtId="0" fontId="15" fillId="0" borderId="0" xfId="0" applyFont="1" applyBorder="1"/>
    <xf numFmtId="2" fontId="15" fillId="0" borderId="0" xfId="0" applyNumberFormat="1" applyFont="1" applyBorder="1"/>
    <xf numFmtId="4" fontId="15" fillId="0" borderId="0" xfId="0" applyNumberFormat="1" applyFont="1" applyBorder="1"/>
    <xf numFmtId="0" fontId="18" fillId="0" borderId="0" xfId="0" applyFont="1" applyBorder="1"/>
    <xf numFmtId="0" fontId="18" fillId="0" borderId="20" xfId="0" applyFont="1" applyBorder="1"/>
    <xf numFmtId="0" fontId="15" fillId="0" borderId="48" xfId="0" applyFont="1" applyBorder="1"/>
    <xf numFmtId="0" fontId="15" fillId="0" borderId="13" xfId="0" applyFont="1" applyBorder="1" applyAlignment="1">
      <alignment horizontal="center"/>
    </xf>
    <xf numFmtId="0" fontId="15" fillId="0" borderId="13" xfId="0" applyFont="1" applyBorder="1"/>
    <xf numFmtId="2" fontId="15" fillId="0" borderId="13" xfId="0" applyNumberFormat="1" applyFont="1" applyBorder="1"/>
    <xf numFmtId="4" fontId="15" fillId="0" borderId="13" xfId="0" applyNumberFormat="1" applyFont="1" applyBorder="1"/>
    <xf numFmtId="4" fontId="15" fillId="4" borderId="13" xfId="0" applyNumberFormat="1" applyFont="1" applyFill="1" applyBorder="1"/>
    <xf numFmtId="0" fontId="15" fillId="0" borderId="21" xfId="0" applyFont="1" applyBorder="1"/>
    <xf numFmtId="0" fontId="23" fillId="2" borderId="29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23" fillId="2" borderId="30" xfId="0" applyFont="1" applyFill="1" applyBorder="1" applyAlignment="1">
      <alignment horizontal="center" vertical="center" wrapText="1"/>
    </xf>
    <xf numFmtId="2" fontId="22" fillId="2" borderId="31" xfId="0" applyNumberFormat="1" applyFont="1" applyFill="1" applyBorder="1" applyAlignment="1">
      <alignment horizontal="center" vertical="center"/>
    </xf>
    <xf numFmtId="0" fontId="23" fillId="2" borderId="51" xfId="0" applyFont="1" applyFill="1" applyBorder="1" applyAlignment="1">
      <alignment horizontal="center" vertical="center" wrapText="1"/>
    </xf>
    <xf numFmtId="0" fontId="33" fillId="7" borderId="53" xfId="0" applyFont="1" applyFill="1" applyBorder="1" applyAlignment="1">
      <alignment vertical="center" wrapText="1"/>
    </xf>
    <xf numFmtId="0" fontId="33" fillId="7" borderId="52" xfId="0" applyFont="1" applyFill="1" applyBorder="1" applyAlignment="1">
      <alignment vertical="center" wrapText="1"/>
    </xf>
    <xf numFmtId="0" fontId="34" fillId="2" borderId="50" xfId="0" applyFont="1" applyFill="1" applyBorder="1" applyAlignment="1">
      <alignment horizontal="center" vertical="center"/>
    </xf>
    <xf numFmtId="2" fontId="22" fillId="2" borderId="21" xfId="0" applyNumberFormat="1" applyFont="1" applyFill="1" applyBorder="1" applyAlignment="1">
      <alignment horizontal="center" vertical="center" wrapText="1"/>
    </xf>
    <xf numFmtId="0" fontId="35" fillId="7" borderId="19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2" fontId="33" fillId="2" borderId="4" xfId="0" applyNumberFormat="1" applyFont="1" applyFill="1" applyBorder="1" applyAlignment="1">
      <alignment horizontal="center" vertical="center"/>
    </xf>
    <xf numFmtId="2" fontId="33" fillId="2" borderId="46" xfId="0" applyNumberFormat="1" applyFont="1" applyFill="1" applyBorder="1" applyAlignment="1">
      <alignment horizontal="center" vertical="center"/>
    </xf>
    <xf numFmtId="0" fontId="23" fillId="2" borderId="29" xfId="0" applyFont="1" applyFill="1" applyBorder="1" applyAlignment="1">
      <alignment horizontal="center" vertical="center" wrapText="1"/>
    </xf>
    <xf numFmtId="0" fontId="23" fillId="2" borderId="45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33" fillId="7" borderId="1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33" fillId="7" borderId="1" xfId="0" applyFont="1" applyFill="1" applyBorder="1" applyAlignment="1">
      <alignment horizontal="center" vertical="center"/>
    </xf>
    <xf numFmtId="0" fontId="21" fillId="7" borderId="6" xfId="0" applyFont="1" applyFill="1" applyBorder="1" applyAlignment="1">
      <alignment horizontal="left" vertical="center" wrapText="1"/>
    </xf>
    <xf numFmtId="0" fontId="21" fillId="7" borderId="7" xfId="0" applyFont="1" applyFill="1" applyBorder="1" applyAlignment="1">
      <alignment horizontal="left" vertical="center" wrapText="1"/>
    </xf>
    <xf numFmtId="0" fontId="21" fillId="7" borderId="24" xfId="0" applyFont="1" applyFill="1" applyBorder="1" applyAlignment="1">
      <alignment horizontal="left" vertical="center" wrapText="1"/>
    </xf>
    <xf numFmtId="0" fontId="21" fillId="7" borderId="26" xfId="0" applyFont="1" applyFill="1" applyBorder="1" applyAlignment="1">
      <alignment horizontal="left" vertical="center" wrapText="1"/>
    </xf>
    <xf numFmtId="0" fontId="21" fillId="7" borderId="27" xfId="0" applyFont="1" applyFill="1" applyBorder="1" applyAlignment="1">
      <alignment horizontal="left" vertical="center" wrapText="1"/>
    </xf>
    <xf numFmtId="0" fontId="18" fillId="7" borderId="22" xfId="0" applyFont="1" applyFill="1" applyBorder="1" applyAlignment="1">
      <alignment horizontal="left" vertical="center" wrapText="1"/>
    </xf>
    <xf numFmtId="0" fontId="18" fillId="7" borderId="23" xfId="0" applyFont="1" applyFill="1" applyBorder="1" applyAlignment="1">
      <alignment horizontal="left" vertical="center" wrapText="1"/>
    </xf>
    <xf numFmtId="2" fontId="22" fillId="2" borderId="49" xfId="0" applyNumberFormat="1" applyFont="1" applyFill="1" applyBorder="1" applyAlignment="1">
      <alignment horizontal="center" vertical="center" wrapText="1"/>
    </xf>
    <xf numFmtId="2" fontId="22" fillId="2" borderId="20" xfId="0" applyNumberFormat="1" applyFont="1" applyFill="1" applyBorder="1" applyAlignment="1">
      <alignment horizontal="center" vertical="center" wrapText="1"/>
    </xf>
    <xf numFmtId="0" fontId="33" fillId="7" borderId="44" xfId="0" applyFont="1" applyFill="1" applyBorder="1" applyAlignment="1">
      <alignment horizontal="center" vertical="center" wrapText="1"/>
    </xf>
    <xf numFmtId="2" fontId="34" fillId="2" borderId="38" xfId="0" applyNumberFormat="1" applyFont="1" applyFill="1" applyBorder="1" applyAlignment="1">
      <alignment horizontal="center" vertical="center" wrapText="1"/>
    </xf>
    <xf numFmtId="2" fontId="34" fillId="2" borderId="28" xfId="0" applyNumberFormat="1" applyFont="1" applyFill="1" applyBorder="1" applyAlignment="1">
      <alignment horizontal="center" vertical="center" wrapText="1"/>
    </xf>
    <xf numFmtId="0" fontId="34" fillId="2" borderId="38" xfId="0" applyFont="1" applyFill="1" applyBorder="1" applyAlignment="1">
      <alignment horizontal="right" vertical="center"/>
    </xf>
    <xf numFmtId="0" fontId="34" fillId="2" borderId="39" xfId="0" applyFont="1" applyFill="1" applyBorder="1" applyAlignment="1">
      <alignment horizontal="right" vertical="center"/>
    </xf>
    <xf numFmtId="0" fontId="20" fillId="2" borderId="6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34" fillId="4" borderId="42" xfId="0" applyFont="1" applyFill="1" applyBorder="1" applyAlignment="1">
      <alignment horizontal="center" vertical="center"/>
    </xf>
    <xf numFmtId="0" fontId="34" fillId="4" borderId="43" xfId="0" applyFont="1" applyFill="1" applyBorder="1" applyAlignment="1">
      <alignment horizontal="center" vertical="center"/>
    </xf>
    <xf numFmtId="0" fontId="34" fillId="4" borderId="19" xfId="0" applyFont="1" applyFill="1" applyBorder="1" applyAlignment="1">
      <alignment horizontal="center" vertical="center"/>
    </xf>
    <xf numFmtId="0" fontId="32" fillId="2" borderId="38" xfId="0" applyFont="1" applyFill="1" applyBorder="1" applyAlignment="1">
      <alignment horizontal="left" vertical="distributed"/>
    </xf>
    <xf numFmtId="0" fontId="32" fillId="2" borderId="39" xfId="0" applyFont="1" applyFill="1" applyBorder="1" applyAlignment="1">
      <alignment horizontal="left" vertical="distributed"/>
    </xf>
    <xf numFmtId="0" fontId="32" fillId="2" borderId="28" xfId="0" applyFont="1" applyFill="1" applyBorder="1" applyAlignment="1">
      <alignment horizontal="left" vertical="distributed"/>
    </xf>
    <xf numFmtId="0" fontId="22" fillId="7" borderId="48" xfId="0" applyFont="1" applyFill="1" applyBorder="1" applyAlignment="1">
      <alignment horizontal="center" vertical="center" wrapText="1"/>
    </xf>
    <xf numFmtId="0" fontId="22" fillId="7" borderId="21" xfId="0" applyFont="1" applyFill="1" applyBorder="1" applyAlignment="1">
      <alignment horizontal="center" vertical="center" wrapText="1"/>
    </xf>
    <xf numFmtId="0" fontId="23" fillId="2" borderId="34" xfId="0" applyFont="1" applyFill="1" applyBorder="1" applyAlignment="1">
      <alignment horizontal="right" vertical="center" wrapText="1"/>
    </xf>
    <xf numFmtId="0" fontId="23" fillId="2" borderId="35" xfId="0" applyFont="1" applyFill="1" applyBorder="1" applyAlignment="1">
      <alignment horizontal="right" vertical="center" wrapText="1"/>
    </xf>
    <xf numFmtId="0" fontId="23" fillId="2" borderId="37" xfId="0" applyFont="1" applyFill="1" applyBorder="1" applyAlignment="1">
      <alignment horizontal="right" vertical="center" wrapText="1"/>
    </xf>
    <xf numFmtId="0" fontId="29" fillId="2" borderId="34" xfId="0" applyFont="1" applyFill="1" applyBorder="1" applyAlignment="1">
      <alignment horizontal="left" vertical="center" wrapText="1"/>
    </xf>
    <xf numFmtId="0" fontId="29" fillId="2" borderId="35" xfId="0" applyFont="1" applyFill="1" applyBorder="1" applyAlignment="1">
      <alignment horizontal="left" vertical="center" wrapText="1"/>
    </xf>
    <xf numFmtId="0" fontId="29" fillId="2" borderId="37" xfId="0" applyFont="1" applyFill="1" applyBorder="1" applyAlignment="1">
      <alignment horizontal="left" vertical="center" wrapText="1"/>
    </xf>
    <xf numFmtId="0" fontId="18" fillId="0" borderId="34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right" vertical="center"/>
    </xf>
    <xf numFmtId="0" fontId="23" fillId="2" borderId="7" xfId="0" applyFont="1" applyFill="1" applyBorder="1" applyAlignment="1">
      <alignment horizontal="right" vertical="center"/>
    </xf>
    <xf numFmtId="0" fontId="23" fillId="2" borderId="24" xfId="0" applyFont="1" applyFill="1" applyBorder="1" applyAlignment="1">
      <alignment horizontal="right" vertical="center"/>
    </xf>
    <xf numFmtId="0" fontId="23" fillId="2" borderId="40" xfId="0" applyFont="1" applyFill="1" applyBorder="1" applyAlignment="1">
      <alignment horizontal="right" vertical="center"/>
    </xf>
    <xf numFmtId="0" fontId="23" fillId="2" borderId="36" xfId="0" applyFont="1" applyFill="1" applyBorder="1" applyAlignment="1">
      <alignment horizontal="right" vertical="center"/>
    </xf>
    <xf numFmtId="0" fontId="23" fillId="2" borderId="41" xfId="0" applyFont="1" applyFill="1" applyBorder="1" applyAlignment="1">
      <alignment horizontal="right" vertical="center"/>
    </xf>
    <xf numFmtId="0" fontId="25" fillId="2" borderId="42" xfId="0" applyFont="1" applyFill="1" applyBorder="1" applyAlignment="1">
      <alignment horizontal="right" vertical="center" wrapText="1"/>
    </xf>
    <xf numFmtId="0" fontId="25" fillId="2" borderId="43" xfId="0" applyFont="1" applyFill="1" applyBorder="1" applyAlignment="1">
      <alignment horizontal="right" vertical="center"/>
    </xf>
    <xf numFmtId="0" fontId="25" fillId="2" borderId="19" xfId="0" applyFont="1" applyFill="1" applyBorder="1" applyAlignment="1">
      <alignment horizontal="right" vertical="center"/>
    </xf>
    <xf numFmtId="0" fontId="22" fillId="2" borderId="42" xfId="0" applyFont="1" applyFill="1" applyBorder="1" applyAlignment="1">
      <alignment horizontal="center" vertical="center"/>
    </xf>
    <xf numFmtId="0" fontId="22" fillId="2" borderId="43" xfId="0" applyFont="1" applyFill="1" applyBorder="1" applyAlignment="1">
      <alignment horizontal="center" vertical="center"/>
    </xf>
    <xf numFmtId="0" fontId="24" fillId="2" borderId="29" xfId="0" applyFont="1" applyFill="1" applyBorder="1" applyAlignment="1">
      <alignment horizontal="right" vertical="center"/>
    </xf>
    <xf numFmtId="0" fontId="24" fillId="2" borderId="3" xfId="0" applyFont="1" applyFill="1" applyBorder="1" applyAlignment="1">
      <alignment horizontal="right" vertical="center"/>
    </xf>
    <xf numFmtId="0" fontId="24" fillId="2" borderId="45" xfId="0" applyFont="1" applyFill="1" applyBorder="1" applyAlignment="1">
      <alignment horizontal="right" vertical="center"/>
    </xf>
    <xf numFmtId="0" fontId="24" fillId="2" borderId="4" xfId="0" applyFont="1" applyFill="1" applyBorder="1" applyAlignment="1">
      <alignment horizontal="right" vertical="center"/>
    </xf>
    <xf numFmtId="0" fontId="24" fillId="2" borderId="1" xfId="0" applyFont="1" applyFill="1" applyBorder="1" applyAlignment="1">
      <alignment horizontal="right" vertical="center"/>
    </xf>
    <xf numFmtId="0" fontId="24" fillId="2" borderId="46" xfId="0" applyFont="1" applyFill="1" applyBorder="1" applyAlignment="1">
      <alignment horizontal="right" vertical="center"/>
    </xf>
    <xf numFmtId="0" fontId="24" fillId="2" borderId="30" xfId="0" applyFont="1" applyFill="1" applyBorder="1" applyAlignment="1">
      <alignment horizontal="right" vertical="center"/>
    </xf>
    <xf numFmtId="0" fontId="24" fillId="2" borderId="44" xfId="0" applyFont="1" applyFill="1" applyBorder="1" applyAlignment="1">
      <alignment horizontal="right" vertical="center"/>
    </xf>
    <xf numFmtId="0" fontId="24" fillId="2" borderId="47" xfId="0" applyFont="1" applyFill="1" applyBorder="1" applyAlignment="1">
      <alignment horizontal="right" vertical="center"/>
    </xf>
    <xf numFmtId="0" fontId="22" fillId="7" borderId="7" xfId="0" applyFont="1" applyFill="1" applyBorder="1" applyAlignment="1">
      <alignment horizontal="center" vertical="center"/>
    </xf>
    <xf numFmtId="0" fontId="22" fillId="7" borderId="24" xfId="0" applyFont="1" applyFill="1" applyBorder="1" applyAlignment="1">
      <alignment horizontal="center" vertical="center"/>
    </xf>
    <xf numFmtId="0" fontId="24" fillId="7" borderId="26" xfId="0" applyFont="1" applyFill="1" applyBorder="1" applyAlignment="1">
      <alignment horizontal="center" vertical="center"/>
    </xf>
    <xf numFmtId="0" fontId="24" fillId="7" borderId="27" xfId="0" applyFont="1" applyFill="1" applyBorder="1" applyAlignment="1">
      <alignment horizontal="center" vertical="center"/>
    </xf>
    <xf numFmtId="0" fontId="24" fillId="7" borderId="22" xfId="0" applyFont="1" applyFill="1" applyBorder="1" applyAlignment="1">
      <alignment horizontal="center" vertical="center"/>
    </xf>
    <xf numFmtId="0" fontId="24" fillId="7" borderId="23" xfId="0" applyFont="1" applyFill="1" applyBorder="1" applyAlignment="1">
      <alignment horizontal="center" vertical="center"/>
    </xf>
    <xf numFmtId="0" fontId="24" fillId="2" borderId="7" xfId="0" quotePrefix="1" applyFont="1" applyFill="1" applyBorder="1" applyAlignment="1">
      <alignment vertical="center" wrapText="1"/>
    </xf>
    <xf numFmtId="0" fontId="31" fillId="2" borderId="31" xfId="0" quotePrefix="1" applyFont="1" applyFill="1" applyBorder="1" applyAlignment="1">
      <alignment vertical="center" wrapText="1"/>
    </xf>
  </cellXfs>
  <cellStyles count="5">
    <cellStyle name="Відсотковий" xfId="2" builtinId="5"/>
    <cellStyle name="Грошовий" xfId="3" builtinId="4"/>
    <cellStyle name="Звичайний" xfId="0" builtinId="0"/>
    <cellStyle name="Обычный 2" xfId="4" xr:uid="{D4EFB39B-8A42-4395-A360-BD19770FA463}"/>
    <cellStyle name="Фінансовий" xfId="1" builtinId="3"/>
  </cellStyles>
  <dxfs count="0"/>
  <tableStyles count="0" defaultTableStyle="TableStyleMedium2" defaultPivotStyle="PivotStyleLight16"/>
  <colors>
    <mruColors>
      <color rgb="FF66CC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247922</xdr:rowOff>
    </xdr:to>
    <xdr:sp macro="" textlink="">
      <xdr:nvSpPr>
        <xdr:cNvPr id="13314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2340000}"/>
            </a:ext>
          </a:extLst>
        </xdr:cNvPr>
        <xdr:cNvSpPr>
          <a:spLocks noChangeAspect="1" noChangeArrowheads="1"/>
        </xdr:cNvSpPr>
      </xdr:nvSpPr>
      <xdr:spPr bwMode="auto">
        <a:xfrm>
          <a:off x="23406100" y="1188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247650</xdr:rowOff>
    </xdr:to>
    <xdr:sp macro="" textlink="">
      <xdr:nvSpPr>
        <xdr:cNvPr id="13316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4340000}"/>
            </a:ext>
          </a:extLst>
        </xdr:cNvPr>
        <xdr:cNvSpPr>
          <a:spLocks noChangeAspect="1" noChangeArrowheads="1"/>
        </xdr:cNvSpPr>
      </xdr:nvSpPr>
      <xdr:spPr bwMode="auto">
        <a:xfrm>
          <a:off x="24047450" y="2168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257447</xdr:rowOff>
    </xdr:to>
    <xdr:sp macro="" textlink="">
      <xdr:nvSpPr>
        <xdr:cNvPr id="13320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8340000}"/>
            </a:ext>
          </a:extLst>
        </xdr:cNvPr>
        <xdr:cNvSpPr>
          <a:spLocks noChangeAspect="1" noChangeArrowheads="1"/>
        </xdr:cNvSpPr>
      </xdr:nvSpPr>
      <xdr:spPr bwMode="auto">
        <a:xfrm>
          <a:off x="450850" y="27425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249011</xdr:rowOff>
    </xdr:to>
    <xdr:sp macro="" textlink="">
      <xdr:nvSpPr>
        <xdr:cNvPr id="5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4241125" y="19945350"/>
          <a:ext cx="304800" cy="346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246834</xdr:rowOff>
    </xdr:to>
    <xdr:sp macro="" textlink="">
      <xdr:nvSpPr>
        <xdr:cNvPr id="6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24850725" y="19945350"/>
          <a:ext cx="30480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250281</xdr:rowOff>
    </xdr:to>
    <xdr:sp macro="" textlink="">
      <xdr:nvSpPr>
        <xdr:cNvPr id="7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428625" y="19945350"/>
          <a:ext cx="304800" cy="359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439742</xdr:rowOff>
    </xdr:to>
    <xdr:sp macro="" textlink="">
      <xdr:nvSpPr>
        <xdr:cNvPr id="8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24241125" y="19945350"/>
          <a:ext cx="304800" cy="5293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441375</xdr:rowOff>
    </xdr:to>
    <xdr:sp macro="" textlink="">
      <xdr:nvSpPr>
        <xdr:cNvPr id="9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24850725" y="19945350"/>
          <a:ext cx="304800" cy="534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304800</xdr:colOff>
      <xdr:row>14</xdr:row>
      <xdr:rowOff>441012</xdr:rowOff>
    </xdr:to>
    <xdr:sp macro="" textlink="">
      <xdr:nvSpPr>
        <xdr:cNvPr id="10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428625" y="19945350"/>
          <a:ext cx="304800" cy="5420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14</xdr:row>
      <xdr:rowOff>0</xdr:rowOff>
    </xdr:from>
    <xdr:ext cx="304800" cy="251732"/>
    <xdr:sp macro="" textlink="">
      <xdr:nvSpPr>
        <xdr:cNvPr id="11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24261536" y="12151179"/>
          <a:ext cx="304800" cy="251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251460"/>
    <xdr:sp macro="" textlink="">
      <xdr:nvSpPr>
        <xdr:cNvPr id="12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24873857" y="12151179"/>
          <a:ext cx="304800" cy="251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247287"/>
    <xdr:sp macro="" textlink="">
      <xdr:nvSpPr>
        <xdr:cNvPr id="13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435429" y="12151179"/>
          <a:ext cx="304800" cy="247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252821"/>
    <xdr:sp macro="" textlink="">
      <xdr:nvSpPr>
        <xdr:cNvPr id="14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24261536" y="12151179"/>
          <a:ext cx="304800" cy="252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250644"/>
    <xdr:sp macro="" textlink="">
      <xdr:nvSpPr>
        <xdr:cNvPr id="15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24873857" y="12151179"/>
          <a:ext cx="304800" cy="2506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254091"/>
    <xdr:sp macro="" textlink="">
      <xdr:nvSpPr>
        <xdr:cNvPr id="16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435429" y="12151179"/>
          <a:ext cx="304800" cy="2540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438965"/>
    <xdr:sp macro="" textlink="">
      <xdr:nvSpPr>
        <xdr:cNvPr id="17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24261536" y="12151179"/>
          <a:ext cx="304800" cy="438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440598"/>
    <xdr:sp macro="" textlink="">
      <xdr:nvSpPr>
        <xdr:cNvPr id="18" name="AutoShape 4" descr="Volvo EW205D excavator specs (2019 - 2023) | Diggers ...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24873857" y="12151179"/>
          <a:ext cx="304800" cy="4405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304800" cy="440235"/>
    <xdr:sp macro="" textlink="">
      <xdr:nvSpPr>
        <xdr:cNvPr id="19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435429" y="12151179"/>
          <a:ext cx="304800" cy="440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0</xdr:col>
      <xdr:colOff>0</xdr:colOff>
      <xdr:row>15</xdr:row>
      <xdr:rowOff>0</xdr:rowOff>
    </xdr:from>
    <xdr:ext cx="304800" cy="247922"/>
    <xdr:sp macro="" textlink="">
      <xdr:nvSpPr>
        <xdr:cNvPr id="13336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FF08162C-AF29-4265-84C6-52E31E9D4F99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479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47650"/>
    <xdr:sp macro="" textlink="">
      <xdr:nvSpPr>
        <xdr:cNvPr id="13337" name="AutoShape 4" descr="Volvo EW205D excavator specs (2019 - 2023) | Diggers ...">
          <a:extLst>
            <a:ext uri="{FF2B5EF4-FFF2-40B4-BE49-F238E27FC236}">
              <a16:creationId xmlns:a16="http://schemas.microsoft.com/office/drawing/2014/main" id="{9B655BF0-E8D2-4863-84C0-DABAE4781D50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7447"/>
    <xdr:sp macro="" textlink="">
      <xdr:nvSpPr>
        <xdr:cNvPr id="13338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0F957352-362F-49CE-B084-F338DD6EC5AA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74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49011"/>
    <xdr:sp macro="" textlink="">
      <xdr:nvSpPr>
        <xdr:cNvPr id="13339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0ABEA263-66B9-4558-979B-AE5059EB1DDC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49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46834"/>
    <xdr:sp macro="" textlink="">
      <xdr:nvSpPr>
        <xdr:cNvPr id="13340" name="AutoShape 4" descr="Volvo EW205D excavator specs (2019 - 2023) | Diggers ...">
          <a:extLst>
            <a:ext uri="{FF2B5EF4-FFF2-40B4-BE49-F238E27FC236}">
              <a16:creationId xmlns:a16="http://schemas.microsoft.com/office/drawing/2014/main" id="{CDE5E12C-5097-4F90-A60F-034A1EA3D43F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468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0281"/>
    <xdr:sp macro="" textlink="">
      <xdr:nvSpPr>
        <xdr:cNvPr id="13341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453EE226-42FB-444B-BBD5-88F35988FBBB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02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437876"/>
    <xdr:sp macro="" textlink="">
      <xdr:nvSpPr>
        <xdr:cNvPr id="13342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B5E36ADD-8E4E-40CE-8E1D-659E1A29BFE1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437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439509"/>
    <xdr:sp macro="" textlink="">
      <xdr:nvSpPr>
        <xdr:cNvPr id="13343" name="AutoShape 4" descr="Volvo EW205D excavator specs (2019 - 2023) | Diggers ...">
          <a:extLst>
            <a:ext uri="{FF2B5EF4-FFF2-40B4-BE49-F238E27FC236}">
              <a16:creationId xmlns:a16="http://schemas.microsoft.com/office/drawing/2014/main" id="{55DB189C-5AF3-43D0-9D09-569FB68EEE49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4395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439146"/>
    <xdr:sp macro="" textlink="">
      <xdr:nvSpPr>
        <xdr:cNvPr id="13344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55E9A24F-170B-49C7-980A-26A409577242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4391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1732"/>
    <xdr:sp macro="" textlink="">
      <xdr:nvSpPr>
        <xdr:cNvPr id="13345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5F7AF129-4843-4CF5-AEBA-0FD135B16D29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1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1460"/>
    <xdr:sp macro="" textlink="">
      <xdr:nvSpPr>
        <xdr:cNvPr id="13346" name="AutoShape 4" descr="Volvo EW205D excavator specs (2019 - 2023) | Diggers ...">
          <a:extLst>
            <a:ext uri="{FF2B5EF4-FFF2-40B4-BE49-F238E27FC236}">
              <a16:creationId xmlns:a16="http://schemas.microsoft.com/office/drawing/2014/main" id="{0BE0C6A1-C57C-4291-AE9D-409AEA7BC4FE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1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47287"/>
    <xdr:sp macro="" textlink="">
      <xdr:nvSpPr>
        <xdr:cNvPr id="13347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E6B5A63E-2EC3-4FA0-A4F4-DCBA44F2EBDA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47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2821"/>
    <xdr:sp macro="" textlink="">
      <xdr:nvSpPr>
        <xdr:cNvPr id="13348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4AFC2502-E7BE-4A6A-9A5E-E59BEA74DAA5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2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0644"/>
    <xdr:sp macro="" textlink="">
      <xdr:nvSpPr>
        <xdr:cNvPr id="13349" name="AutoShape 4" descr="Volvo EW205D excavator specs (2019 - 2023) | Diggers ...">
          <a:extLst>
            <a:ext uri="{FF2B5EF4-FFF2-40B4-BE49-F238E27FC236}">
              <a16:creationId xmlns:a16="http://schemas.microsoft.com/office/drawing/2014/main" id="{C5296873-473C-4705-9FBC-BB164E321E27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06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254091"/>
    <xdr:sp macro="" textlink="">
      <xdr:nvSpPr>
        <xdr:cNvPr id="13350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E1034467-FC19-402C-9485-7408B8481A59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2540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438965"/>
    <xdr:sp macro="" textlink="">
      <xdr:nvSpPr>
        <xdr:cNvPr id="13351" name="AutoShape 2" descr="Hyundai R180W-9S - технические характеристики, описание, pdf-буклет">
          <a:extLst>
            <a:ext uri="{FF2B5EF4-FFF2-40B4-BE49-F238E27FC236}">
              <a16:creationId xmlns:a16="http://schemas.microsoft.com/office/drawing/2014/main" id="{51744194-5DDD-4DD5-B1E5-08DC5AEBE902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438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440598"/>
    <xdr:sp macro="" textlink="">
      <xdr:nvSpPr>
        <xdr:cNvPr id="13352" name="AutoShape 4" descr="Volvo EW205D excavator specs (2019 - 2023) | Diggers ...">
          <a:extLst>
            <a:ext uri="{FF2B5EF4-FFF2-40B4-BE49-F238E27FC236}">
              <a16:creationId xmlns:a16="http://schemas.microsoft.com/office/drawing/2014/main" id="{74B08087-90AE-4D02-9636-FC74A043F722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4405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15</xdr:row>
      <xdr:rowOff>0</xdr:rowOff>
    </xdr:from>
    <xdr:ext cx="304800" cy="440235"/>
    <xdr:sp macro="" textlink="">
      <xdr:nvSpPr>
        <xdr:cNvPr id="13353" name="AutoShape 6" descr="Аренда колесного мини-погрузчика Volvo MC 95 C в Санкт-Петербурге: условия,  стоимость">
          <a:extLst>
            <a:ext uri="{FF2B5EF4-FFF2-40B4-BE49-F238E27FC236}">
              <a16:creationId xmlns:a16="http://schemas.microsoft.com/office/drawing/2014/main" id="{F7ED782C-4C02-4D01-BEDA-6AE0AB7AFD4E}"/>
            </a:ext>
          </a:extLst>
        </xdr:cNvPr>
        <xdr:cNvSpPr>
          <a:spLocks noChangeAspect="1" noChangeArrowheads="1"/>
        </xdr:cNvSpPr>
      </xdr:nvSpPr>
      <xdr:spPr bwMode="auto">
        <a:xfrm>
          <a:off x="0" y="4238625"/>
          <a:ext cx="304800" cy="440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2"/>
  <sheetViews>
    <sheetView workbookViewId="0">
      <selection activeCell="D10" sqref="D5:D10"/>
    </sheetView>
  </sheetViews>
  <sheetFormatPr defaultColWidth="8.81640625" defaultRowHeight="14.5" x14ac:dyDescent="0.35"/>
  <cols>
    <col min="2" max="2" width="18.453125" bestFit="1" customWidth="1"/>
    <col min="3" max="3" width="57.453125" customWidth="1"/>
    <col min="4" max="4" width="27.453125" customWidth="1"/>
  </cols>
  <sheetData>
    <row r="1" spans="2:4" ht="15" thickBot="1" x14ac:dyDescent="0.4">
      <c r="B1" t="s">
        <v>0</v>
      </c>
    </row>
    <row r="2" spans="2:4" x14ac:dyDescent="0.35">
      <c r="B2" s="123" t="s">
        <v>1</v>
      </c>
      <c r="C2" s="55" t="s">
        <v>2</v>
      </c>
      <c r="D2" s="58" t="s">
        <v>3</v>
      </c>
    </row>
    <row r="3" spans="2:4" x14ac:dyDescent="0.35">
      <c r="B3" s="124"/>
      <c r="C3" s="56" t="s">
        <v>4</v>
      </c>
      <c r="D3" s="56" t="s">
        <v>4</v>
      </c>
    </row>
    <row r="4" spans="2:4" ht="15" thickBot="1" x14ac:dyDescent="0.4">
      <c r="B4" s="125"/>
      <c r="C4" s="57" t="s">
        <v>5</v>
      </c>
      <c r="D4" s="57" t="s">
        <v>6</v>
      </c>
    </row>
    <row r="5" spans="2:4" ht="44" thickBot="1" x14ac:dyDescent="0.4">
      <c r="B5" s="62">
        <v>1</v>
      </c>
      <c r="C5" s="63" t="s">
        <v>7</v>
      </c>
      <c r="D5" s="66" t="e">
        <f>#REF!</f>
        <v>#REF!</v>
      </c>
    </row>
    <row r="6" spans="2:4" ht="29.5" thickBot="1" x14ac:dyDescent="0.4">
      <c r="B6" s="62">
        <v>2</v>
      </c>
      <c r="C6" s="64" t="s">
        <v>8</v>
      </c>
      <c r="D6" s="66" t="e">
        <f>#REF!</f>
        <v>#REF!</v>
      </c>
    </row>
    <row r="7" spans="2:4" ht="44" thickBot="1" x14ac:dyDescent="0.4">
      <c r="B7" s="62">
        <v>3</v>
      </c>
      <c r="C7" s="64" t="s">
        <v>9</v>
      </c>
      <c r="D7" s="66" t="e">
        <f>#REF!</f>
        <v>#REF!</v>
      </c>
    </row>
    <row r="8" spans="2:4" ht="44" thickBot="1" x14ac:dyDescent="0.4">
      <c r="B8" s="62">
        <v>4</v>
      </c>
      <c r="C8" s="64" t="s">
        <v>10</v>
      </c>
      <c r="D8" s="66" t="e">
        <f>#REF!</f>
        <v>#REF!</v>
      </c>
    </row>
    <row r="9" spans="2:4" ht="29.5" thickBot="1" x14ac:dyDescent="0.4">
      <c r="B9" s="65">
        <v>5</v>
      </c>
      <c r="C9" s="64" t="s">
        <v>11</v>
      </c>
      <c r="D9" s="66" t="e">
        <f>#REF!</f>
        <v>#REF!</v>
      </c>
    </row>
    <row r="10" spans="2:4" ht="29.5" thickBot="1" x14ac:dyDescent="0.4">
      <c r="B10" s="59">
        <v>6</v>
      </c>
      <c r="C10" s="69" t="s">
        <v>12</v>
      </c>
      <c r="D10" s="66" t="e">
        <f>#REF!</f>
        <v>#REF!</v>
      </c>
    </row>
    <row r="11" spans="2:4" ht="15" thickBot="1" x14ac:dyDescent="0.4">
      <c r="B11" s="59"/>
      <c r="C11" s="60" t="s">
        <v>13</v>
      </c>
      <c r="D11" s="67" t="e">
        <f>SUM(D5:D10)</f>
        <v>#REF!</v>
      </c>
    </row>
    <row r="12" spans="2:4" x14ac:dyDescent="0.35">
      <c r="B12" s="61" t="s">
        <v>0</v>
      </c>
    </row>
  </sheetData>
  <mergeCells count="1">
    <mergeCell ref="B2:B4"/>
  </mergeCells>
  <pageMargins left="0.7" right="0.7" top="0.75" bottom="0.75" header="0.3" footer="0.3"/>
  <pageSetup orientation="portrait" r:id="rId1"/>
  <headerFooter>
    <oddFooter>&amp;C&amp;1#&amp;"Calibri"&amp;6&amp;K000000General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T55"/>
  <sheetViews>
    <sheetView zoomScale="90" zoomScaleNormal="90" workbookViewId="0">
      <selection activeCell="F52" sqref="F52"/>
    </sheetView>
  </sheetViews>
  <sheetFormatPr defaultColWidth="11.453125" defaultRowHeight="14.5" x14ac:dyDescent="0.35"/>
  <cols>
    <col min="1" max="1" width="7.1796875" customWidth="1"/>
    <col min="2" max="2" width="36" customWidth="1"/>
    <col min="3" max="3" width="13.1796875" customWidth="1"/>
    <col min="4" max="4" width="16.81640625" customWidth="1"/>
    <col min="5" max="5" width="19.81640625" customWidth="1"/>
    <col min="6" max="6" width="16.453125" customWidth="1"/>
    <col min="7" max="7" width="52.81640625" style="1" customWidth="1"/>
  </cols>
  <sheetData>
    <row r="1" spans="1:9" ht="15.5" x14ac:dyDescent="0.35">
      <c r="A1" s="129" t="s">
        <v>14</v>
      </c>
      <c r="B1" s="129"/>
      <c r="C1" s="129"/>
      <c r="D1" s="129"/>
      <c r="E1" s="129"/>
      <c r="F1" s="129"/>
      <c r="G1" s="129"/>
    </row>
    <row r="2" spans="1:9" ht="15.5" x14ac:dyDescent="0.35">
      <c r="A2" s="129" t="s">
        <v>0</v>
      </c>
      <c r="B2" s="129"/>
      <c r="C2" s="129"/>
      <c r="D2" s="129"/>
      <c r="E2" s="129"/>
      <c r="F2" s="129"/>
      <c r="G2" s="129"/>
    </row>
    <row r="3" spans="1:9" ht="15.5" x14ac:dyDescent="0.35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4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5">
      <c r="A5" s="130" t="s">
        <v>17</v>
      </c>
      <c r="B5" s="133" t="s">
        <v>18</v>
      </c>
      <c r="C5" s="136" t="s">
        <v>19</v>
      </c>
      <c r="D5" s="136" t="s">
        <v>20</v>
      </c>
      <c r="E5" s="136" t="s">
        <v>21</v>
      </c>
      <c r="F5" s="136" t="s">
        <v>22</v>
      </c>
      <c r="G5" s="140" t="s">
        <v>23</v>
      </c>
    </row>
    <row r="6" spans="1:9" ht="17.25" customHeight="1" x14ac:dyDescent="0.35">
      <c r="A6" s="131"/>
      <c r="B6" s="134"/>
      <c r="C6" s="137"/>
      <c r="D6" s="138"/>
      <c r="E6" s="139"/>
      <c r="F6" s="138"/>
      <c r="G6" s="141"/>
    </row>
    <row r="7" spans="1:9" ht="15.5" x14ac:dyDescent="0.35">
      <c r="A7" s="132"/>
      <c r="B7" s="135"/>
      <c r="C7" s="138"/>
      <c r="D7" s="52" t="s">
        <v>24</v>
      </c>
      <c r="E7" s="52"/>
      <c r="F7" s="52" t="s">
        <v>24</v>
      </c>
      <c r="G7" s="53"/>
    </row>
    <row r="8" spans="1:9" ht="15.5" x14ac:dyDescent="0.35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5" x14ac:dyDescent="0.35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5" x14ac:dyDescent="0.35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5" x14ac:dyDescent="0.35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5" x14ac:dyDescent="0.35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5" x14ac:dyDescent="0.35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5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5" x14ac:dyDescent="0.35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5" x14ac:dyDescent="0.35">
      <c r="A16" s="21"/>
      <c r="B16" s="12"/>
      <c r="C16" s="11"/>
      <c r="D16" s="22"/>
      <c r="E16" s="13"/>
      <c r="F16" s="23"/>
      <c r="G16" s="24"/>
      <c r="I16" s="48"/>
    </row>
    <row r="17" spans="1:9" ht="15.5" x14ac:dyDescent="0.35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5" x14ac:dyDescent="0.35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5" x14ac:dyDescent="0.35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5" x14ac:dyDescent="0.35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5" x14ac:dyDescent="0.35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5" x14ac:dyDescent="0.35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5" x14ac:dyDescent="0.35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5" x14ac:dyDescent="0.35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5" x14ac:dyDescent="0.35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5" x14ac:dyDescent="0.35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5" x14ac:dyDescent="0.35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5" x14ac:dyDescent="0.35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5" x14ac:dyDescent="0.35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5" x14ac:dyDescent="0.35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5" x14ac:dyDescent="0.35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5" x14ac:dyDescent="0.35">
      <c r="A32" s="21"/>
      <c r="B32" s="12"/>
      <c r="C32" s="11"/>
      <c r="D32" s="22"/>
      <c r="E32" s="13"/>
      <c r="F32" s="23"/>
      <c r="G32" s="24"/>
    </row>
    <row r="33" spans="1:8" ht="15.5" x14ac:dyDescent="0.35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5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5" x14ac:dyDescent="0.35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5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5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5">
      <c r="A38" s="26"/>
      <c r="B38" s="16"/>
      <c r="C38" s="31"/>
      <c r="D38" s="32"/>
      <c r="E38" s="29"/>
      <c r="F38" s="30"/>
      <c r="G38" s="30"/>
    </row>
    <row r="39" spans="1:8" ht="15.5" x14ac:dyDescent="0.35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5" x14ac:dyDescent="0.35">
      <c r="A40" s="21"/>
      <c r="B40" s="12"/>
      <c r="C40" s="11"/>
      <c r="D40" s="22"/>
      <c r="E40" s="22"/>
      <c r="F40" s="23"/>
      <c r="G40" s="33"/>
    </row>
    <row r="41" spans="1:8" ht="15.5" x14ac:dyDescent="0.35">
      <c r="A41" s="21"/>
      <c r="B41" s="12"/>
      <c r="C41" s="12"/>
      <c r="D41" s="22"/>
      <c r="E41" s="22"/>
      <c r="F41" s="23"/>
      <c r="G41" s="24"/>
    </row>
    <row r="42" spans="1:8" ht="15.5" x14ac:dyDescent="0.35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5" x14ac:dyDescent="0.35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5" x14ac:dyDescent="0.35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5" x14ac:dyDescent="0.35">
      <c r="A45" s="50"/>
      <c r="B45" s="12"/>
      <c r="C45" s="38"/>
      <c r="D45" s="22"/>
      <c r="E45" s="34"/>
      <c r="F45" s="35"/>
      <c r="G45" s="20"/>
    </row>
    <row r="46" spans="1:8" ht="15.5" x14ac:dyDescent="0.35">
      <c r="A46" s="50"/>
      <c r="B46" s="12"/>
      <c r="C46" s="38"/>
      <c r="D46" s="22"/>
      <c r="E46" s="34"/>
      <c r="F46" s="35"/>
      <c r="G46" s="20"/>
    </row>
    <row r="47" spans="1:8" ht="15.5" x14ac:dyDescent="0.35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5" x14ac:dyDescent="0.35">
      <c r="A48" s="21"/>
      <c r="B48" s="12"/>
      <c r="C48" s="12"/>
      <c r="D48" s="22"/>
      <c r="E48" s="22"/>
      <c r="F48" s="23"/>
      <c r="G48" s="33"/>
    </row>
    <row r="49" spans="1:176" s="2" customFormat="1" ht="15.5" x14ac:dyDescent="0.35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5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" thickBot="1" x14ac:dyDescent="0.4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5" x14ac:dyDescent="0.35">
      <c r="A52" s="126" t="s">
        <v>62</v>
      </c>
      <c r="B52" s="127"/>
      <c r="C52" s="127"/>
      <c r="D52" s="128"/>
      <c r="E52" s="51"/>
      <c r="F52" s="68">
        <f>F15+F39+F47+F51+F31+F25</f>
        <v>0</v>
      </c>
      <c r="G52" s="41"/>
    </row>
    <row r="53" spans="1:176" ht="15.5" x14ac:dyDescent="0.35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5">
      <c r="D54" s="43"/>
      <c r="E54" s="46" t="s">
        <v>0</v>
      </c>
      <c r="F54" s="47" t="s">
        <v>0</v>
      </c>
    </row>
    <row r="55" spans="1:176" x14ac:dyDescent="0.35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7" orientation="landscape" horizontalDpi="4294967295" verticalDpi="4294967295" r:id="rId1"/>
  <headerFooter>
    <oddFooter>&amp;C&amp;1#&amp;"Calibri"&amp;6&amp;K000000General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T55"/>
  <sheetViews>
    <sheetView topLeftCell="A40" zoomScale="90" zoomScaleNormal="90" workbookViewId="0">
      <selection activeCell="F52" sqref="F52"/>
    </sheetView>
  </sheetViews>
  <sheetFormatPr defaultColWidth="11.453125" defaultRowHeight="14.5" x14ac:dyDescent="0.35"/>
  <cols>
    <col min="1" max="1" width="7.1796875" customWidth="1"/>
    <col min="2" max="2" width="36" customWidth="1"/>
    <col min="3" max="3" width="13.1796875" customWidth="1"/>
    <col min="4" max="4" width="16.81640625" customWidth="1"/>
    <col min="5" max="5" width="19.81640625" customWidth="1"/>
    <col min="6" max="6" width="16.453125" customWidth="1"/>
    <col min="7" max="7" width="52.81640625" style="1" customWidth="1"/>
  </cols>
  <sheetData>
    <row r="1" spans="1:9" ht="15.5" x14ac:dyDescent="0.35">
      <c r="A1" s="129" t="s">
        <v>14</v>
      </c>
      <c r="B1" s="129"/>
      <c r="C1" s="129"/>
      <c r="D1" s="129"/>
      <c r="E1" s="129"/>
      <c r="F1" s="129"/>
      <c r="G1" s="129"/>
    </row>
    <row r="2" spans="1:9" ht="15.5" x14ac:dyDescent="0.35">
      <c r="A2" s="129" t="s">
        <v>0</v>
      </c>
      <c r="B2" s="129"/>
      <c r="C2" s="129"/>
      <c r="D2" s="129"/>
      <c r="E2" s="129"/>
      <c r="F2" s="129"/>
      <c r="G2" s="129"/>
    </row>
    <row r="3" spans="1:9" ht="15.5" x14ac:dyDescent="0.35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4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5">
      <c r="A5" s="130" t="s">
        <v>17</v>
      </c>
      <c r="B5" s="133" t="s">
        <v>18</v>
      </c>
      <c r="C5" s="136" t="s">
        <v>19</v>
      </c>
      <c r="D5" s="136" t="s">
        <v>20</v>
      </c>
      <c r="E5" s="136" t="s">
        <v>21</v>
      </c>
      <c r="F5" s="136" t="s">
        <v>22</v>
      </c>
      <c r="G5" s="140" t="s">
        <v>23</v>
      </c>
    </row>
    <row r="6" spans="1:9" ht="17.25" customHeight="1" x14ac:dyDescent="0.35">
      <c r="A6" s="131"/>
      <c r="B6" s="134"/>
      <c r="C6" s="137"/>
      <c r="D6" s="138"/>
      <c r="E6" s="139"/>
      <c r="F6" s="138"/>
      <c r="G6" s="141"/>
    </row>
    <row r="7" spans="1:9" ht="15.5" x14ac:dyDescent="0.35">
      <c r="A7" s="132"/>
      <c r="B7" s="135"/>
      <c r="C7" s="138"/>
      <c r="D7" s="52" t="s">
        <v>24</v>
      </c>
      <c r="E7" s="52"/>
      <c r="F7" s="52" t="s">
        <v>24</v>
      </c>
      <c r="G7" s="53"/>
    </row>
    <row r="8" spans="1:9" ht="15.5" x14ac:dyDescent="0.35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5" x14ac:dyDescent="0.35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5" x14ac:dyDescent="0.35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5" x14ac:dyDescent="0.35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5" x14ac:dyDescent="0.35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5" x14ac:dyDescent="0.35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5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5" x14ac:dyDescent="0.35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5" x14ac:dyDescent="0.35">
      <c r="A16" s="21"/>
      <c r="B16" s="12"/>
      <c r="C16" s="11"/>
      <c r="D16" s="22"/>
      <c r="E16" s="13"/>
      <c r="F16" s="23"/>
      <c r="G16" s="24"/>
      <c r="I16" s="48"/>
    </row>
    <row r="17" spans="1:9" ht="15.5" x14ac:dyDescent="0.35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5" x14ac:dyDescent="0.35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5" x14ac:dyDescent="0.35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5" x14ac:dyDescent="0.35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5" x14ac:dyDescent="0.35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5" x14ac:dyDescent="0.35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5" x14ac:dyDescent="0.35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5" x14ac:dyDescent="0.35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5" x14ac:dyDescent="0.35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5" x14ac:dyDescent="0.35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5" x14ac:dyDescent="0.35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5" x14ac:dyDescent="0.35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5" x14ac:dyDescent="0.35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5" x14ac:dyDescent="0.35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5" x14ac:dyDescent="0.35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5" x14ac:dyDescent="0.35">
      <c r="A32" s="21"/>
      <c r="B32" s="12"/>
      <c r="C32" s="11"/>
      <c r="D32" s="22"/>
      <c r="E32" s="13"/>
      <c r="F32" s="23"/>
      <c r="G32" s="24"/>
    </row>
    <row r="33" spans="1:8" ht="15.5" x14ac:dyDescent="0.35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5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5" x14ac:dyDescent="0.35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5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5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5">
      <c r="A38" s="26"/>
      <c r="B38" s="16"/>
      <c r="C38" s="31"/>
      <c r="D38" s="32"/>
      <c r="E38" s="29"/>
      <c r="F38" s="30"/>
      <c r="G38" s="30"/>
    </row>
    <row r="39" spans="1:8" ht="15.5" x14ac:dyDescent="0.35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5" x14ac:dyDescent="0.35">
      <c r="A40" s="21"/>
      <c r="B40" s="12"/>
      <c r="C40" s="11"/>
      <c r="D40" s="22"/>
      <c r="E40" s="22"/>
      <c r="F40" s="23"/>
      <c r="G40" s="33"/>
    </row>
    <row r="41" spans="1:8" ht="15.5" x14ac:dyDescent="0.35">
      <c r="A41" s="21"/>
      <c r="B41" s="12"/>
      <c r="C41" s="12"/>
      <c r="D41" s="22"/>
      <c r="E41" s="22"/>
      <c r="F41" s="23"/>
      <c r="G41" s="24"/>
    </row>
    <row r="42" spans="1:8" ht="15.5" x14ac:dyDescent="0.35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5" x14ac:dyDescent="0.35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5" x14ac:dyDescent="0.35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5" x14ac:dyDescent="0.35">
      <c r="A45" s="50"/>
      <c r="B45" s="12"/>
      <c r="C45" s="38"/>
      <c r="D45" s="22"/>
      <c r="E45" s="34"/>
      <c r="F45" s="35"/>
      <c r="G45" s="20"/>
    </row>
    <row r="46" spans="1:8" ht="15.5" x14ac:dyDescent="0.35">
      <c r="A46" s="50"/>
      <c r="B46" s="12"/>
      <c r="C46" s="38"/>
      <c r="D46" s="22"/>
      <c r="E46" s="34"/>
      <c r="F46" s="35"/>
      <c r="G46" s="20"/>
    </row>
    <row r="47" spans="1:8" ht="15.5" x14ac:dyDescent="0.35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5" x14ac:dyDescent="0.35">
      <c r="A48" s="21"/>
      <c r="B48" s="12"/>
      <c r="C48" s="12"/>
      <c r="D48" s="22"/>
      <c r="E48" s="22"/>
      <c r="F48" s="23"/>
      <c r="G48" s="33"/>
    </row>
    <row r="49" spans="1:176" s="2" customFormat="1" ht="15.5" x14ac:dyDescent="0.35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5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" thickBot="1" x14ac:dyDescent="0.4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5" x14ac:dyDescent="0.35">
      <c r="A52" s="126" t="s">
        <v>62</v>
      </c>
      <c r="B52" s="127"/>
      <c r="C52" s="127"/>
      <c r="D52" s="128"/>
      <c r="E52" s="51"/>
      <c r="F52" s="68">
        <f>F15+F39+F47+F51+F31+F25</f>
        <v>0</v>
      </c>
      <c r="G52" s="41"/>
    </row>
    <row r="53" spans="1:176" ht="15.5" x14ac:dyDescent="0.35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5">
      <c r="D54" s="43"/>
      <c r="E54" s="46" t="s">
        <v>0</v>
      </c>
      <c r="F54" s="47" t="s">
        <v>0</v>
      </c>
    </row>
    <row r="55" spans="1:176" x14ac:dyDescent="0.35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7" orientation="landscape" horizontalDpi="4294967295" verticalDpi="4294967295" r:id="rId1"/>
  <headerFooter>
    <oddFooter>&amp;C&amp;1#&amp;"Calibri"&amp;6&amp;K000000General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T55"/>
  <sheetViews>
    <sheetView zoomScale="90" zoomScaleNormal="90" workbookViewId="0">
      <selection activeCell="F52" sqref="F52"/>
    </sheetView>
  </sheetViews>
  <sheetFormatPr defaultColWidth="11.453125" defaultRowHeight="14.5" x14ac:dyDescent="0.35"/>
  <cols>
    <col min="1" max="1" width="7.1796875" customWidth="1"/>
    <col min="2" max="2" width="36" customWidth="1"/>
    <col min="3" max="3" width="13.1796875" customWidth="1"/>
    <col min="4" max="4" width="16.81640625" customWidth="1"/>
    <col min="5" max="5" width="19.81640625" customWidth="1"/>
    <col min="6" max="6" width="16.453125" customWidth="1"/>
    <col min="7" max="7" width="52.81640625" style="1" customWidth="1"/>
  </cols>
  <sheetData>
    <row r="1" spans="1:9" ht="15.5" x14ac:dyDescent="0.35">
      <c r="A1" s="129" t="s">
        <v>14</v>
      </c>
      <c r="B1" s="129"/>
      <c r="C1" s="129"/>
      <c r="D1" s="129"/>
      <c r="E1" s="129"/>
      <c r="F1" s="129"/>
      <c r="G1" s="129"/>
    </row>
    <row r="2" spans="1:9" ht="15.5" x14ac:dyDescent="0.35">
      <c r="A2" s="129" t="s">
        <v>0</v>
      </c>
      <c r="B2" s="129"/>
      <c r="C2" s="129"/>
      <c r="D2" s="129"/>
      <c r="E2" s="129"/>
      <c r="F2" s="129"/>
      <c r="G2" s="129"/>
    </row>
    <row r="3" spans="1:9" ht="15.5" x14ac:dyDescent="0.35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4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5">
      <c r="A5" s="130" t="s">
        <v>17</v>
      </c>
      <c r="B5" s="133" t="s">
        <v>18</v>
      </c>
      <c r="C5" s="136" t="s">
        <v>19</v>
      </c>
      <c r="D5" s="136" t="s">
        <v>20</v>
      </c>
      <c r="E5" s="136" t="s">
        <v>21</v>
      </c>
      <c r="F5" s="136" t="s">
        <v>22</v>
      </c>
      <c r="G5" s="140" t="s">
        <v>23</v>
      </c>
    </row>
    <row r="6" spans="1:9" ht="17.25" customHeight="1" x14ac:dyDescent="0.35">
      <c r="A6" s="131"/>
      <c r="B6" s="134"/>
      <c r="C6" s="137"/>
      <c r="D6" s="138"/>
      <c r="E6" s="139"/>
      <c r="F6" s="138"/>
      <c r="G6" s="141"/>
    </row>
    <row r="7" spans="1:9" ht="15.5" x14ac:dyDescent="0.35">
      <c r="A7" s="132"/>
      <c r="B7" s="135"/>
      <c r="C7" s="138"/>
      <c r="D7" s="52" t="s">
        <v>24</v>
      </c>
      <c r="E7" s="52"/>
      <c r="F7" s="52" t="s">
        <v>24</v>
      </c>
      <c r="G7" s="53"/>
    </row>
    <row r="8" spans="1:9" ht="15.5" x14ac:dyDescent="0.35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5" x14ac:dyDescent="0.35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5" x14ac:dyDescent="0.35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5" x14ac:dyDescent="0.35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5" x14ac:dyDescent="0.35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5" x14ac:dyDescent="0.35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5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5" x14ac:dyDescent="0.35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5" x14ac:dyDescent="0.35">
      <c r="A16" s="21"/>
      <c r="B16" s="12"/>
      <c r="C16" s="11"/>
      <c r="D16" s="22"/>
      <c r="E16" s="13"/>
      <c r="F16" s="23"/>
      <c r="G16" s="24"/>
      <c r="I16" s="48"/>
    </row>
    <row r="17" spans="1:9" ht="15.5" x14ac:dyDescent="0.35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5" x14ac:dyDescent="0.35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5" x14ac:dyDescent="0.35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5" x14ac:dyDescent="0.35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5" x14ac:dyDescent="0.35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5" x14ac:dyDescent="0.35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5" x14ac:dyDescent="0.35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5" x14ac:dyDescent="0.35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5" x14ac:dyDescent="0.35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5" x14ac:dyDescent="0.35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5" x14ac:dyDescent="0.35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5" x14ac:dyDescent="0.35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5" x14ac:dyDescent="0.35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5" x14ac:dyDescent="0.35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5" x14ac:dyDescent="0.35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5" x14ac:dyDescent="0.35">
      <c r="A32" s="21"/>
      <c r="B32" s="12"/>
      <c r="C32" s="11"/>
      <c r="D32" s="22"/>
      <c r="E32" s="13"/>
      <c r="F32" s="23"/>
      <c r="G32" s="24"/>
    </row>
    <row r="33" spans="1:8" ht="15.5" x14ac:dyDescent="0.35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5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5" x14ac:dyDescent="0.35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5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5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5">
      <c r="A38" s="26"/>
      <c r="B38" s="16"/>
      <c r="C38" s="31"/>
      <c r="D38" s="32"/>
      <c r="E38" s="29"/>
      <c r="F38" s="30"/>
      <c r="G38" s="30"/>
    </row>
    <row r="39" spans="1:8" ht="15.5" x14ac:dyDescent="0.35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5" x14ac:dyDescent="0.35">
      <c r="A40" s="21"/>
      <c r="B40" s="12"/>
      <c r="C40" s="11"/>
      <c r="D40" s="22"/>
      <c r="E40" s="22"/>
      <c r="F40" s="23"/>
      <c r="G40" s="33"/>
    </row>
    <row r="41" spans="1:8" ht="15.5" x14ac:dyDescent="0.35">
      <c r="A41" s="21"/>
      <c r="B41" s="12"/>
      <c r="C41" s="12"/>
      <c r="D41" s="22"/>
      <c r="E41" s="22"/>
      <c r="F41" s="23"/>
      <c r="G41" s="24"/>
    </row>
    <row r="42" spans="1:8" ht="15.5" x14ac:dyDescent="0.35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5" x14ac:dyDescent="0.35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5" x14ac:dyDescent="0.35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5" x14ac:dyDescent="0.35">
      <c r="A45" s="50"/>
      <c r="B45" s="12"/>
      <c r="C45" s="38"/>
      <c r="D45" s="22"/>
      <c r="E45" s="34"/>
      <c r="F45" s="35"/>
      <c r="G45" s="20"/>
    </row>
    <row r="46" spans="1:8" ht="15.5" x14ac:dyDescent="0.35">
      <c r="A46" s="50"/>
      <c r="B46" s="12"/>
      <c r="C46" s="38"/>
      <c r="D46" s="22"/>
      <c r="E46" s="34"/>
      <c r="F46" s="35"/>
      <c r="G46" s="20"/>
    </row>
    <row r="47" spans="1:8" ht="15.5" x14ac:dyDescent="0.35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5" x14ac:dyDescent="0.35">
      <c r="A48" s="21"/>
      <c r="B48" s="12"/>
      <c r="C48" s="12"/>
      <c r="D48" s="22"/>
      <c r="E48" s="22"/>
      <c r="F48" s="23"/>
      <c r="G48" s="33"/>
    </row>
    <row r="49" spans="1:176" s="2" customFormat="1" ht="15.5" x14ac:dyDescent="0.35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5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" thickBot="1" x14ac:dyDescent="0.4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5" x14ac:dyDescent="0.35">
      <c r="A52" s="126" t="s">
        <v>62</v>
      </c>
      <c r="B52" s="127"/>
      <c r="C52" s="127"/>
      <c r="D52" s="128"/>
      <c r="E52" s="51"/>
      <c r="F52" s="68">
        <f>F15+F39+F47+F51+F31+F25</f>
        <v>0</v>
      </c>
      <c r="G52" s="41"/>
    </row>
    <row r="53" spans="1:176" ht="15.5" x14ac:dyDescent="0.35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5">
      <c r="D54" s="43"/>
      <c r="E54" s="46" t="s">
        <v>0</v>
      </c>
      <c r="F54" s="47" t="s">
        <v>0</v>
      </c>
    </row>
    <row r="55" spans="1:176" x14ac:dyDescent="0.35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7" orientation="landscape" horizontalDpi="4294967295" verticalDpi="4294967295" r:id="rId1"/>
  <headerFooter>
    <oddFooter>&amp;C&amp;1#&amp;"Calibri"&amp;6&amp;K000000General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T55"/>
  <sheetViews>
    <sheetView zoomScale="90" zoomScaleNormal="90" workbookViewId="0">
      <selection activeCell="F52" sqref="F52"/>
    </sheetView>
  </sheetViews>
  <sheetFormatPr defaultColWidth="11.453125" defaultRowHeight="14.5" x14ac:dyDescent="0.35"/>
  <cols>
    <col min="1" max="1" width="7.1796875" customWidth="1"/>
    <col min="2" max="2" width="36" customWidth="1"/>
    <col min="3" max="3" width="13.1796875" customWidth="1"/>
    <col min="4" max="4" width="16.81640625" customWidth="1"/>
    <col min="5" max="5" width="19.81640625" customWidth="1"/>
    <col min="6" max="6" width="16.453125" customWidth="1"/>
    <col min="7" max="7" width="52.81640625" style="1" customWidth="1"/>
  </cols>
  <sheetData>
    <row r="1" spans="1:9" ht="15.5" x14ac:dyDescent="0.35">
      <c r="A1" s="129" t="s">
        <v>14</v>
      </c>
      <c r="B1" s="129"/>
      <c r="C1" s="129"/>
      <c r="D1" s="129"/>
      <c r="E1" s="129"/>
      <c r="F1" s="129"/>
      <c r="G1" s="129"/>
    </row>
    <row r="2" spans="1:9" ht="15.5" x14ac:dyDescent="0.35">
      <c r="A2" s="129" t="s">
        <v>0</v>
      </c>
      <c r="B2" s="129"/>
      <c r="C2" s="129"/>
      <c r="D2" s="129"/>
      <c r="E2" s="129"/>
      <c r="F2" s="129"/>
      <c r="G2" s="129"/>
    </row>
    <row r="3" spans="1:9" ht="15.5" x14ac:dyDescent="0.35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4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5">
      <c r="A5" s="130" t="s">
        <v>17</v>
      </c>
      <c r="B5" s="133" t="s">
        <v>18</v>
      </c>
      <c r="C5" s="136" t="s">
        <v>19</v>
      </c>
      <c r="D5" s="136" t="s">
        <v>20</v>
      </c>
      <c r="E5" s="136" t="s">
        <v>21</v>
      </c>
      <c r="F5" s="136" t="s">
        <v>22</v>
      </c>
      <c r="G5" s="140" t="s">
        <v>23</v>
      </c>
    </row>
    <row r="6" spans="1:9" ht="17.25" customHeight="1" x14ac:dyDescent="0.35">
      <c r="A6" s="131"/>
      <c r="B6" s="134"/>
      <c r="C6" s="137"/>
      <c r="D6" s="138"/>
      <c r="E6" s="139"/>
      <c r="F6" s="138"/>
      <c r="G6" s="141"/>
    </row>
    <row r="7" spans="1:9" ht="15.5" x14ac:dyDescent="0.35">
      <c r="A7" s="132"/>
      <c r="B7" s="135"/>
      <c r="C7" s="138"/>
      <c r="D7" s="52" t="s">
        <v>24</v>
      </c>
      <c r="E7" s="52"/>
      <c r="F7" s="52" t="s">
        <v>24</v>
      </c>
      <c r="G7" s="53"/>
    </row>
    <row r="8" spans="1:9" ht="15.5" x14ac:dyDescent="0.35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5" x14ac:dyDescent="0.35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5" x14ac:dyDescent="0.35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5" x14ac:dyDescent="0.35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5" x14ac:dyDescent="0.35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5" x14ac:dyDescent="0.35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5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5" x14ac:dyDescent="0.35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5" x14ac:dyDescent="0.35">
      <c r="A16" s="21"/>
      <c r="B16" s="12"/>
      <c r="C16" s="11"/>
      <c r="D16" s="22"/>
      <c r="E16" s="13"/>
      <c r="F16" s="23"/>
      <c r="G16" s="24"/>
      <c r="I16" s="48"/>
    </row>
    <row r="17" spans="1:9" ht="15.5" x14ac:dyDescent="0.35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5" x14ac:dyDescent="0.35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5" x14ac:dyDescent="0.35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5" x14ac:dyDescent="0.35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5" x14ac:dyDescent="0.35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5" x14ac:dyDescent="0.35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5" x14ac:dyDescent="0.35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5" x14ac:dyDescent="0.35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5" x14ac:dyDescent="0.35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5" x14ac:dyDescent="0.35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5" x14ac:dyDescent="0.35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5" x14ac:dyDescent="0.35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5" x14ac:dyDescent="0.35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5" x14ac:dyDescent="0.35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5" x14ac:dyDescent="0.35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5" x14ac:dyDescent="0.35">
      <c r="A32" s="21"/>
      <c r="B32" s="12"/>
      <c r="C32" s="11"/>
      <c r="D32" s="22"/>
      <c r="E32" s="13"/>
      <c r="F32" s="23"/>
      <c r="G32" s="24"/>
    </row>
    <row r="33" spans="1:8" ht="15.5" x14ac:dyDescent="0.35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5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5" x14ac:dyDescent="0.35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5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5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5">
      <c r="A38" s="26"/>
      <c r="B38" s="16"/>
      <c r="C38" s="31"/>
      <c r="D38" s="32"/>
      <c r="E38" s="29"/>
      <c r="F38" s="30"/>
      <c r="G38" s="30"/>
    </row>
    <row r="39" spans="1:8" ht="15.5" x14ac:dyDescent="0.35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5" x14ac:dyDescent="0.35">
      <c r="A40" s="21"/>
      <c r="B40" s="12"/>
      <c r="C40" s="11"/>
      <c r="D40" s="22"/>
      <c r="E40" s="22"/>
      <c r="F40" s="23"/>
      <c r="G40" s="33"/>
    </row>
    <row r="41" spans="1:8" ht="15.5" x14ac:dyDescent="0.35">
      <c r="A41" s="21"/>
      <c r="B41" s="12"/>
      <c r="C41" s="12"/>
      <c r="D41" s="22"/>
      <c r="E41" s="22"/>
      <c r="F41" s="23"/>
      <c r="G41" s="24"/>
    </row>
    <row r="42" spans="1:8" ht="15.5" x14ac:dyDescent="0.35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5" x14ac:dyDescent="0.35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5" x14ac:dyDescent="0.35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5" x14ac:dyDescent="0.35">
      <c r="A45" s="50"/>
      <c r="B45" s="12"/>
      <c r="C45" s="38"/>
      <c r="D45" s="22"/>
      <c r="E45" s="34"/>
      <c r="F45" s="35"/>
      <c r="G45" s="20"/>
    </row>
    <row r="46" spans="1:8" ht="15.5" x14ac:dyDescent="0.35">
      <c r="A46" s="50"/>
      <c r="B46" s="12"/>
      <c r="C46" s="38"/>
      <c r="D46" s="22"/>
      <c r="E46" s="34"/>
      <c r="F46" s="35"/>
      <c r="G46" s="20"/>
    </row>
    <row r="47" spans="1:8" ht="15.5" x14ac:dyDescent="0.35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5" x14ac:dyDescent="0.35">
      <c r="A48" s="21"/>
      <c r="B48" s="12"/>
      <c r="C48" s="12"/>
      <c r="D48" s="22"/>
      <c r="E48" s="22"/>
      <c r="F48" s="23"/>
      <c r="G48" s="33"/>
    </row>
    <row r="49" spans="1:176" s="2" customFormat="1" ht="15.5" x14ac:dyDescent="0.35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5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" thickBot="1" x14ac:dyDescent="0.4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5" x14ac:dyDescent="0.35">
      <c r="A52" s="126" t="s">
        <v>62</v>
      </c>
      <c r="B52" s="127"/>
      <c r="C52" s="127"/>
      <c r="D52" s="128"/>
      <c r="E52" s="51"/>
      <c r="F52" s="68">
        <f>F15+F39+F47+F51+F31+F25</f>
        <v>0</v>
      </c>
      <c r="G52" s="41"/>
    </row>
    <row r="53" spans="1:176" ht="15.5" x14ac:dyDescent="0.35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5">
      <c r="D54" s="43"/>
      <c r="E54" s="46" t="s">
        <v>0</v>
      </c>
      <c r="F54" s="47" t="s">
        <v>0</v>
      </c>
    </row>
    <row r="55" spans="1:176" x14ac:dyDescent="0.35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7" orientation="landscape" horizontalDpi="4294967295" verticalDpi="4294967295" r:id="rId1"/>
  <headerFooter>
    <oddFooter>&amp;C&amp;1#&amp;"Calibri"&amp;6&amp;K000000General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T55"/>
  <sheetViews>
    <sheetView topLeftCell="A36" zoomScale="90" zoomScaleNormal="90" workbookViewId="0">
      <selection activeCell="F52" sqref="F52"/>
    </sheetView>
  </sheetViews>
  <sheetFormatPr defaultColWidth="11.453125" defaultRowHeight="14.5" x14ac:dyDescent="0.35"/>
  <cols>
    <col min="1" max="1" width="7.1796875" customWidth="1"/>
    <col min="2" max="2" width="36" customWidth="1"/>
    <col min="3" max="3" width="13.1796875" customWidth="1"/>
    <col min="4" max="4" width="16.81640625" customWidth="1"/>
    <col min="5" max="5" width="19.81640625" customWidth="1"/>
    <col min="6" max="6" width="16.453125" customWidth="1"/>
    <col min="7" max="7" width="52.81640625" style="1" customWidth="1"/>
  </cols>
  <sheetData>
    <row r="1" spans="1:9" ht="15.5" x14ac:dyDescent="0.35">
      <c r="A1" s="129" t="s">
        <v>14</v>
      </c>
      <c r="B1" s="129"/>
      <c r="C1" s="129"/>
      <c r="D1" s="129"/>
      <c r="E1" s="129"/>
      <c r="F1" s="129"/>
      <c r="G1" s="129"/>
    </row>
    <row r="2" spans="1:9" ht="15.5" x14ac:dyDescent="0.35">
      <c r="A2" s="129" t="s">
        <v>0</v>
      </c>
      <c r="B2" s="129"/>
      <c r="C2" s="129"/>
      <c r="D2" s="129"/>
      <c r="E2" s="129"/>
      <c r="F2" s="129"/>
      <c r="G2" s="129"/>
    </row>
    <row r="3" spans="1:9" ht="15.5" x14ac:dyDescent="0.35">
      <c r="A3" s="5" t="s">
        <v>15</v>
      </c>
      <c r="B3" s="5"/>
      <c r="C3" s="5" t="s">
        <v>0</v>
      </c>
      <c r="D3" s="6"/>
      <c r="E3" s="6"/>
      <c r="F3" s="6"/>
      <c r="G3" s="7"/>
    </row>
    <row r="4" spans="1:9" ht="12.75" customHeight="1" thickBot="1" x14ac:dyDescent="0.4">
      <c r="A4" s="8" t="s">
        <v>16</v>
      </c>
      <c r="B4" s="8"/>
      <c r="C4" s="8" t="s">
        <v>0</v>
      </c>
      <c r="D4" s="8"/>
      <c r="E4" s="8"/>
      <c r="F4" s="8"/>
      <c r="G4" s="7"/>
    </row>
    <row r="5" spans="1:9" ht="14.25" customHeight="1" x14ac:dyDescent="0.35">
      <c r="A5" s="130" t="s">
        <v>17</v>
      </c>
      <c r="B5" s="133" t="s">
        <v>18</v>
      </c>
      <c r="C5" s="136" t="s">
        <v>19</v>
      </c>
      <c r="D5" s="136" t="s">
        <v>20</v>
      </c>
      <c r="E5" s="136" t="s">
        <v>21</v>
      </c>
      <c r="F5" s="136" t="s">
        <v>22</v>
      </c>
      <c r="G5" s="140" t="s">
        <v>23</v>
      </c>
    </row>
    <row r="6" spans="1:9" ht="17.25" customHeight="1" x14ac:dyDescent="0.35">
      <c r="A6" s="131"/>
      <c r="B6" s="134"/>
      <c r="C6" s="137"/>
      <c r="D6" s="138"/>
      <c r="E6" s="139"/>
      <c r="F6" s="138"/>
      <c r="G6" s="141"/>
    </row>
    <row r="7" spans="1:9" ht="15.5" x14ac:dyDescent="0.35">
      <c r="A7" s="132"/>
      <c r="B7" s="135"/>
      <c r="C7" s="138"/>
      <c r="D7" s="52" t="s">
        <v>24</v>
      </c>
      <c r="E7" s="52"/>
      <c r="F7" s="52" t="s">
        <v>24</v>
      </c>
      <c r="G7" s="53"/>
    </row>
    <row r="8" spans="1:9" ht="15.5" x14ac:dyDescent="0.35">
      <c r="A8" s="9">
        <v>1</v>
      </c>
      <c r="B8" s="10" t="s">
        <v>25</v>
      </c>
      <c r="C8" s="11"/>
      <c r="D8" s="12"/>
      <c r="E8" s="13"/>
      <c r="F8" s="12"/>
      <c r="G8" s="14"/>
    </row>
    <row r="9" spans="1:9" ht="15.5" x14ac:dyDescent="0.35">
      <c r="A9" s="15" t="s">
        <v>26</v>
      </c>
      <c r="B9" s="16" t="s">
        <v>27</v>
      </c>
      <c r="C9" s="11" t="s">
        <v>28</v>
      </c>
      <c r="D9" s="17">
        <v>0</v>
      </c>
      <c r="E9" s="18">
        <v>0</v>
      </c>
      <c r="F9" s="19">
        <f>+D9*E9</f>
        <v>0</v>
      </c>
      <c r="G9" s="20"/>
    </row>
    <row r="10" spans="1:9" ht="15.5" x14ac:dyDescent="0.35">
      <c r="A10" s="15" t="s">
        <v>29</v>
      </c>
      <c r="B10" s="16" t="s">
        <v>30</v>
      </c>
      <c r="C10" s="11" t="s">
        <v>28</v>
      </c>
      <c r="D10" s="17">
        <v>0</v>
      </c>
      <c r="E10" s="18">
        <v>0</v>
      </c>
      <c r="F10" s="19">
        <f>+D10*E10</f>
        <v>0</v>
      </c>
      <c r="G10" s="20"/>
    </row>
    <row r="11" spans="1:9" ht="15.5" x14ac:dyDescent="0.35">
      <c r="A11" s="15" t="s">
        <v>31</v>
      </c>
      <c r="B11" s="16" t="s">
        <v>32</v>
      </c>
      <c r="C11" s="11" t="s">
        <v>28</v>
      </c>
      <c r="D11" s="17">
        <v>0</v>
      </c>
      <c r="E11" s="18">
        <v>0</v>
      </c>
      <c r="F11" s="19">
        <f>+D11*E11</f>
        <v>0</v>
      </c>
      <c r="G11" s="20"/>
    </row>
    <row r="12" spans="1:9" ht="15.5" x14ac:dyDescent="0.35">
      <c r="A12" s="15" t="s">
        <v>33</v>
      </c>
      <c r="B12" s="16" t="s">
        <v>0</v>
      </c>
      <c r="C12" s="11" t="s">
        <v>28</v>
      </c>
      <c r="D12" s="17">
        <v>0</v>
      </c>
      <c r="E12" s="18">
        <v>0</v>
      </c>
      <c r="F12" s="19">
        <f t="shared" ref="F12:F13" si="0">+D12*E12</f>
        <v>0</v>
      </c>
      <c r="G12" s="20"/>
    </row>
    <row r="13" spans="1:9" ht="15.5" x14ac:dyDescent="0.35">
      <c r="A13" s="15" t="s">
        <v>34</v>
      </c>
      <c r="B13" s="16" t="s">
        <v>0</v>
      </c>
      <c r="C13" s="11" t="s">
        <v>28</v>
      </c>
      <c r="D13" s="17">
        <v>0</v>
      </c>
      <c r="E13" s="18">
        <v>0</v>
      </c>
      <c r="F13" s="19">
        <f t="shared" si="0"/>
        <v>0</v>
      </c>
      <c r="G13" s="20"/>
    </row>
    <row r="14" spans="1:9" ht="15" customHeight="1" x14ac:dyDescent="0.35">
      <c r="A14" s="15" t="s">
        <v>0</v>
      </c>
      <c r="B14" s="16" t="s">
        <v>0</v>
      </c>
      <c r="C14" s="11" t="s">
        <v>0</v>
      </c>
      <c r="D14" s="17" t="s">
        <v>0</v>
      </c>
      <c r="E14" s="18">
        <f>SUM(E9:E13)</f>
        <v>0</v>
      </c>
      <c r="F14" s="19" t="s">
        <v>0</v>
      </c>
      <c r="G14" s="20"/>
    </row>
    <row r="15" spans="1:9" ht="15.5" x14ac:dyDescent="0.35">
      <c r="A15" s="21"/>
      <c r="B15" s="12" t="s">
        <v>35</v>
      </c>
      <c r="C15" s="11"/>
      <c r="D15" s="22"/>
      <c r="E15" s="13"/>
      <c r="F15" s="23">
        <f>SUM(F9:F14)</f>
        <v>0</v>
      </c>
      <c r="G15" s="24"/>
      <c r="I15" s="48"/>
    </row>
    <row r="16" spans="1:9" ht="15.5" x14ac:dyDescent="0.35">
      <c r="A16" s="21"/>
      <c r="B16" s="12"/>
      <c r="C16" s="11"/>
      <c r="D16" s="22"/>
      <c r="E16" s="13"/>
      <c r="F16" s="23"/>
      <c r="G16" s="24"/>
      <c r="I16" s="48"/>
    </row>
    <row r="17" spans="1:9" ht="15.5" x14ac:dyDescent="0.35">
      <c r="A17" s="21"/>
      <c r="B17" s="10" t="s">
        <v>36</v>
      </c>
      <c r="C17" s="11"/>
      <c r="D17" s="22"/>
      <c r="E17" s="13"/>
      <c r="F17" s="23"/>
      <c r="G17" s="24"/>
      <c r="I17" s="48"/>
    </row>
    <row r="18" spans="1:9" ht="15.5" x14ac:dyDescent="0.35">
      <c r="A18" s="21">
        <v>1.6</v>
      </c>
      <c r="B18" s="12" t="s">
        <v>37</v>
      </c>
      <c r="C18" s="11" t="s">
        <v>28</v>
      </c>
      <c r="D18" s="22">
        <v>0</v>
      </c>
      <c r="E18" s="13">
        <v>0</v>
      </c>
      <c r="F18" s="19">
        <f t="shared" ref="F18:F24" si="1">+D18*E18</f>
        <v>0</v>
      </c>
      <c r="G18" s="24"/>
      <c r="I18" s="48"/>
    </row>
    <row r="19" spans="1:9" ht="15.5" x14ac:dyDescent="0.35">
      <c r="A19" s="21">
        <v>1.7</v>
      </c>
      <c r="B19" s="12" t="s">
        <v>38</v>
      </c>
      <c r="C19" s="11" t="s">
        <v>28</v>
      </c>
      <c r="D19" s="22">
        <v>0</v>
      </c>
      <c r="E19" s="13">
        <v>0</v>
      </c>
      <c r="F19" s="19">
        <f t="shared" si="1"/>
        <v>0</v>
      </c>
      <c r="G19" s="24"/>
      <c r="I19" s="48"/>
    </row>
    <row r="20" spans="1:9" ht="15.5" x14ac:dyDescent="0.35">
      <c r="A20" s="21">
        <v>1.8</v>
      </c>
      <c r="B20" s="12" t="s">
        <v>39</v>
      </c>
      <c r="C20" s="11" t="s">
        <v>28</v>
      </c>
      <c r="D20" s="22">
        <v>0</v>
      </c>
      <c r="E20" s="13">
        <v>0</v>
      </c>
      <c r="F20" s="19">
        <f t="shared" si="1"/>
        <v>0</v>
      </c>
      <c r="G20" s="24"/>
      <c r="I20" s="48"/>
    </row>
    <row r="21" spans="1:9" ht="15.5" x14ac:dyDescent="0.35">
      <c r="A21" s="21">
        <v>1.9</v>
      </c>
      <c r="B21" s="12" t="s">
        <v>40</v>
      </c>
      <c r="C21" s="11" t="s">
        <v>28</v>
      </c>
      <c r="D21" s="22">
        <v>0</v>
      </c>
      <c r="E21" s="13">
        <v>0</v>
      </c>
      <c r="F21" s="19">
        <f t="shared" si="1"/>
        <v>0</v>
      </c>
      <c r="G21" s="24"/>
      <c r="I21" s="48"/>
    </row>
    <row r="22" spans="1:9" ht="15.5" x14ac:dyDescent="0.35">
      <c r="A22" s="54" t="s">
        <v>41</v>
      </c>
      <c r="B22" s="12"/>
      <c r="C22" s="11" t="s">
        <v>28</v>
      </c>
      <c r="D22" s="22">
        <v>0</v>
      </c>
      <c r="E22" s="13">
        <v>0</v>
      </c>
      <c r="F22" s="19">
        <f t="shared" si="1"/>
        <v>0</v>
      </c>
      <c r="G22" s="24"/>
      <c r="I22" s="48"/>
    </row>
    <row r="23" spans="1:9" ht="15.5" x14ac:dyDescent="0.35">
      <c r="A23" s="21">
        <v>1.1100000000000001</v>
      </c>
      <c r="B23" s="12"/>
      <c r="C23" s="11" t="s">
        <v>28</v>
      </c>
      <c r="D23" s="22">
        <v>0</v>
      </c>
      <c r="E23" s="13">
        <v>0</v>
      </c>
      <c r="F23" s="19">
        <f t="shared" si="1"/>
        <v>0</v>
      </c>
      <c r="G23" s="24"/>
      <c r="I23" s="48"/>
    </row>
    <row r="24" spans="1:9" ht="15.5" x14ac:dyDescent="0.35">
      <c r="A24" s="21">
        <v>1.1200000000000001</v>
      </c>
      <c r="B24" s="12"/>
      <c r="C24" s="11" t="s">
        <v>28</v>
      </c>
      <c r="D24" s="22">
        <v>0</v>
      </c>
      <c r="E24" s="13">
        <v>0</v>
      </c>
      <c r="F24" s="19">
        <f t="shared" si="1"/>
        <v>0</v>
      </c>
      <c r="G24" s="24"/>
      <c r="I24" s="48"/>
    </row>
    <row r="25" spans="1:9" ht="15.5" x14ac:dyDescent="0.35">
      <c r="A25" s="21"/>
      <c r="B25" s="10" t="s">
        <v>42</v>
      </c>
      <c r="C25" s="11"/>
      <c r="D25" s="22"/>
      <c r="E25" s="13" t="s">
        <v>0</v>
      </c>
      <c r="F25" s="23">
        <f>SUM(F18:F24)</f>
        <v>0</v>
      </c>
      <c r="G25" s="24"/>
      <c r="I25" s="48"/>
    </row>
    <row r="26" spans="1:9" ht="15.5" x14ac:dyDescent="0.35">
      <c r="A26" s="21" t="s">
        <v>0</v>
      </c>
      <c r="B26" s="12"/>
      <c r="C26" s="11"/>
      <c r="D26" s="22"/>
      <c r="E26" s="13"/>
      <c r="F26" s="23" t="s">
        <v>0</v>
      </c>
      <c r="G26" s="24"/>
      <c r="I26" s="49"/>
    </row>
    <row r="27" spans="1:9" ht="15.5" x14ac:dyDescent="0.35">
      <c r="A27" s="21"/>
      <c r="B27" s="10" t="s">
        <v>43</v>
      </c>
      <c r="C27" s="11"/>
      <c r="D27" s="22"/>
      <c r="E27" s="13"/>
      <c r="F27" s="23"/>
      <c r="G27" s="24"/>
      <c r="I27" s="49"/>
    </row>
    <row r="28" spans="1:9" ht="15.5" x14ac:dyDescent="0.35">
      <c r="A28" s="21">
        <v>2.1</v>
      </c>
      <c r="B28" s="12" t="s">
        <v>44</v>
      </c>
      <c r="C28" s="11"/>
      <c r="D28" s="22"/>
      <c r="E28" s="13"/>
      <c r="F28" s="19">
        <f t="shared" ref="F28:F30" si="2">+D28*E28</f>
        <v>0</v>
      </c>
      <c r="G28" s="24"/>
      <c r="I28" s="49"/>
    </row>
    <row r="29" spans="1:9" ht="15.5" x14ac:dyDescent="0.35">
      <c r="A29" s="21">
        <v>2.2000000000000002</v>
      </c>
      <c r="B29" s="12" t="s">
        <v>45</v>
      </c>
      <c r="C29" s="11"/>
      <c r="D29" s="22"/>
      <c r="E29" s="13"/>
      <c r="F29" s="19">
        <f t="shared" si="2"/>
        <v>0</v>
      </c>
      <c r="G29" s="24"/>
      <c r="I29" s="49"/>
    </row>
    <row r="30" spans="1:9" ht="15.5" x14ac:dyDescent="0.35">
      <c r="A30" s="21">
        <v>2.2999999999999998</v>
      </c>
      <c r="B30" s="12" t="s">
        <v>46</v>
      </c>
      <c r="C30" s="11"/>
      <c r="D30" s="22"/>
      <c r="E30" s="13"/>
      <c r="F30" s="19">
        <f t="shared" si="2"/>
        <v>0</v>
      </c>
      <c r="G30" s="24"/>
      <c r="I30" s="49"/>
    </row>
    <row r="31" spans="1:9" ht="15.5" x14ac:dyDescent="0.35">
      <c r="A31" s="21"/>
      <c r="B31" s="10" t="s">
        <v>47</v>
      </c>
      <c r="C31" s="11"/>
      <c r="D31" s="22"/>
      <c r="E31" s="13"/>
      <c r="F31" s="23">
        <f>SUM(F28:F30)</f>
        <v>0</v>
      </c>
      <c r="G31" s="24"/>
      <c r="I31" s="49"/>
    </row>
    <row r="32" spans="1:9" ht="15.5" x14ac:dyDescent="0.35">
      <c r="A32" s="21"/>
      <c r="B32" s="12"/>
      <c r="C32" s="11"/>
      <c r="D32" s="22"/>
      <c r="E32" s="13"/>
      <c r="F32" s="23"/>
      <c r="G32" s="24"/>
    </row>
    <row r="33" spans="1:8" ht="15.5" x14ac:dyDescent="0.35">
      <c r="A33" s="9">
        <v>3</v>
      </c>
      <c r="B33" s="10" t="s">
        <v>48</v>
      </c>
      <c r="C33" s="11"/>
      <c r="D33" s="22"/>
      <c r="E33" s="22"/>
      <c r="F33" s="12"/>
      <c r="G33" s="25"/>
    </row>
    <row r="34" spans="1:8" ht="15" customHeight="1" x14ac:dyDescent="0.35">
      <c r="A34" s="26">
        <v>3.1</v>
      </c>
      <c r="B34" s="16" t="s">
        <v>49</v>
      </c>
      <c r="C34" s="27" t="s">
        <v>28</v>
      </c>
      <c r="D34" s="28">
        <v>0</v>
      </c>
      <c r="E34" s="29">
        <v>0</v>
      </c>
      <c r="F34" s="30">
        <f t="shared" ref="F34:F35" si="3">+D34*E34</f>
        <v>0</v>
      </c>
      <c r="G34" s="30"/>
      <c r="H34" s="49"/>
    </row>
    <row r="35" spans="1:8" ht="15.5" x14ac:dyDescent="0.35">
      <c r="A35" s="26">
        <v>3.2</v>
      </c>
      <c r="B35" s="16" t="s">
        <v>50</v>
      </c>
      <c r="C35" s="31" t="s">
        <v>28</v>
      </c>
      <c r="D35" s="28">
        <v>0</v>
      </c>
      <c r="E35" s="29">
        <v>0</v>
      </c>
      <c r="F35" s="30">
        <f t="shared" si="3"/>
        <v>0</v>
      </c>
      <c r="G35" s="30"/>
    </row>
    <row r="36" spans="1:8" ht="17.25" customHeight="1" x14ac:dyDescent="0.35">
      <c r="A36" s="26">
        <v>3.3</v>
      </c>
      <c r="B36" s="16" t="s">
        <v>51</v>
      </c>
      <c r="C36" s="31" t="s">
        <v>52</v>
      </c>
      <c r="D36" s="32">
        <v>0</v>
      </c>
      <c r="E36" s="29">
        <v>0</v>
      </c>
      <c r="F36" s="30">
        <f>+D36*E36</f>
        <v>0</v>
      </c>
      <c r="G36" s="30"/>
    </row>
    <row r="37" spans="1:8" ht="17.25" customHeight="1" x14ac:dyDescent="0.35">
      <c r="A37" s="26"/>
      <c r="B37" s="16" t="s">
        <v>53</v>
      </c>
      <c r="C37" s="31" t="s">
        <v>52</v>
      </c>
      <c r="D37" s="32">
        <v>0</v>
      </c>
      <c r="E37" s="29">
        <v>0</v>
      </c>
      <c r="F37" s="30">
        <f>+D37*E37</f>
        <v>0</v>
      </c>
      <c r="G37" s="30"/>
    </row>
    <row r="38" spans="1:8" ht="17.25" customHeight="1" x14ac:dyDescent="0.35">
      <c r="A38" s="26"/>
      <c r="B38" s="16"/>
      <c r="C38" s="31"/>
      <c r="D38" s="32"/>
      <c r="E38" s="29"/>
      <c r="F38" s="30"/>
      <c r="G38" s="30"/>
    </row>
    <row r="39" spans="1:8" ht="15.5" x14ac:dyDescent="0.35">
      <c r="A39" s="21"/>
      <c r="B39" s="10" t="s">
        <v>54</v>
      </c>
      <c r="C39" s="11"/>
      <c r="D39" s="22"/>
      <c r="E39" s="22"/>
      <c r="F39" s="23">
        <f>SUM(F34:F36)</f>
        <v>0</v>
      </c>
      <c r="G39" s="33"/>
    </row>
    <row r="40" spans="1:8" ht="15.5" x14ac:dyDescent="0.35">
      <c r="A40" s="21"/>
      <c r="B40" s="12"/>
      <c r="C40" s="11"/>
      <c r="D40" s="22"/>
      <c r="E40" s="22"/>
      <c r="F40" s="23"/>
      <c r="G40" s="33"/>
    </row>
    <row r="41" spans="1:8" ht="15.5" x14ac:dyDescent="0.35">
      <c r="A41" s="21"/>
      <c r="B41" s="12"/>
      <c r="C41" s="12"/>
      <c r="D41" s="22"/>
      <c r="E41" s="22"/>
      <c r="F41" s="23"/>
      <c r="G41" s="24"/>
    </row>
    <row r="42" spans="1:8" ht="15.5" x14ac:dyDescent="0.35">
      <c r="A42" s="9">
        <v>4</v>
      </c>
      <c r="B42" s="10" t="s">
        <v>55</v>
      </c>
      <c r="C42" s="10"/>
      <c r="D42" s="23"/>
      <c r="E42" s="23"/>
      <c r="F42" s="10"/>
      <c r="G42" s="37"/>
    </row>
    <row r="43" spans="1:8" ht="15.5" x14ac:dyDescent="0.35">
      <c r="A43" s="15">
        <v>4.0999999999999996</v>
      </c>
      <c r="B43" s="12" t="s">
        <v>56</v>
      </c>
      <c r="C43" s="38" t="s">
        <v>57</v>
      </c>
      <c r="D43" s="22">
        <v>0</v>
      </c>
      <c r="E43" s="34">
        <v>0</v>
      </c>
      <c r="F43" s="35">
        <f t="shared" ref="F43:F44" si="4">+D43*E43</f>
        <v>0</v>
      </c>
      <c r="G43" s="36"/>
    </row>
    <row r="44" spans="1:8" ht="15.5" x14ac:dyDescent="0.35">
      <c r="A44" s="39">
        <v>4.2</v>
      </c>
      <c r="B44" s="12" t="s">
        <v>58</v>
      </c>
      <c r="C44" s="38" t="s">
        <v>57</v>
      </c>
      <c r="D44" s="22">
        <v>0</v>
      </c>
      <c r="E44" s="34">
        <v>0</v>
      </c>
      <c r="F44" s="35">
        <f t="shared" si="4"/>
        <v>0</v>
      </c>
      <c r="G44" s="20"/>
    </row>
    <row r="45" spans="1:8" ht="15.5" x14ac:dyDescent="0.35">
      <c r="A45" s="50"/>
      <c r="B45" s="12"/>
      <c r="C45" s="38"/>
      <c r="D45" s="22"/>
      <c r="E45" s="34"/>
      <c r="F45" s="35"/>
      <c r="G45" s="20"/>
    </row>
    <row r="46" spans="1:8" ht="15.5" x14ac:dyDescent="0.35">
      <c r="A46" s="50"/>
      <c r="B46" s="12"/>
      <c r="C46" s="38"/>
      <c r="D46" s="22"/>
      <c r="E46" s="34"/>
      <c r="F46" s="35"/>
      <c r="G46" s="20"/>
    </row>
    <row r="47" spans="1:8" ht="15.5" x14ac:dyDescent="0.35">
      <c r="A47" s="21"/>
      <c r="B47" s="10" t="s">
        <v>59</v>
      </c>
      <c r="C47" s="12"/>
      <c r="D47" s="22"/>
      <c r="E47" s="22"/>
      <c r="F47" s="23">
        <f>SUM(F43:F46)</f>
        <v>0</v>
      </c>
      <c r="G47" s="33"/>
    </row>
    <row r="48" spans="1:8" ht="15.5" x14ac:dyDescent="0.35">
      <c r="A48" s="21"/>
      <c r="B48" s="12"/>
      <c r="C48" s="12"/>
      <c r="D48" s="22"/>
      <c r="E48" s="22"/>
      <c r="F48" s="23"/>
      <c r="G48" s="33"/>
    </row>
    <row r="49" spans="1:176" s="2" customFormat="1" ht="15.5" x14ac:dyDescent="0.35">
      <c r="A49" s="21"/>
      <c r="B49" s="12"/>
      <c r="C49" s="12"/>
      <c r="D49" s="22"/>
      <c r="E49" s="22"/>
      <c r="F49" s="23"/>
      <c r="G49" s="3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</row>
    <row r="50" spans="1:176" s="3" customFormat="1" ht="19.5" customHeight="1" x14ac:dyDescent="0.35">
      <c r="A50" s="21"/>
      <c r="B50" s="10" t="s">
        <v>60</v>
      </c>
      <c r="C50" s="11"/>
      <c r="D50" s="45"/>
      <c r="E50" s="35"/>
      <c r="F50" s="19">
        <f>+D50*E50</f>
        <v>0</v>
      </c>
      <c r="G50" s="40"/>
    </row>
    <row r="51" spans="1:176" s="4" customFormat="1" ht="16" thickBot="1" x14ac:dyDescent="0.4">
      <c r="A51" s="21"/>
      <c r="B51" s="10" t="s">
        <v>61</v>
      </c>
      <c r="C51" s="12"/>
      <c r="D51" s="22"/>
      <c r="E51" s="22"/>
      <c r="F51" s="23">
        <f>SUM(F50)</f>
        <v>0</v>
      </c>
      <c r="G51" s="3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</row>
    <row r="52" spans="1:176" ht="15.5" x14ac:dyDescent="0.35">
      <c r="A52" s="126" t="s">
        <v>62</v>
      </c>
      <c r="B52" s="127"/>
      <c r="C52" s="127"/>
      <c r="D52" s="128"/>
      <c r="E52" s="51"/>
      <c r="F52" s="68">
        <f>F15+F39+F47+F51+F31+F25</f>
        <v>0</v>
      </c>
      <c r="G52" s="41"/>
    </row>
    <row r="53" spans="1:176" ht="15.5" x14ac:dyDescent="0.35">
      <c r="A53" s="6"/>
      <c r="B53" s="6"/>
      <c r="C53" s="6"/>
      <c r="D53" s="6"/>
      <c r="E53" s="6"/>
      <c r="F53" s="42" t="s">
        <v>0</v>
      </c>
      <c r="G53" s="7" t="s">
        <v>0</v>
      </c>
    </row>
    <row r="54" spans="1:176" x14ac:dyDescent="0.35">
      <c r="D54" s="43"/>
      <c r="E54" s="46" t="s">
        <v>0</v>
      </c>
      <c r="F54" s="47" t="s">
        <v>0</v>
      </c>
    </row>
    <row r="55" spans="1:176" x14ac:dyDescent="0.35">
      <c r="D55" s="43"/>
      <c r="G55" s="44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7" orientation="landscape" horizontalDpi="4294967295" verticalDpi="4294967295" r:id="rId1"/>
  <headerFooter>
    <oddFooter>&amp;C&amp;1#&amp;"Calibri"&amp;6&amp;K000000General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/>
    <pageSetUpPr fitToPage="1"/>
  </sheetPr>
  <dimension ref="A1:K27"/>
  <sheetViews>
    <sheetView tabSelected="1" topLeftCell="B1" zoomScale="77" zoomScaleNormal="77" workbookViewId="0">
      <selection activeCell="A16" sqref="A16:G16"/>
    </sheetView>
  </sheetViews>
  <sheetFormatPr defaultColWidth="9.1796875" defaultRowHeight="13" x14ac:dyDescent="0.3"/>
  <cols>
    <col min="1" max="1" width="4.81640625" style="70" customWidth="1"/>
    <col min="2" max="2" width="43.81640625" style="71" customWidth="1"/>
    <col min="3" max="3" width="29.08984375" style="70" customWidth="1"/>
    <col min="4" max="4" width="31.1796875" style="70" customWidth="1"/>
    <col min="5" max="5" width="35" style="70" customWidth="1"/>
    <col min="6" max="6" width="11" style="70" customWidth="1"/>
    <col min="7" max="7" width="12.54296875" style="72" customWidth="1"/>
    <col min="8" max="8" width="17" style="73" customWidth="1"/>
    <col min="9" max="9" width="13.1796875" style="74" customWidth="1"/>
    <col min="10" max="10" width="14.1796875" style="70" customWidth="1"/>
    <col min="11" max="11" width="11.1796875" style="75" customWidth="1"/>
    <col min="12" max="16384" width="9.1796875" style="75"/>
  </cols>
  <sheetData>
    <row r="1" spans="1:11" ht="17.25" customHeight="1" x14ac:dyDescent="0.3">
      <c r="A1" s="190" t="s">
        <v>98</v>
      </c>
      <c r="B1" s="191"/>
      <c r="C1" s="191"/>
      <c r="D1" s="191"/>
      <c r="E1" s="191"/>
      <c r="F1" s="191"/>
      <c r="G1" s="191"/>
      <c r="H1" s="191"/>
      <c r="I1" s="191"/>
      <c r="J1" s="192"/>
    </row>
    <row r="2" spans="1:11" ht="20.5" customHeight="1" thickBot="1" x14ac:dyDescent="0.35">
      <c r="A2" s="193" t="s">
        <v>99</v>
      </c>
      <c r="B2" s="194"/>
      <c r="C2" s="194"/>
      <c r="D2" s="194"/>
      <c r="E2" s="194"/>
      <c r="F2" s="194"/>
      <c r="G2" s="194"/>
      <c r="H2" s="194"/>
      <c r="I2" s="194"/>
      <c r="J2" s="195"/>
    </row>
    <row r="3" spans="1:11" ht="34.5" customHeight="1" thickBot="1" x14ac:dyDescent="0.35">
      <c r="A3" s="199" t="s">
        <v>63</v>
      </c>
      <c r="B3" s="200"/>
      <c r="C3" s="200"/>
      <c r="D3" s="200"/>
      <c r="E3" s="196" t="s">
        <v>94</v>
      </c>
      <c r="F3" s="197"/>
      <c r="G3" s="197"/>
      <c r="H3" s="197"/>
      <c r="I3" s="198"/>
      <c r="J3" s="122" t="s">
        <v>100</v>
      </c>
    </row>
    <row r="4" spans="1:11" ht="27" customHeight="1" x14ac:dyDescent="0.3">
      <c r="A4" s="201" t="s">
        <v>84</v>
      </c>
      <c r="B4" s="202"/>
      <c r="C4" s="203"/>
      <c r="D4" s="210"/>
      <c r="E4" s="210"/>
      <c r="F4" s="210"/>
      <c r="G4" s="210"/>
      <c r="H4" s="210"/>
      <c r="I4" s="210"/>
      <c r="J4" s="211"/>
    </row>
    <row r="5" spans="1:11" ht="24.5" customHeight="1" x14ac:dyDescent="0.3">
      <c r="A5" s="204" t="s">
        <v>85</v>
      </c>
      <c r="B5" s="205"/>
      <c r="C5" s="206"/>
      <c r="D5" s="212"/>
      <c r="E5" s="212"/>
      <c r="F5" s="212"/>
      <c r="G5" s="212"/>
      <c r="H5" s="212"/>
      <c r="I5" s="212"/>
      <c r="J5" s="213"/>
    </row>
    <row r="6" spans="1:11" ht="28.5" customHeight="1" x14ac:dyDescent="0.3">
      <c r="A6" s="204" t="s">
        <v>95</v>
      </c>
      <c r="B6" s="205"/>
      <c r="C6" s="206"/>
      <c r="D6" s="212"/>
      <c r="E6" s="212"/>
      <c r="F6" s="212"/>
      <c r="G6" s="212"/>
      <c r="H6" s="212"/>
      <c r="I6" s="212"/>
      <c r="J6" s="213"/>
    </row>
    <row r="7" spans="1:11" ht="29" customHeight="1" thickBot="1" x14ac:dyDescent="0.35">
      <c r="A7" s="207" t="s">
        <v>96</v>
      </c>
      <c r="B7" s="208"/>
      <c r="C7" s="209"/>
      <c r="D7" s="214"/>
      <c r="E7" s="214"/>
      <c r="F7" s="214"/>
      <c r="G7" s="214"/>
      <c r="H7" s="214"/>
      <c r="I7" s="214"/>
      <c r="J7" s="215"/>
    </row>
    <row r="8" spans="1:11" ht="29" customHeight="1" thickBot="1" x14ac:dyDescent="0.35">
      <c r="A8" s="187" t="s">
        <v>82</v>
      </c>
      <c r="B8" s="188"/>
      <c r="C8" s="188"/>
      <c r="D8" s="188"/>
      <c r="E8" s="188"/>
      <c r="F8" s="188"/>
      <c r="G8" s="188"/>
      <c r="H8" s="188"/>
      <c r="I8" s="188"/>
      <c r="J8" s="189"/>
    </row>
    <row r="9" spans="1:11" ht="28" customHeight="1" thickBot="1" x14ac:dyDescent="0.35">
      <c r="A9" s="173" t="s">
        <v>102</v>
      </c>
      <c r="B9" s="174"/>
      <c r="C9" s="174"/>
      <c r="D9" s="174"/>
      <c r="E9" s="174"/>
      <c r="F9" s="174"/>
      <c r="G9" s="174"/>
      <c r="H9" s="174"/>
      <c r="I9" s="174"/>
      <c r="J9" s="175"/>
      <c r="K9" s="78"/>
    </row>
    <row r="10" spans="1:11" ht="13.5" thickBot="1" x14ac:dyDescent="0.35">
      <c r="A10" s="184"/>
      <c r="B10" s="185"/>
      <c r="C10" s="185"/>
      <c r="D10" s="185"/>
      <c r="E10" s="185"/>
      <c r="F10" s="185"/>
      <c r="G10" s="185"/>
      <c r="H10" s="185"/>
      <c r="I10" s="185"/>
      <c r="J10" s="186"/>
    </row>
    <row r="11" spans="1:11" s="76" customFormat="1" ht="59" customHeight="1" x14ac:dyDescent="0.3">
      <c r="A11" s="79" t="s">
        <v>64</v>
      </c>
      <c r="B11" s="80" t="s">
        <v>2</v>
      </c>
      <c r="C11" s="81" t="s">
        <v>69</v>
      </c>
      <c r="D11" s="82" t="s">
        <v>70</v>
      </c>
      <c r="E11" s="81" t="s">
        <v>86</v>
      </c>
      <c r="F11" s="82" t="s">
        <v>65</v>
      </c>
      <c r="G11" s="81" t="s">
        <v>73</v>
      </c>
      <c r="H11" s="82" t="s">
        <v>75</v>
      </c>
      <c r="I11" s="81" t="s">
        <v>66</v>
      </c>
      <c r="J11" s="82" t="s">
        <v>76</v>
      </c>
      <c r="K11" s="75"/>
    </row>
    <row r="12" spans="1:11" s="76" customFormat="1" x14ac:dyDescent="0.3">
      <c r="A12" s="83" t="s">
        <v>67</v>
      </c>
      <c r="B12" s="84" t="s">
        <v>4</v>
      </c>
      <c r="C12" s="85"/>
      <c r="D12" s="84"/>
      <c r="E12" s="86" t="s">
        <v>4</v>
      </c>
      <c r="F12" s="87" t="s">
        <v>67</v>
      </c>
      <c r="G12" s="86" t="s">
        <v>67</v>
      </c>
      <c r="H12" s="87" t="s">
        <v>4</v>
      </c>
      <c r="I12" s="86" t="s">
        <v>4</v>
      </c>
      <c r="J12" s="87" t="s">
        <v>4</v>
      </c>
      <c r="K12" s="75"/>
    </row>
    <row r="13" spans="1:11" s="76" customFormat="1" ht="50" x14ac:dyDescent="0.3">
      <c r="A13" s="88" t="s">
        <v>1</v>
      </c>
      <c r="B13" s="84" t="s">
        <v>71</v>
      </c>
      <c r="C13" s="85"/>
      <c r="D13" s="84"/>
      <c r="E13" s="86" t="s">
        <v>83</v>
      </c>
      <c r="F13" s="87" t="s">
        <v>72</v>
      </c>
      <c r="G13" s="86" t="s">
        <v>74</v>
      </c>
      <c r="H13" s="87" t="s">
        <v>77</v>
      </c>
      <c r="I13" s="86" t="s">
        <v>68</v>
      </c>
      <c r="J13" s="87" t="s">
        <v>78</v>
      </c>
      <c r="K13" s="75"/>
    </row>
    <row r="14" spans="1:11" ht="13.5" thickBot="1" x14ac:dyDescent="0.35">
      <c r="A14" s="90">
        <v>1</v>
      </c>
      <c r="B14" s="89">
        <v>2</v>
      </c>
      <c r="C14" s="91">
        <v>3</v>
      </c>
      <c r="D14" s="89">
        <v>4</v>
      </c>
      <c r="E14" s="91">
        <v>6</v>
      </c>
      <c r="F14" s="89">
        <v>7</v>
      </c>
      <c r="G14" s="91">
        <v>8</v>
      </c>
      <c r="H14" s="89">
        <v>9</v>
      </c>
      <c r="I14" s="91">
        <v>10</v>
      </c>
      <c r="J14" s="89">
        <v>11</v>
      </c>
    </row>
    <row r="15" spans="1:11" ht="405.5" customHeight="1" thickBot="1" x14ac:dyDescent="0.35">
      <c r="A15" s="92">
        <v>1</v>
      </c>
      <c r="B15" s="93" t="s">
        <v>105</v>
      </c>
      <c r="C15" s="216" t="s">
        <v>103</v>
      </c>
      <c r="D15" s="217" t="s">
        <v>104</v>
      </c>
      <c r="E15" s="94"/>
      <c r="F15" s="95"/>
      <c r="G15" s="94"/>
      <c r="H15" s="95"/>
      <c r="I15" s="96">
        <v>250</v>
      </c>
      <c r="J15" s="116">
        <f>I15*H15</f>
        <v>0</v>
      </c>
      <c r="K15" s="77"/>
    </row>
    <row r="16" spans="1:11" ht="34" customHeight="1" thickBot="1" x14ac:dyDescent="0.35">
      <c r="A16" s="178" t="s">
        <v>97</v>
      </c>
      <c r="B16" s="179"/>
      <c r="C16" s="179"/>
      <c r="D16" s="179"/>
      <c r="E16" s="179"/>
      <c r="F16" s="179"/>
      <c r="G16" s="180"/>
      <c r="H16" s="176" t="s">
        <v>93</v>
      </c>
      <c r="I16" s="177"/>
      <c r="J16" s="121">
        <f>SUM(J15:J15)</f>
        <v>0</v>
      </c>
    </row>
    <row r="17" spans="1:10" ht="51.5" customHeight="1" thickBot="1" x14ac:dyDescent="0.35">
      <c r="A17" s="181" t="s">
        <v>87</v>
      </c>
      <c r="B17" s="182"/>
      <c r="C17" s="182"/>
      <c r="D17" s="182"/>
      <c r="E17" s="182"/>
      <c r="F17" s="182"/>
      <c r="G17" s="182"/>
      <c r="H17" s="182"/>
      <c r="I17" s="182"/>
      <c r="J17" s="183"/>
    </row>
    <row r="18" spans="1:10" ht="55.5" customHeight="1" x14ac:dyDescent="0.3">
      <c r="A18" s="113" t="s">
        <v>1</v>
      </c>
      <c r="B18" s="148" t="s">
        <v>88</v>
      </c>
      <c r="C18" s="148"/>
      <c r="D18" s="148"/>
      <c r="E18" s="148"/>
      <c r="F18" s="146" t="s">
        <v>89</v>
      </c>
      <c r="G18" s="146"/>
      <c r="H18" s="117" t="s">
        <v>91</v>
      </c>
      <c r="I18" s="144" t="s">
        <v>92</v>
      </c>
      <c r="J18" s="145"/>
    </row>
    <row r="19" spans="1:10" ht="36" customHeight="1" x14ac:dyDescent="0.3">
      <c r="A19" s="114">
        <v>1</v>
      </c>
      <c r="B19" s="149" t="s">
        <v>90</v>
      </c>
      <c r="C19" s="149"/>
      <c r="D19" s="149"/>
      <c r="E19" s="149"/>
      <c r="F19" s="147"/>
      <c r="G19" s="147"/>
      <c r="H19" s="118"/>
      <c r="I19" s="142">
        <f>H19*F19</f>
        <v>0</v>
      </c>
      <c r="J19" s="143"/>
    </row>
    <row r="20" spans="1:10" ht="34" customHeight="1" thickBot="1" x14ac:dyDescent="0.35">
      <c r="A20" s="115">
        <v>2</v>
      </c>
      <c r="B20" s="159" t="s">
        <v>90</v>
      </c>
      <c r="C20" s="159"/>
      <c r="D20" s="159"/>
      <c r="E20" s="159"/>
      <c r="F20" s="159"/>
      <c r="G20" s="159"/>
      <c r="H20" s="119"/>
      <c r="I20" s="142">
        <f>H20*F20</f>
        <v>0</v>
      </c>
      <c r="J20" s="143"/>
    </row>
    <row r="21" spans="1:10" ht="34" customHeight="1" thickBot="1" x14ac:dyDescent="0.35">
      <c r="A21" s="97"/>
      <c r="B21" s="98"/>
      <c r="C21" s="99"/>
      <c r="D21" s="100"/>
      <c r="E21" s="101"/>
      <c r="F21" s="101"/>
      <c r="G21" s="102"/>
      <c r="H21" s="103"/>
      <c r="I21" s="157">
        <f>I19+I20</f>
        <v>0</v>
      </c>
      <c r="J21" s="158"/>
    </row>
    <row r="22" spans="1:10" ht="34" customHeight="1" thickBot="1" x14ac:dyDescent="0.35">
      <c r="A22" s="162" t="s">
        <v>101</v>
      </c>
      <c r="B22" s="163"/>
      <c r="C22" s="163"/>
      <c r="D22" s="163"/>
      <c r="E22" s="163"/>
      <c r="F22" s="163"/>
      <c r="G22" s="163"/>
      <c r="H22" s="120" t="str">
        <f>H16</f>
        <v>оберіть/select</v>
      </c>
      <c r="I22" s="160">
        <f>SUM(J16,I21)</f>
        <v>0</v>
      </c>
      <c r="J22" s="161"/>
    </row>
    <row r="23" spans="1:10" ht="16.5" customHeight="1" thickBot="1" x14ac:dyDescent="0.35">
      <c r="A23" s="170"/>
      <c r="B23" s="171"/>
      <c r="C23" s="171"/>
      <c r="D23" s="171"/>
      <c r="E23" s="171"/>
      <c r="F23" s="171"/>
      <c r="G23" s="171"/>
      <c r="H23" s="171"/>
      <c r="I23" s="171"/>
      <c r="J23" s="172"/>
    </row>
    <row r="24" spans="1:10" ht="34.5" customHeight="1" x14ac:dyDescent="0.3">
      <c r="A24" s="164" t="s">
        <v>80</v>
      </c>
      <c r="B24" s="165"/>
      <c r="C24" s="150"/>
      <c r="D24" s="151"/>
      <c r="E24" s="152"/>
      <c r="F24" s="104"/>
      <c r="G24" s="104"/>
      <c r="H24" s="104"/>
      <c r="I24" s="104"/>
      <c r="J24" s="105"/>
    </row>
    <row r="25" spans="1:10" ht="34.5" customHeight="1" x14ac:dyDescent="0.3">
      <c r="A25" s="166" t="s">
        <v>79</v>
      </c>
      <c r="B25" s="167"/>
      <c r="C25" s="153"/>
      <c r="D25" s="153"/>
      <c r="E25" s="154"/>
      <c r="F25" s="104"/>
      <c r="G25" s="104"/>
      <c r="H25" s="104"/>
      <c r="I25" s="104"/>
      <c r="J25" s="105"/>
    </row>
    <row r="26" spans="1:10" ht="34.5" customHeight="1" thickBot="1" x14ac:dyDescent="0.35">
      <c r="A26" s="168" t="s">
        <v>81</v>
      </c>
      <c r="B26" s="169"/>
      <c r="C26" s="155"/>
      <c r="D26" s="155"/>
      <c r="E26" s="156"/>
      <c r="F26" s="104"/>
      <c r="G26" s="104"/>
      <c r="H26" s="104"/>
      <c r="I26" s="104"/>
      <c r="J26" s="105"/>
    </row>
    <row r="27" spans="1:10" ht="13.5" thickBot="1" x14ac:dyDescent="0.35">
      <c r="A27" s="106"/>
      <c r="B27" s="107"/>
      <c r="C27" s="108"/>
      <c r="D27" s="108"/>
      <c r="E27" s="108"/>
      <c r="F27" s="108"/>
      <c r="G27" s="109"/>
      <c r="H27" s="110"/>
      <c r="I27" s="111"/>
      <c r="J27" s="112"/>
    </row>
  </sheetData>
  <mergeCells count="37">
    <mergeCell ref="A8:J8"/>
    <mergeCell ref="A1:J1"/>
    <mergeCell ref="A2:J2"/>
    <mergeCell ref="E3:I3"/>
    <mergeCell ref="A3:D3"/>
    <mergeCell ref="A4:C4"/>
    <mergeCell ref="A5:C5"/>
    <mergeCell ref="A6:C6"/>
    <mergeCell ref="A7:C7"/>
    <mergeCell ref="D4:J4"/>
    <mergeCell ref="D5:J5"/>
    <mergeCell ref="D6:J6"/>
    <mergeCell ref="D7:J7"/>
    <mergeCell ref="A9:J9"/>
    <mergeCell ref="H16:I16"/>
    <mergeCell ref="A16:G16"/>
    <mergeCell ref="A17:J17"/>
    <mergeCell ref="A10:J10"/>
    <mergeCell ref="I20:J20"/>
    <mergeCell ref="C24:E24"/>
    <mergeCell ref="C25:E25"/>
    <mergeCell ref="C26:E26"/>
    <mergeCell ref="I21:J21"/>
    <mergeCell ref="F20:G20"/>
    <mergeCell ref="B20:E20"/>
    <mergeCell ref="I22:J22"/>
    <mergeCell ref="A22:G22"/>
    <mergeCell ref="A24:B24"/>
    <mergeCell ref="A25:B25"/>
    <mergeCell ref="A26:B26"/>
    <mergeCell ref="A23:J23"/>
    <mergeCell ref="I19:J19"/>
    <mergeCell ref="I18:J18"/>
    <mergeCell ref="F18:G18"/>
    <mergeCell ref="F19:G19"/>
    <mergeCell ref="B18:E18"/>
    <mergeCell ref="B19:E19"/>
  </mergeCells>
  <dataValidations count="1">
    <dataValidation type="list" allowBlank="1" showInputMessage="1" showErrorMessage="1" sqref="H16:I16" xr:uid="{9C9EFFE6-BD31-4CB9-94EA-1D775C193F81}">
      <formula1>"оберіть/select,грн/UAH,дол США/USD"</formula1>
    </dataValidation>
  </dataValidations>
  <pageMargins left="0.7" right="0.7" top="0.75" bottom="0.75" header="0.3" footer="0.3"/>
  <pageSetup paperSize="9" scale="55" orientation="landscape" r:id="rId1"/>
  <headerFooter>
    <oddFooter>&amp;C&amp;1#&amp;"Calibri"&amp;6&amp;K000000General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54268ab-ee69-465f-8874-5d258ff22aad">
      <Terms xmlns="http://schemas.microsoft.com/office/infopath/2007/PartnerControls"/>
    </lcf76f155ced4ddcb4097134ff3c332f>
    <TaxCatchAll xmlns="06251a3c-70fa-466a-b0a1-836f28585e8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F1D6310559B24C9A947AEA95120870" ma:contentTypeVersion="15" ma:contentTypeDescription="Create a new document." ma:contentTypeScope="" ma:versionID="1d0f1770e783993728f8a531e2f5d87c">
  <xsd:schema xmlns:xsd="http://www.w3.org/2001/XMLSchema" xmlns:xs="http://www.w3.org/2001/XMLSchema" xmlns:p="http://schemas.microsoft.com/office/2006/metadata/properties" xmlns:ns2="06251a3c-70fa-466a-b0a1-836f28585e8c" xmlns:ns3="254268ab-ee69-465f-8874-5d258ff22aad" targetNamespace="http://schemas.microsoft.com/office/2006/metadata/properties" ma:root="true" ma:fieldsID="9ac0ac4822bad135fb758c1c7c58c591" ns2:_="" ns3:_="">
    <xsd:import namespace="06251a3c-70fa-466a-b0a1-836f28585e8c"/>
    <xsd:import namespace="254268ab-ee69-465f-8874-5d258ff22aa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SearchProperties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251a3c-70fa-466a-b0a1-836f28585e8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a3b1065-a1ea-47fe-8d58-0d501bfe09ea}" ma:internalName="TaxCatchAll" ma:showField="CatchAllData" ma:web="06251a3c-70fa-466a-b0a1-836f28585e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4268ab-ee69-465f-8874-5d258ff22a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43e14187-b4d4-4fc9-8c4a-20dc3ccbfd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B149BD-9EED-4F83-9F55-4C1519112F98}">
  <ds:schemaRefs>
    <ds:schemaRef ds:uri="http://schemas.microsoft.com/office/2006/metadata/properties"/>
    <ds:schemaRef ds:uri="http://schemas.microsoft.com/office/infopath/2007/PartnerControls"/>
    <ds:schemaRef ds:uri="1bc5f031-f147-497b-9bb1-32630cbe4dcb"/>
    <ds:schemaRef ds:uri="8246a0a2-e1ed-41de-a95c-7b35b3c62f49"/>
    <ds:schemaRef ds:uri="254268ab-ee69-465f-8874-5d258ff22aad"/>
    <ds:schemaRef ds:uri="06251a3c-70fa-466a-b0a1-836f28585e8c"/>
  </ds:schemaRefs>
</ds:datastoreItem>
</file>

<file path=customXml/itemProps2.xml><?xml version="1.0" encoding="utf-8"?>
<ds:datastoreItem xmlns:ds="http://schemas.openxmlformats.org/officeDocument/2006/customXml" ds:itemID="{7FCA5241-B4FE-47ED-9190-B7E910DC72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251a3c-70fa-466a-b0a1-836f28585e8c"/>
    <ds:schemaRef ds:uri="254268ab-ee69-465f-8874-5d258ff22a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782B61-13A0-4C79-A2FA-62E914510ECF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7107113d-e20b-4c20-a4ce-553cabbf686d}" enabled="0" method="" siteId="{7107113d-e20b-4c20-a4ce-553cabbf686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7</vt:i4>
      </vt:variant>
      <vt:variant>
        <vt:lpstr>Іменовані діапазони</vt:lpstr>
      </vt:variant>
      <vt:variant>
        <vt:i4>5</vt:i4>
      </vt:variant>
    </vt:vector>
  </HeadingPairs>
  <TitlesOfParts>
    <vt:vector size="12" baseType="lpstr">
      <vt:lpstr>Summary</vt:lpstr>
      <vt:lpstr>Deliverable 2</vt:lpstr>
      <vt:lpstr>Deliverable 3</vt:lpstr>
      <vt:lpstr>Deliverable 4</vt:lpstr>
      <vt:lpstr>Deliverable 5</vt:lpstr>
      <vt:lpstr>Deliverable 6</vt:lpstr>
      <vt:lpstr>Attachment A.1</vt:lpstr>
      <vt:lpstr>'Deliverable 2'!Область_друку</vt:lpstr>
      <vt:lpstr>'Deliverable 3'!Область_друку</vt:lpstr>
      <vt:lpstr>'Deliverable 4'!Область_друку</vt:lpstr>
      <vt:lpstr>'Deliverable 5'!Область_друку</vt:lpstr>
      <vt:lpstr>'Deliverable 6'!Область_друку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Volodymyr_Levkovych@dai.com</dc:creator>
  <cp:keywords/>
  <dc:description/>
  <cp:lastModifiedBy>Anton Marchenko</cp:lastModifiedBy>
  <cp:revision/>
  <cp:lastPrinted>2024-10-31T10:22:16Z</cp:lastPrinted>
  <dcterms:created xsi:type="dcterms:W3CDTF">2013-05-29T20:13:23Z</dcterms:created>
  <dcterms:modified xsi:type="dcterms:W3CDTF">2024-12-05T13:50:48Z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0x01010026F1D6310559B24C9A947AEA95120870</vt:lpwstr>
  </property>
  <property fmtid="{D5CDD505-2E9C-101B-9397-08002B2CF9AE}" pid="3" name="MediaServiceImageTags">
    <vt:lpwstr/>
  </property>
  <property fmtid="{D5CDD505-2E9C-101B-9397-08002B2CF9AE}" pid="4" name="MSIP_Label_57443d00-af18-408c-9335-47b5de3ec9b9_Enabled">
    <vt:lpwstr>true</vt:lpwstr>
  </property>
  <property fmtid="{D5CDD505-2E9C-101B-9397-08002B2CF9AE}" pid="5" name="MSIP_Label_57443d00-af18-408c-9335-47b5de3ec9b9_SetDate">
    <vt:lpwstr>2023-12-25T14:26:04Z</vt:lpwstr>
  </property>
  <property fmtid="{D5CDD505-2E9C-101B-9397-08002B2CF9AE}" pid="6" name="MSIP_Label_57443d00-af18-408c-9335-47b5de3ec9b9_Method">
    <vt:lpwstr>Privileged</vt:lpwstr>
  </property>
  <property fmtid="{D5CDD505-2E9C-101B-9397-08002B2CF9AE}" pid="7" name="MSIP_Label_57443d00-af18-408c-9335-47b5de3ec9b9_Name">
    <vt:lpwstr>General v2</vt:lpwstr>
  </property>
  <property fmtid="{D5CDD505-2E9C-101B-9397-08002B2CF9AE}" pid="8" name="MSIP_Label_57443d00-af18-408c-9335-47b5de3ec9b9_SiteId">
    <vt:lpwstr>6e51e1ad-c54b-4b39-b598-0ffe9ae68fef</vt:lpwstr>
  </property>
  <property fmtid="{D5CDD505-2E9C-101B-9397-08002B2CF9AE}" pid="9" name="MSIP_Label_57443d00-af18-408c-9335-47b5de3ec9b9_ActionId">
    <vt:lpwstr>a233e8fc-50f4-4761-90b9-1b16c7df37ae</vt:lpwstr>
  </property>
  <property fmtid="{D5CDD505-2E9C-101B-9397-08002B2CF9AE}" pid="10" name="MSIP_Label_57443d00-af18-408c-9335-47b5de3ec9b9_ContentBits">
    <vt:lpwstr>2</vt:lpwstr>
  </property>
</Properties>
</file>