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I:\Мій диск\Кайрод О.Г. Поточні закупівлі\20-ка\Тендер 20 школа\"/>
    </mc:Choice>
  </mc:AlternateContent>
  <xr:revisionPtr revIDLastSave="0" documentId="13_ncr:1_{B3B6DC5A-C0FD-45F4-8E4D-92E632930188}" xr6:coauthVersionLast="47" xr6:coauthVersionMax="47" xr10:uidLastSave="{00000000-0000-0000-0000-000000000000}"/>
  <bookViews>
    <workbookView xWindow="-98" yWindow="-98" windowWidth="28996" windowHeight="15675" activeTab="4" xr2:uid="{00000000-000D-0000-FFFF-FFFF00000000}"/>
  </bookViews>
  <sheets>
    <sheet name="Розділ 1" sheetId="1" r:id="rId1"/>
    <sheet name="Розділ 2" sheetId="2" r:id="rId2"/>
    <sheet name="Розділ 3" sheetId="3" r:id="rId3"/>
    <sheet name="Розділ 4" sheetId="4" r:id="rId4"/>
    <sheet name="Розділ 5" sheetId="5" r:id="rId5"/>
    <sheet name="Розділ 6" sheetId="6" r:id="rId6"/>
    <sheet name="Зведена" sheetId="7" r:id="rId7"/>
  </sheets>
  <definedNames>
    <definedName name="_xlnm._FilterDatabase" localSheetId="0" hidden="1">'Розділ 1'!$A$6:$L$50</definedName>
    <definedName name="_xlnm._FilterDatabase" localSheetId="3" hidden="1">'Розділ 4'!$A$6:$Z$228</definedName>
    <definedName name="_xlnm._FilterDatabase" localSheetId="4" hidden="1">'Розділ 5'!$A$6:$L$249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4" i="3" l="1"/>
  <c r="L57" i="5"/>
  <c r="L58" i="5"/>
  <c r="L59" i="5"/>
  <c r="L60" i="5"/>
  <c r="L61" i="5"/>
  <c r="L62" i="5"/>
  <c r="L63" i="5"/>
  <c r="L56" i="5"/>
  <c r="L68" i="5"/>
  <c r="L48" i="5"/>
  <c r="L49" i="5"/>
  <c r="L50" i="5"/>
  <c r="L51" i="5"/>
  <c r="L52" i="5"/>
  <c r="L53" i="5"/>
  <c r="L47" i="5"/>
  <c r="L38" i="5"/>
  <c r="L39" i="5"/>
  <c r="L40" i="5"/>
  <c r="L41" i="5"/>
  <c r="L42" i="5"/>
  <c r="L43" i="5"/>
  <c r="L44" i="5"/>
  <c r="L45" i="5"/>
  <c r="L37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20" i="5"/>
  <c r="L18" i="5"/>
  <c r="L10" i="5"/>
  <c r="L11" i="5"/>
  <c r="L12" i="5"/>
  <c r="L13" i="5"/>
  <c r="L14" i="5"/>
  <c r="L15" i="5"/>
  <c r="L16" i="5"/>
  <c r="L9" i="5"/>
  <c r="L246" i="5"/>
  <c r="L28" i="1" l="1"/>
  <c r="L27" i="1"/>
  <c r="F21" i="6"/>
  <c r="L19" i="6"/>
  <c r="F19" i="6"/>
  <c r="L18" i="6"/>
  <c r="F18" i="6"/>
  <c r="L17" i="6"/>
  <c r="F17" i="6"/>
  <c r="L16" i="6"/>
  <c r="F16" i="6"/>
  <c r="L15" i="6"/>
  <c r="F15" i="6"/>
  <c r="L14" i="6"/>
  <c r="F14" i="6"/>
  <c r="L13" i="6"/>
  <c r="F13" i="6"/>
  <c r="L12" i="6"/>
  <c r="F12" i="6"/>
  <c r="L11" i="6"/>
  <c r="F11" i="6"/>
  <c r="L10" i="6"/>
  <c r="F10" i="6"/>
  <c r="L9" i="6"/>
  <c r="F9" i="6"/>
  <c r="L8" i="6"/>
  <c r="F8" i="6"/>
  <c r="F7" i="6"/>
  <c r="F245" i="5"/>
  <c r="F244" i="5"/>
  <c r="L242" i="5"/>
  <c r="F242" i="5"/>
  <c r="L241" i="5"/>
  <c r="F241" i="5"/>
  <c r="L240" i="5"/>
  <c r="F240" i="5"/>
  <c r="L239" i="5"/>
  <c r="F239" i="5"/>
  <c r="L238" i="5"/>
  <c r="F238" i="5"/>
  <c r="L237" i="5"/>
  <c r="F237" i="5"/>
  <c r="F236" i="5"/>
  <c r="L234" i="5"/>
  <c r="L233" i="5"/>
  <c r="F233" i="5"/>
  <c r="L232" i="5"/>
  <c r="L231" i="5"/>
  <c r="L230" i="5"/>
  <c r="F230" i="5"/>
  <c r="L229" i="5"/>
  <c r="L228" i="5"/>
  <c r="L227" i="5"/>
  <c r="L226" i="5"/>
  <c r="L225" i="5"/>
  <c r="F225" i="5"/>
  <c r="L224" i="5"/>
  <c r="L223" i="5"/>
  <c r="L222" i="5"/>
  <c r="F222" i="5"/>
  <c r="L220" i="5"/>
  <c r="L219" i="5"/>
  <c r="L218" i="5"/>
  <c r="F218" i="5"/>
  <c r="L217" i="5"/>
  <c r="L216" i="5"/>
  <c r="F216" i="5"/>
  <c r="L215" i="5"/>
  <c r="F215" i="5"/>
  <c r="L214" i="5"/>
  <c r="F214" i="5"/>
  <c r="L213" i="5"/>
  <c r="F213" i="5"/>
  <c r="L212" i="5"/>
  <c r="F212" i="5"/>
  <c r="L211" i="5"/>
  <c r="F211" i="5"/>
  <c r="L210" i="5"/>
  <c r="F210" i="5"/>
  <c r="L209" i="5"/>
  <c r="F209" i="5"/>
  <c r="L208" i="5"/>
  <c r="F208" i="5"/>
  <c r="L206" i="5"/>
  <c r="L205" i="5"/>
  <c r="L204" i="5"/>
  <c r="F204" i="5"/>
  <c r="L203" i="5"/>
  <c r="L202" i="5"/>
  <c r="L201" i="5"/>
  <c r="F201" i="5"/>
  <c r="L200" i="5"/>
  <c r="F200" i="5"/>
  <c r="L199" i="5"/>
  <c r="F199" i="5"/>
  <c r="F198" i="5"/>
  <c r="L197" i="5"/>
  <c r="F197" i="5"/>
  <c r="F196" i="5"/>
  <c r="L195" i="5"/>
  <c r="F195" i="5"/>
  <c r="L194" i="5"/>
  <c r="F194" i="5"/>
  <c r="L193" i="5"/>
  <c r="L192" i="5"/>
  <c r="F192" i="5"/>
  <c r="L191" i="5"/>
  <c r="F191" i="5"/>
  <c r="L190" i="5"/>
  <c r="L189" i="5"/>
  <c r="L188" i="5"/>
  <c r="F188" i="5"/>
  <c r="L187" i="5"/>
  <c r="F187" i="5"/>
  <c r="F186" i="5"/>
  <c r="L185" i="5"/>
  <c r="F185" i="5"/>
  <c r="L184" i="5"/>
  <c r="F184" i="5"/>
  <c r="L183" i="5"/>
  <c r="L182" i="5"/>
  <c r="F182" i="5"/>
  <c r="L181" i="5"/>
  <c r="F181" i="5"/>
  <c r="L180" i="5"/>
  <c r="L179" i="5"/>
  <c r="F179" i="5"/>
  <c r="L178" i="5"/>
  <c r="F178" i="5"/>
  <c r="F177" i="5"/>
  <c r="F176" i="5"/>
  <c r="L175" i="5"/>
  <c r="L174" i="5"/>
  <c r="L173" i="5"/>
  <c r="F173" i="5"/>
  <c r="L172" i="5"/>
  <c r="L171" i="5"/>
  <c r="L170" i="5"/>
  <c r="F170" i="5"/>
  <c r="L169" i="5"/>
  <c r="F169" i="5"/>
  <c r="L168" i="5"/>
  <c r="F168" i="5"/>
  <c r="L167" i="5"/>
  <c r="F167" i="5"/>
  <c r="F166" i="5"/>
  <c r="L165" i="5"/>
  <c r="F165" i="5"/>
  <c r="L164" i="5"/>
  <c r="F164" i="5"/>
  <c r="L163" i="5"/>
  <c r="L162" i="5"/>
  <c r="L161" i="5"/>
  <c r="F161" i="5"/>
  <c r="L160" i="5"/>
  <c r="F160" i="5"/>
  <c r="L159" i="5"/>
  <c r="L158" i="5"/>
  <c r="F158" i="5"/>
  <c r="L157" i="5"/>
  <c r="F157" i="5"/>
  <c r="L156" i="5"/>
  <c r="F156" i="5"/>
  <c r="L155" i="5"/>
  <c r="F155" i="5"/>
  <c r="L154" i="5"/>
  <c r="L153" i="5"/>
  <c r="F153" i="5"/>
  <c r="L152" i="5"/>
  <c r="F152" i="5"/>
  <c r="L151" i="5"/>
  <c r="L150" i="5"/>
  <c r="L149" i="5"/>
  <c r="F149" i="5"/>
  <c r="L148" i="5"/>
  <c r="F148" i="5"/>
  <c r="L147" i="5"/>
  <c r="F147" i="5"/>
  <c r="F146" i="5"/>
  <c r="L145" i="5"/>
  <c r="F145" i="5"/>
  <c r="L144" i="5"/>
  <c r="F144" i="5"/>
  <c r="L143" i="5"/>
  <c r="L142" i="5"/>
  <c r="F142" i="5"/>
  <c r="L141" i="5"/>
  <c r="F141" i="5"/>
  <c r="L140" i="5"/>
  <c r="L139" i="5"/>
  <c r="F139" i="5"/>
  <c r="L138" i="5"/>
  <c r="F138" i="5"/>
  <c r="F137" i="5"/>
  <c r="F136" i="5"/>
  <c r="L135" i="5"/>
  <c r="L134" i="5"/>
  <c r="L133" i="5"/>
  <c r="F133" i="5"/>
  <c r="L132" i="5"/>
  <c r="F132" i="5"/>
  <c r="L131" i="5"/>
  <c r="F131" i="5"/>
  <c r="F130" i="5"/>
  <c r="L129" i="5"/>
  <c r="F129" i="5"/>
  <c r="L128" i="5"/>
  <c r="F128" i="5"/>
  <c r="L127" i="5"/>
  <c r="L126" i="5"/>
  <c r="L125" i="5"/>
  <c r="F125" i="5"/>
  <c r="L124" i="5"/>
  <c r="F124" i="5"/>
  <c r="L123" i="5"/>
  <c r="F123" i="5"/>
  <c r="L122" i="5"/>
  <c r="F122" i="5"/>
  <c r="L121" i="5"/>
  <c r="F121" i="5"/>
  <c r="L120" i="5"/>
  <c r="F120" i="5"/>
  <c r="L119" i="5"/>
  <c r="F119" i="5"/>
  <c r="L118" i="5"/>
  <c r="F118" i="5"/>
  <c r="L117" i="5"/>
  <c r="L116" i="5"/>
  <c r="L115" i="5"/>
  <c r="L114" i="5"/>
  <c r="F114" i="5"/>
  <c r="L113" i="5"/>
  <c r="F113" i="5"/>
  <c r="L112" i="5"/>
  <c r="F112" i="5"/>
  <c r="L111" i="5"/>
  <c r="L110" i="5"/>
  <c r="L109" i="5"/>
  <c r="F109" i="5"/>
  <c r="L108" i="5"/>
  <c r="F108" i="5"/>
  <c r="L107" i="5"/>
  <c r="L106" i="5"/>
  <c r="L105" i="5"/>
  <c r="L104" i="5"/>
  <c r="L103" i="5"/>
  <c r="F103" i="5"/>
  <c r="L101" i="5"/>
  <c r="F101" i="5"/>
  <c r="L100" i="5"/>
  <c r="F100" i="5"/>
  <c r="L99" i="5"/>
  <c r="F99" i="5"/>
  <c r="L98" i="5"/>
  <c r="L97" i="5"/>
  <c r="F97" i="5"/>
  <c r="L96" i="5"/>
  <c r="L95" i="5"/>
  <c r="L94" i="5"/>
  <c r="L93" i="5"/>
  <c r="F93" i="5"/>
  <c r="L92" i="5"/>
  <c r="F92" i="5"/>
  <c r="L91" i="5"/>
  <c r="L90" i="5"/>
  <c r="L89" i="5"/>
  <c r="F89" i="5"/>
  <c r="L88" i="5"/>
  <c r="F88" i="5"/>
  <c r="L87" i="5"/>
  <c r="F87" i="5"/>
  <c r="L86" i="5"/>
  <c r="F86" i="5"/>
  <c r="L85" i="5"/>
  <c r="L84" i="5"/>
  <c r="L83" i="5"/>
  <c r="F83" i="5"/>
  <c r="L82" i="5"/>
  <c r="F82" i="5"/>
  <c r="L81" i="5"/>
  <c r="L80" i="5"/>
  <c r="F80" i="5"/>
  <c r="L79" i="5"/>
  <c r="L78" i="5"/>
  <c r="F78" i="5"/>
  <c r="L77" i="5"/>
  <c r="F77" i="5"/>
  <c r="L76" i="5"/>
  <c r="F76" i="5"/>
  <c r="F75" i="5"/>
  <c r="L74" i="5"/>
  <c r="F74" i="5"/>
  <c r="F73" i="5"/>
  <c r="L72" i="5"/>
  <c r="F72" i="5"/>
  <c r="L71" i="5"/>
  <c r="L70" i="5"/>
  <c r="L69" i="5"/>
  <c r="L67" i="5"/>
  <c r="L66" i="5"/>
  <c r="L65" i="5"/>
  <c r="F65" i="5"/>
  <c r="F64" i="5"/>
  <c r="F63" i="5"/>
  <c r="F62" i="5"/>
  <c r="F60" i="5"/>
  <c r="F59" i="5"/>
  <c r="F57" i="5"/>
  <c r="F56" i="5"/>
  <c r="F55" i="5"/>
  <c r="F54" i="5"/>
  <c r="F51" i="5"/>
  <c r="F48" i="5"/>
  <c r="F47" i="5"/>
  <c r="F46" i="5"/>
  <c r="F45" i="5"/>
  <c r="F44" i="5"/>
  <c r="F41" i="5"/>
  <c r="F40" i="5"/>
  <c r="F38" i="5"/>
  <c r="F37" i="5"/>
  <c r="F36" i="5"/>
  <c r="F35" i="5"/>
  <c r="F34" i="5"/>
  <c r="F33" i="5"/>
  <c r="F31" i="5"/>
  <c r="F30" i="5"/>
  <c r="F23" i="5"/>
  <c r="F22" i="5"/>
  <c r="F19" i="5"/>
  <c r="F18" i="5"/>
  <c r="F17" i="5"/>
  <c r="F16" i="5"/>
  <c r="F15" i="5"/>
  <c r="F13" i="5"/>
  <c r="F12" i="5"/>
  <c r="F10" i="5"/>
  <c r="F9" i="5"/>
  <c r="F224" i="4"/>
  <c r="F223" i="4"/>
  <c r="L221" i="4"/>
  <c r="F221" i="4"/>
  <c r="L220" i="4"/>
  <c r="F220" i="4"/>
  <c r="L219" i="4"/>
  <c r="F219" i="4"/>
  <c r="L218" i="4"/>
  <c r="F218" i="4"/>
  <c r="L217" i="4"/>
  <c r="F217" i="4"/>
  <c r="L216" i="4"/>
  <c r="F216" i="4"/>
  <c r="F215" i="4"/>
  <c r="L213" i="4"/>
  <c r="L212" i="4"/>
  <c r="L211" i="4"/>
  <c r="L210" i="4"/>
  <c r="F210" i="4"/>
  <c r="L209" i="4"/>
  <c r="L208" i="4"/>
  <c r="L207" i="4"/>
  <c r="F207" i="4"/>
  <c r="L206" i="4"/>
  <c r="L205" i="4"/>
  <c r="L204" i="4"/>
  <c r="L203" i="4"/>
  <c r="L202" i="4"/>
  <c r="F202" i="4"/>
  <c r="L201" i="4"/>
  <c r="F201" i="4"/>
  <c r="L200" i="4"/>
  <c r="L199" i="4"/>
  <c r="L198" i="4"/>
  <c r="F198" i="4"/>
  <c r="L196" i="4"/>
  <c r="L195" i="4"/>
  <c r="F195" i="4"/>
  <c r="L194" i="4"/>
  <c r="L193" i="4"/>
  <c r="F193" i="4"/>
  <c r="L192" i="4"/>
  <c r="F192" i="4"/>
  <c r="L191" i="4"/>
  <c r="F191" i="4"/>
  <c r="L190" i="4"/>
  <c r="F190" i="4"/>
  <c r="L189" i="4"/>
  <c r="F189" i="4"/>
  <c r="L188" i="4"/>
  <c r="F188" i="4"/>
  <c r="L187" i="4"/>
  <c r="F187" i="4"/>
  <c r="L186" i="4"/>
  <c r="F186" i="4"/>
  <c r="L185" i="4"/>
  <c r="F185" i="4"/>
  <c r="L183" i="4"/>
  <c r="L182" i="4"/>
  <c r="L181" i="4"/>
  <c r="F181" i="4"/>
  <c r="L180" i="4"/>
  <c r="F180" i="4"/>
  <c r="L179" i="4"/>
  <c r="F179" i="4"/>
  <c r="L178" i="4"/>
  <c r="F178" i="4"/>
  <c r="L177" i="4"/>
  <c r="F177" i="4"/>
  <c r="L176" i="4"/>
  <c r="F176" i="4"/>
  <c r="L174" i="4"/>
  <c r="F174" i="4"/>
  <c r="L173" i="4"/>
  <c r="F173" i="4"/>
  <c r="L172" i="4"/>
  <c r="L171" i="4"/>
  <c r="L170" i="4"/>
  <c r="F170" i="4"/>
  <c r="L169" i="4"/>
  <c r="F169" i="4"/>
  <c r="L168" i="4"/>
  <c r="L167" i="4"/>
  <c r="F167" i="4"/>
  <c r="L166" i="4"/>
  <c r="F166" i="4"/>
  <c r="L165" i="4"/>
  <c r="F165" i="4"/>
  <c r="L164" i="4"/>
  <c r="F164" i="4"/>
  <c r="L163" i="4"/>
  <c r="L162" i="4"/>
  <c r="F162" i="4"/>
  <c r="L161" i="4"/>
  <c r="L160" i="4"/>
  <c r="L159" i="4"/>
  <c r="L158" i="4"/>
  <c r="F158" i="4"/>
  <c r="L157" i="4"/>
  <c r="F157" i="4"/>
  <c r="L156" i="4"/>
  <c r="L155" i="4"/>
  <c r="L154" i="4"/>
  <c r="F154" i="4"/>
  <c r="L153" i="4"/>
  <c r="F153" i="4"/>
  <c r="L152" i="4"/>
  <c r="F152" i="4"/>
  <c r="L151" i="4"/>
  <c r="L150" i="4"/>
  <c r="L149" i="4"/>
  <c r="L148" i="4"/>
  <c r="L147" i="4"/>
  <c r="F147" i="4"/>
  <c r="L145" i="4"/>
  <c r="F145" i="4"/>
  <c r="L144" i="4"/>
  <c r="F144" i="4"/>
  <c r="L143" i="4"/>
  <c r="L142" i="4"/>
  <c r="F142" i="4"/>
  <c r="L141" i="4"/>
  <c r="F141" i="4"/>
  <c r="L140" i="4"/>
  <c r="L139" i="4"/>
  <c r="F139" i="4"/>
  <c r="L138" i="4"/>
  <c r="F138" i="4"/>
  <c r="L135" i="4"/>
  <c r="F135" i="4"/>
  <c r="L134" i="4"/>
  <c r="F134" i="4"/>
  <c r="L133" i="4"/>
  <c r="L132" i="4"/>
  <c r="L131" i="4"/>
  <c r="F131" i="4"/>
  <c r="L130" i="4"/>
  <c r="F130" i="4"/>
  <c r="L129" i="4"/>
  <c r="F129" i="4"/>
  <c r="L128" i="4"/>
  <c r="F128" i="4"/>
  <c r="L127" i="4"/>
  <c r="F127" i="4"/>
  <c r="L126" i="4"/>
  <c r="F126" i="4"/>
  <c r="L125" i="4"/>
  <c r="F125" i="4"/>
  <c r="L124" i="4"/>
  <c r="F124" i="4"/>
  <c r="L123" i="4"/>
  <c r="L122" i="4"/>
  <c r="L121" i="4"/>
  <c r="L120" i="4"/>
  <c r="F120" i="4"/>
  <c r="L119" i="4"/>
  <c r="F119" i="4"/>
  <c r="L118" i="4"/>
  <c r="F118" i="4"/>
  <c r="L117" i="4"/>
  <c r="L116" i="4"/>
  <c r="L115" i="4"/>
  <c r="F115" i="4"/>
  <c r="L114" i="4"/>
  <c r="F114" i="4"/>
  <c r="L113" i="4"/>
  <c r="L112" i="4"/>
  <c r="L111" i="4"/>
  <c r="L110" i="4"/>
  <c r="L109" i="4"/>
  <c r="F109" i="4"/>
  <c r="L107" i="4"/>
  <c r="L106" i="4"/>
  <c r="L105" i="4"/>
  <c r="F105" i="4"/>
  <c r="L104" i="4"/>
  <c r="F104" i="4"/>
  <c r="L103" i="4"/>
  <c r="F103" i="4"/>
  <c r="L102" i="4"/>
  <c r="F102" i="4"/>
  <c r="L101" i="4"/>
  <c r="F101" i="4"/>
  <c r="L100" i="4"/>
  <c r="F100" i="4"/>
  <c r="L98" i="4"/>
  <c r="F98" i="4"/>
  <c r="L97" i="4"/>
  <c r="F97" i="4"/>
  <c r="L96" i="4"/>
  <c r="F96" i="4"/>
  <c r="L95" i="4"/>
  <c r="L94" i="4"/>
  <c r="F94" i="4"/>
  <c r="L93" i="4"/>
  <c r="L92" i="4"/>
  <c r="L91" i="4"/>
  <c r="L90" i="4"/>
  <c r="F90" i="4"/>
  <c r="L89" i="4"/>
  <c r="F89" i="4"/>
  <c r="L88" i="4"/>
  <c r="L87" i="4"/>
  <c r="L86" i="4"/>
  <c r="F86" i="4"/>
  <c r="L85" i="4"/>
  <c r="F85" i="4"/>
  <c r="L84" i="4"/>
  <c r="L83" i="4"/>
  <c r="L82" i="4"/>
  <c r="L81" i="4"/>
  <c r="L80" i="4"/>
  <c r="L79" i="4"/>
  <c r="L78" i="4"/>
  <c r="F78" i="4"/>
  <c r="L77" i="4"/>
  <c r="F77" i="4"/>
  <c r="L76" i="4"/>
  <c r="F76" i="4"/>
  <c r="L75" i="4"/>
  <c r="L74" i="4"/>
  <c r="L73" i="4"/>
  <c r="F73" i="4"/>
  <c r="L72" i="4"/>
  <c r="F72" i="4"/>
  <c r="L71" i="4"/>
  <c r="L70" i="4"/>
  <c r="F70" i="4"/>
  <c r="L69" i="4"/>
  <c r="L68" i="4"/>
  <c r="F68" i="4"/>
  <c r="L67" i="4"/>
  <c r="F67" i="4"/>
  <c r="L66" i="4"/>
  <c r="F66" i="4"/>
  <c r="F65" i="4"/>
  <c r="L63" i="4"/>
  <c r="F63" i="4"/>
  <c r="L62" i="4"/>
  <c r="F62" i="4"/>
  <c r="L61" i="4"/>
  <c r="L60" i="4"/>
  <c r="F60" i="4"/>
  <c r="L59" i="4"/>
  <c r="F59" i="4"/>
  <c r="L58" i="4"/>
  <c r="L57" i="4"/>
  <c r="F57" i="4"/>
  <c r="L56" i="4"/>
  <c r="F56" i="4"/>
  <c r="L53" i="4"/>
  <c r="L52" i="4"/>
  <c r="L51" i="4"/>
  <c r="F51" i="4"/>
  <c r="L50" i="4"/>
  <c r="L49" i="4"/>
  <c r="L48" i="4"/>
  <c r="F48" i="4"/>
  <c r="L47" i="4"/>
  <c r="F47" i="4"/>
  <c r="L45" i="4"/>
  <c r="F45" i="4"/>
  <c r="L44" i="4"/>
  <c r="F44" i="4"/>
  <c r="F43" i="4"/>
  <c r="L42" i="4"/>
  <c r="F42" i="4"/>
  <c r="L41" i="4"/>
  <c r="F41" i="4"/>
  <c r="L40" i="4"/>
  <c r="L39" i="4"/>
  <c r="L38" i="4"/>
  <c r="F38" i="4"/>
  <c r="L37" i="4"/>
  <c r="F37" i="4"/>
  <c r="L36" i="4"/>
  <c r="L35" i="4"/>
  <c r="F35" i="4"/>
  <c r="L34" i="4"/>
  <c r="F34" i="4"/>
  <c r="L33" i="4"/>
  <c r="F33" i="4"/>
  <c r="L32" i="4"/>
  <c r="F32" i="4"/>
  <c r="L31" i="4"/>
  <c r="F31" i="4"/>
  <c r="L30" i="4"/>
  <c r="L29" i="4"/>
  <c r="F29" i="4"/>
  <c r="L28" i="4"/>
  <c r="L27" i="4"/>
  <c r="L26" i="4"/>
  <c r="L25" i="4"/>
  <c r="F25" i="4"/>
  <c r="L24" i="4"/>
  <c r="F24" i="4"/>
  <c r="L23" i="4"/>
  <c r="L22" i="4"/>
  <c r="L21" i="4"/>
  <c r="F21" i="4"/>
  <c r="L20" i="4"/>
  <c r="F20" i="4"/>
  <c r="L19" i="4"/>
  <c r="F19" i="4"/>
  <c r="F18" i="4"/>
  <c r="L16" i="4"/>
  <c r="F16" i="4"/>
  <c r="L15" i="4"/>
  <c r="F15" i="4"/>
  <c r="L14" i="4"/>
  <c r="L13" i="4"/>
  <c r="F13" i="4"/>
  <c r="L12" i="4"/>
  <c r="F12" i="4"/>
  <c r="L11" i="4"/>
  <c r="L10" i="4"/>
  <c r="F10" i="4"/>
  <c r="L9" i="4"/>
  <c r="F9" i="4"/>
  <c r="L22" i="3"/>
  <c r="L21" i="3"/>
  <c r="L20" i="3"/>
  <c r="F20" i="3"/>
  <c r="L19" i="3"/>
  <c r="J18" i="3"/>
  <c r="L18" i="3" s="1"/>
  <c r="J17" i="3"/>
  <c r="L17" i="3" s="1"/>
  <c r="F17" i="3"/>
  <c r="J16" i="3"/>
  <c r="L16" i="3" s="1"/>
  <c r="J15" i="3"/>
  <c r="L15" i="3" s="1"/>
  <c r="F15" i="3"/>
  <c r="I14" i="3"/>
  <c r="L14" i="3" s="1"/>
  <c r="F14" i="3"/>
  <c r="J13" i="3"/>
  <c r="L13" i="3" s="1"/>
  <c r="F13" i="3"/>
  <c r="J12" i="3"/>
  <c r="L12" i="3" s="1"/>
  <c r="J11" i="3"/>
  <c r="L11" i="3" s="1"/>
  <c r="F11" i="3"/>
  <c r="J10" i="3"/>
  <c r="L10" i="3" s="1"/>
  <c r="F10" i="3"/>
  <c r="J9" i="3"/>
  <c r="L9" i="3" s="1"/>
  <c r="F9" i="3"/>
  <c r="J8" i="3"/>
  <c r="L8" i="3" s="1"/>
  <c r="F8" i="3"/>
  <c r="F7" i="3"/>
  <c r="J16" i="2"/>
  <c r="L16" i="2" s="1"/>
  <c r="J15" i="2"/>
  <c r="L15" i="2" s="1"/>
  <c r="F15" i="2"/>
  <c r="L14" i="2"/>
  <c r="L13" i="2"/>
  <c r="F13" i="2"/>
  <c r="L12" i="2"/>
  <c r="F12" i="2"/>
  <c r="J11" i="2"/>
  <c r="L11" i="2" s="1"/>
  <c r="L10" i="2"/>
  <c r="L9" i="2"/>
  <c r="L8" i="2"/>
  <c r="F8" i="2"/>
  <c r="F7" i="2"/>
  <c r="L46" i="1"/>
  <c r="F46" i="1"/>
  <c r="F45" i="1"/>
  <c r="L44" i="1"/>
  <c r="F44" i="1"/>
  <c r="L43" i="1"/>
  <c r="F43" i="1"/>
  <c r="L42" i="1"/>
  <c r="L41" i="1"/>
  <c r="F41" i="1"/>
  <c r="L40" i="1"/>
  <c r="L39" i="1"/>
  <c r="F39" i="1"/>
  <c r="J38" i="1"/>
  <c r="L38" i="1" s="1"/>
  <c r="F38" i="1"/>
  <c r="J37" i="1"/>
  <c r="L37" i="1" s="1"/>
  <c r="F37" i="1"/>
  <c r="L36" i="1"/>
  <c r="J35" i="1"/>
  <c r="L35" i="1" s="1"/>
  <c r="F35" i="1"/>
  <c r="J34" i="1"/>
  <c r="L34" i="1" s="1"/>
  <c r="F34" i="1"/>
  <c r="J33" i="1"/>
  <c r="L33" i="1" s="1"/>
  <c r="F33" i="1"/>
  <c r="J32" i="1"/>
  <c r="L32" i="1" s="1"/>
  <c r="F32" i="1"/>
  <c r="J31" i="1"/>
  <c r="L31" i="1" s="1"/>
  <c r="F31" i="1"/>
  <c r="L30" i="1"/>
  <c r="F30" i="1"/>
  <c r="F29" i="1"/>
  <c r="F28" i="1"/>
  <c r="F27" i="1"/>
  <c r="L25" i="1"/>
  <c r="L24" i="1"/>
  <c r="J23" i="1"/>
  <c r="L23" i="1" s="1"/>
  <c r="F23" i="1"/>
  <c r="L21" i="1"/>
  <c r="J20" i="1"/>
  <c r="L20" i="1" s="1"/>
  <c r="F20" i="1"/>
  <c r="J19" i="1"/>
  <c r="L19" i="1" s="1"/>
  <c r="F19" i="1"/>
  <c r="J18" i="1"/>
  <c r="L18" i="1" s="1"/>
  <c r="F18" i="1"/>
  <c r="J16" i="1"/>
  <c r="L16" i="1" s="1"/>
  <c r="F16" i="1"/>
  <c r="J15" i="1"/>
  <c r="L15" i="1" s="1"/>
  <c r="F15" i="1"/>
  <c r="J13" i="1"/>
  <c r="L13" i="1" s="1"/>
  <c r="F13" i="1"/>
  <c r="J12" i="1"/>
  <c r="L12" i="1" s="1"/>
  <c r="F12" i="1"/>
  <c r="F11" i="1"/>
  <c r="J10" i="1"/>
  <c r="L10" i="1" s="1"/>
  <c r="F10" i="1"/>
  <c r="J9" i="1"/>
  <c r="L9" i="1" s="1"/>
  <c r="F9" i="1"/>
  <c r="J8" i="1"/>
  <c r="L8" i="1" s="1"/>
  <c r="F8" i="1"/>
  <c r="F23" i="6" l="1"/>
  <c r="F247" i="5"/>
  <c r="L225" i="4"/>
  <c r="L226" i="4" s="1"/>
  <c r="F226" i="4"/>
  <c r="F24" i="3"/>
  <c r="F18" i="2"/>
  <c r="L18" i="2"/>
  <c r="F48" i="1"/>
  <c r="L47" i="1"/>
  <c r="L48" i="1" s="1"/>
  <c r="F50" i="1" s="1"/>
  <c r="L17" i="2"/>
  <c r="L23" i="3"/>
  <c r="L24" i="3" s="1"/>
  <c r="L247" i="5"/>
  <c r="L22" i="6"/>
  <c r="L23" i="6" s="1"/>
  <c r="F25" i="6" l="1"/>
  <c r="C8" i="7" s="1"/>
  <c r="F24" i="6"/>
  <c r="F228" i="4"/>
  <c r="F227" i="4"/>
  <c r="F25" i="3"/>
  <c r="F26" i="3"/>
  <c r="C5" i="7" s="1"/>
  <c r="F20" i="2"/>
  <c r="F19" i="2"/>
  <c r="C3" i="7"/>
  <c r="C6" i="7"/>
  <c r="F249" i="5"/>
  <c r="F248" i="5"/>
  <c r="F49" i="1"/>
  <c r="C4" i="7" l="1"/>
  <c r="C7" i="7"/>
  <c r="C9" i="7" l="1"/>
</calcChain>
</file>

<file path=xl/sharedStrings.xml><?xml version="1.0" encoding="utf-8"?>
<sst xmlns="http://schemas.openxmlformats.org/spreadsheetml/2006/main" count="1767" uniqueCount="354">
  <si>
    <t>№п/п</t>
  </si>
  <si>
    <t>Найменуванння робіт</t>
  </si>
  <si>
    <t>Од. вим.</t>
  </si>
  <si>
    <t xml:space="preserve">Р о б о т а </t>
  </si>
  <si>
    <t>М а т е р і а л и</t>
  </si>
  <si>
    <t>Кіл-сть</t>
  </si>
  <si>
    <t>Ціна, грн</t>
  </si>
  <si>
    <t>Сумма, грн</t>
  </si>
  <si>
    <t>Найменування матеріалів</t>
  </si>
  <si>
    <t>Норма  витрат</t>
  </si>
  <si>
    <t xml:space="preserve">Ціна, грн </t>
  </si>
  <si>
    <t>Стіни (спортзал)</t>
  </si>
  <si>
    <t>Грунтування стін</t>
  </si>
  <si>
    <t>м2</t>
  </si>
  <si>
    <t>Грунтівка Ceresit CT-16</t>
  </si>
  <si>
    <t>кг</t>
  </si>
  <si>
    <t>Фарбування стін (2 шари)</t>
  </si>
  <si>
    <t>Фарба водоемульсійна  (Ceresit IN 53+пігмент)</t>
  </si>
  <si>
    <t>л</t>
  </si>
  <si>
    <t xml:space="preserve">Обшивка стін спортивними матами </t>
  </si>
  <si>
    <t>Стінові протекори 20мм</t>
  </si>
  <si>
    <t>Демонтаж простінка</t>
  </si>
  <si>
    <t>м3</t>
  </si>
  <si>
    <t>Установка вітражу з дверима з алюмінієвого профіля</t>
  </si>
  <si>
    <t>Вітраж з дверима із алюмінієвого профіля (протипожежні)</t>
  </si>
  <si>
    <t>Навішування коробів на стіни (захист для труб опалення)</t>
  </si>
  <si>
    <t>м.п</t>
  </si>
  <si>
    <t>Короб для труб з оцинкованої сталі з полімерним покриттям</t>
  </si>
  <si>
    <t>Стелі (спортзал)</t>
  </si>
  <si>
    <t>Грунтування стель та балок покриття</t>
  </si>
  <si>
    <t>Фарбування стель та балок покриття (2 шари)</t>
  </si>
  <si>
    <t>Внутрішні віконні та дверні відкоси</t>
  </si>
  <si>
    <t>Грунтування відкосів (130,8 м.п)</t>
  </si>
  <si>
    <t>Фарбування відкосів (130,8 м.п)</t>
  </si>
  <si>
    <t>Монтаж алюмінієвих кутиків на відкоси</t>
  </si>
  <si>
    <t>Кутик алюмінієвий 20х20 мм анод.</t>
  </si>
  <si>
    <t>Клей монтажний Pattex Fix (0.385 кг)</t>
  </si>
  <si>
    <t>шт</t>
  </si>
  <si>
    <t>Захисні сітки</t>
  </si>
  <si>
    <t xml:space="preserve">Навішування захисних сіток </t>
  </si>
  <si>
    <t xml:space="preserve">Сітка захисна поліпропіленова Ø4,5 75х75 </t>
  </si>
  <si>
    <t>Трос для кріплення стальний оцинкований DIN 3055 4 мм</t>
  </si>
  <si>
    <t>Кронштейн з дюбелем для кріплення сітки</t>
  </si>
  <si>
    <t>Електротехнічні роботи</t>
  </si>
  <si>
    <t>Світильник стельовий (з захисним екраном)</t>
  </si>
  <si>
    <t>комплект</t>
  </si>
  <si>
    <t>Модульна система освітлення МСО 03.2В/02.М з комутаційним обладненням</t>
  </si>
  <si>
    <t>Прокладка кабеля в лотках</t>
  </si>
  <si>
    <t>м</t>
  </si>
  <si>
    <t>Дротовий лоток  100*150 гальваніка, довжина 3000мм FC1015</t>
  </si>
  <si>
    <t>Налагоджування освітлення та комутація системи</t>
  </si>
  <si>
    <t>посл</t>
  </si>
  <si>
    <t>Світильники (настінні  герметичні)</t>
  </si>
  <si>
    <t>Світильник настінний герметичний коло</t>
  </si>
  <si>
    <t>Кабель відкрита прокладка перетином до 6 мм² (на висоті)</t>
  </si>
  <si>
    <t>Кабель ВВГнгдП 3 х 1.5</t>
  </si>
  <si>
    <t xml:space="preserve">Кабель відкрита прокладка перетином від 6 до 35 мм² </t>
  </si>
  <si>
    <t>Кабель ВВГнгдП 3 х 2.5</t>
  </si>
  <si>
    <t>Установка та розпаювання розподільчих коробок</t>
  </si>
  <si>
    <t>Коробка розподільча</t>
  </si>
  <si>
    <t>Установка підрозетників</t>
  </si>
  <si>
    <t>Підрозетник</t>
  </si>
  <si>
    <t>Установка розеток</t>
  </si>
  <si>
    <t>Розетка 2-на з/з</t>
  </si>
  <si>
    <t>Рамка 3-на вертикальна</t>
  </si>
  <si>
    <t>Установка вимикачів</t>
  </si>
  <si>
    <t>Вимикач 2-х клавішний</t>
  </si>
  <si>
    <t>Установка щитів</t>
  </si>
  <si>
    <t>Щит розподільчий ЩРн-24з-0</t>
  </si>
  <si>
    <t>Підключення щита</t>
  </si>
  <si>
    <t>Кабель ВВГ 3х4</t>
  </si>
  <si>
    <r>
      <rPr>
        <sz val="10"/>
        <rFont val="Times New Roman"/>
      </rPr>
      <t xml:space="preserve">Гофротруба </t>
    </r>
    <r>
      <rPr>
        <sz val="10"/>
        <rFont val="Calibri"/>
      </rPr>
      <t>Ø</t>
    </r>
    <r>
      <rPr>
        <sz val="10"/>
        <rFont val="Times New Roman"/>
      </rPr>
      <t>32 мм</t>
    </r>
  </si>
  <si>
    <t xml:space="preserve">Автоматичний вимикач 1-о полюсний, встановлення </t>
  </si>
  <si>
    <t>шт.</t>
  </si>
  <si>
    <t>Автоматичний вимикач Р1 С 16А</t>
  </si>
  <si>
    <t>Автоматичний вимикач Р1 С 10А</t>
  </si>
  <si>
    <t>Автоматичний вимикач 2-о полюсний, встановлення</t>
  </si>
  <si>
    <t>Автоматичний вимикач Р2 С 25А</t>
  </si>
  <si>
    <t xml:space="preserve">Диференціальний автомат </t>
  </si>
  <si>
    <t>Диференційний автомат С16 1N</t>
  </si>
  <si>
    <t>Підключення кабеля до електрощита</t>
  </si>
  <si>
    <t>Нуль-шина встановлення і розпаювання</t>
  </si>
  <si>
    <t xml:space="preserve">Нульова шина DIN дін рейка 15 отворів </t>
  </si>
  <si>
    <t>МШП</t>
  </si>
  <si>
    <t xml:space="preserve">ВСЬОГО по роботам </t>
  </si>
  <si>
    <t>ВСЬОГО по матеріалам</t>
  </si>
  <si>
    <t>Всього</t>
  </si>
  <si>
    <t>ВСЬОГО, з ПДВ</t>
  </si>
  <si>
    <t>Ручна розробка грунту з навантаженням та перевезенням</t>
  </si>
  <si>
    <t>Улаштування фундаментів</t>
  </si>
  <si>
    <t>Арматура Ø16 А240С</t>
  </si>
  <si>
    <t>т</t>
  </si>
  <si>
    <t>Шайба -80х8, L=80</t>
  </si>
  <si>
    <t>Гайка М16</t>
  </si>
  <si>
    <t>Бетон В15</t>
  </si>
  <si>
    <t>Виготовлення металевих сходів</t>
  </si>
  <si>
    <t>Конструкції металеві</t>
  </si>
  <si>
    <t>Монтаж металевих сходів</t>
  </si>
  <si>
    <t>Кутик 75х75х5</t>
  </si>
  <si>
    <t>Анкер 12х200</t>
  </si>
  <si>
    <t>Грунтування з фарбуванням металоконструкцій</t>
  </si>
  <si>
    <t>Грунт ГФ-021</t>
  </si>
  <si>
    <t>Емаль антикорозійна</t>
  </si>
  <si>
    <t>МіМ</t>
  </si>
  <si>
    <t>%</t>
  </si>
  <si>
    <t>ВСЬОГО по роботам</t>
  </si>
  <si>
    <t>Очистка пілоги під пилу та бруду</t>
  </si>
  <si>
    <t>Забивка швів та нерівностей між плитами</t>
  </si>
  <si>
    <t>Розчин цементно-піщаний М150</t>
  </si>
  <si>
    <t>Укладання гідроізоляції</t>
  </si>
  <si>
    <t>Плівка ПЕ 150 мкм</t>
  </si>
  <si>
    <t>Укладання утеплювача на підлогу</t>
  </si>
  <si>
    <t>Плити з екструзійного пінополістиролу 100мм</t>
  </si>
  <si>
    <t>Улаштування стяжки (товщ 50мм)</t>
  </si>
  <si>
    <t>Фібра поліпропіленова 12мм</t>
  </si>
  <si>
    <t>Грунтування підлоги</t>
  </si>
  <si>
    <t>Грунтівка Ceresit CT-17</t>
  </si>
  <si>
    <t>Улаштування самовирівнюючої стяжки (товщ 10мм)</t>
  </si>
  <si>
    <t>Стяжка самовирівнююча CN-69</t>
  </si>
  <si>
    <t>Улаштування деформаційних швів</t>
  </si>
  <si>
    <t>Джгут ущільнювальний ППЕ 10мм</t>
  </si>
  <si>
    <t>Ceresit CS-51</t>
  </si>
  <si>
    <t>Улаштування покриття з лінолеуму</t>
  </si>
  <si>
    <t>Лінолеум спортивний</t>
  </si>
  <si>
    <t>Клей для лінолеуму</t>
  </si>
  <si>
    <t>Шнур для лінолеуму</t>
  </si>
  <si>
    <t>Улаштування плінтусів</t>
  </si>
  <si>
    <t>Коридор</t>
  </si>
  <si>
    <t>Стеля</t>
  </si>
  <si>
    <t>Грунтування стелі</t>
  </si>
  <si>
    <t>Штукатурка стелі по сітці</t>
  </si>
  <si>
    <t>Штукатурка Ceresit CT-25</t>
  </si>
  <si>
    <t>Сітка штукатурна скловолокно CT-325</t>
  </si>
  <si>
    <t>Шпаклювання стелі</t>
  </si>
  <si>
    <t xml:space="preserve">Шпаклівка гіпсова Кнауф старт </t>
  </si>
  <si>
    <t xml:space="preserve">Шпаклівка гіпсова Кнауф фініш </t>
  </si>
  <si>
    <t>Фарбування стелі (2 шари)</t>
  </si>
  <si>
    <t xml:space="preserve">                                        Стіни</t>
  </si>
  <si>
    <t>Розширення дверного прорізу</t>
  </si>
  <si>
    <t>Грунтування ніш за радіаторами опалення</t>
  </si>
  <si>
    <t>Штукатурка стін по маяках</t>
  </si>
  <si>
    <t>Маяк штукатурний 10мм</t>
  </si>
  <si>
    <t xml:space="preserve">Облицювання стін керамічною плиткою </t>
  </si>
  <si>
    <t xml:space="preserve">Плитка керамічна </t>
  </si>
  <si>
    <t>Суміш Ceresit CМ-11</t>
  </si>
  <si>
    <t>Кутик для плитки зовнішній</t>
  </si>
  <si>
    <t>Затирка Ceresit СЕ-40</t>
  </si>
  <si>
    <t xml:space="preserve">Шпаклювання стін </t>
  </si>
  <si>
    <t>Шпаклівка гіпсова Кнауф фініш</t>
  </si>
  <si>
    <t xml:space="preserve">Улаштування теплоізоляційних екранів за радіаторами опалення </t>
  </si>
  <si>
    <t>Газоспінений поліетилен фольгований самоклеючий 10 мм</t>
  </si>
  <si>
    <t xml:space="preserve">Грунтування дверних відкосів </t>
  </si>
  <si>
    <t xml:space="preserve">Штукатурка дверних відкосів </t>
  </si>
  <si>
    <t>Шпаклювання дверних відкосів</t>
  </si>
  <si>
    <t>Кутик ПВХ перфорований</t>
  </si>
  <si>
    <t>Фарбування дверних відкосів (2 шари)</t>
  </si>
  <si>
    <t>Очистка труб опалення від старої фарби</t>
  </si>
  <si>
    <t>м.п.</t>
  </si>
  <si>
    <t>Фарбування труб опалення (2 шари)</t>
  </si>
  <si>
    <t>Емаль для радіаторів</t>
  </si>
  <si>
    <t xml:space="preserve">Монтаж металопластикових дверей </t>
  </si>
  <si>
    <t>Двері металопластикові</t>
  </si>
  <si>
    <t xml:space="preserve">Підлога </t>
  </si>
  <si>
    <t>Укладка плит OSB</t>
  </si>
  <si>
    <t>Плити OSB 12мм</t>
  </si>
  <si>
    <t xml:space="preserve">Лінолеум </t>
  </si>
  <si>
    <t>Улаштування плінтусів з лінолеуму</t>
  </si>
  <si>
    <t xml:space="preserve">Роздягальня </t>
  </si>
  <si>
    <t xml:space="preserve">Стіни </t>
  </si>
  <si>
    <t xml:space="preserve">Грунтування віконних відкосів </t>
  </si>
  <si>
    <t>Приклейка мінеральної вати на відкоси</t>
  </si>
  <si>
    <t>Суміш Ceresit CT-82</t>
  </si>
  <si>
    <t>Мінеральна вата 50мм</t>
  </si>
  <si>
    <t>Штукатурка віконних відкосів</t>
  </si>
  <si>
    <t xml:space="preserve">Шпаклювання віконних відкосів </t>
  </si>
  <si>
    <t>Кутик ПВХ  перфорований</t>
  </si>
  <si>
    <t>Фарбування віконних відкосів (2 шари)</t>
  </si>
  <si>
    <t>Відновлення підвіконь</t>
  </si>
  <si>
    <t>Грунтівка Ceresit CT 19</t>
  </si>
  <si>
    <t>Шпаклівка KNAUF HP START (3 мм)</t>
  </si>
  <si>
    <t>Малярне склополотно</t>
  </si>
  <si>
    <t>Кутики перфоровані зі склосіткою</t>
  </si>
  <si>
    <t>Шпаклівка KNAUF НР FINISH (2 мм)</t>
  </si>
  <si>
    <t>Грунт фарба Ceresit CT 16</t>
  </si>
  <si>
    <t>Фарба масляна (2 шари)</t>
  </si>
  <si>
    <t xml:space="preserve">Грунтування стін </t>
  </si>
  <si>
    <t xml:space="preserve">Штукатурка стін по маяках </t>
  </si>
  <si>
    <t>Шпаклювання стін</t>
  </si>
  <si>
    <t>Шпаклівка гіпсова Кнауф старт</t>
  </si>
  <si>
    <t>Улаштування цементно-піщаної стяжки</t>
  </si>
  <si>
    <t xml:space="preserve">Грунтування підлоги </t>
  </si>
  <si>
    <t>Улаштування самовирівнюючої стяжки</t>
  </si>
  <si>
    <t>Улаштування покриття підлоги з керамічної плитки</t>
  </si>
  <si>
    <t>Плитка керамічна</t>
  </si>
  <si>
    <t>Душова кабіна</t>
  </si>
  <si>
    <t>Цегляна кладка душової кабіни з керамічної цегли</t>
  </si>
  <si>
    <t>Цегла керамічна рядова</t>
  </si>
  <si>
    <r>
      <rPr>
        <sz val="10"/>
        <rFont val="Times New Roman"/>
      </rPr>
      <t xml:space="preserve">Арматура </t>
    </r>
    <r>
      <rPr>
        <sz val="10"/>
        <rFont val="Calibri"/>
      </rPr>
      <t>Ø</t>
    </r>
    <r>
      <rPr>
        <sz val="11"/>
        <rFont val="Times New Roman"/>
      </rPr>
      <t>8 мм</t>
    </r>
  </si>
  <si>
    <t>Сітка кладочна Ø3 50х50</t>
  </si>
  <si>
    <t>Кутик 50х50х4</t>
  </si>
  <si>
    <t>Розчин кладочний М150</t>
  </si>
  <si>
    <t>Гідроізоляція стін</t>
  </si>
  <si>
    <t>Гідроізоляція Ceresit CR 65</t>
  </si>
  <si>
    <t>Улаштування гідроізоляції</t>
  </si>
  <si>
    <t>Установлення зливних трапів</t>
  </si>
  <si>
    <t>Трап зливний</t>
  </si>
  <si>
    <t>Установлення та підключення душової фурнітури</t>
  </si>
  <si>
    <t>Фурнітура душова</t>
  </si>
  <si>
    <t>Санвузли з умивальником</t>
  </si>
  <si>
    <t xml:space="preserve">Грунтування стелі СТ17 </t>
  </si>
  <si>
    <t>Штукатурка стелі</t>
  </si>
  <si>
    <t>Стіни</t>
  </si>
  <si>
    <t>Улаштування перегородок з керамічної цегли</t>
  </si>
  <si>
    <t>Цегла керамічна лицювальна</t>
  </si>
  <si>
    <r>
      <rPr>
        <sz val="10"/>
        <rFont val="Times New Roman"/>
      </rPr>
      <t xml:space="preserve">Арматура </t>
    </r>
    <r>
      <rPr>
        <sz val="10"/>
        <rFont val="Calibri"/>
      </rPr>
      <t>Ø</t>
    </r>
    <r>
      <rPr>
        <sz val="11"/>
        <rFont val="Times New Roman"/>
      </rPr>
      <t>8 мм</t>
    </r>
  </si>
  <si>
    <t xml:space="preserve">Кабель прокладка перетином від 6 до 35 мм² </t>
  </si>
  <si>
    <t>Кабель ВВГнгд 3х2.5</t>
  </si>
  <si>
    <t xml:space="preserve">Кабель прокладка перетином до 6 мм² </t>
  </si>
  <si>
    <t>Кабель ВВГнгд 3х1.5</t>
  </si>
  <si>
    <t>Світильник настінний герметичний</t>
  </si>
  <si>
    <t>Світильники (стельові світлодіодні)</t>
  </si>
  <si>
    <t>Світильник для стелі 36 Вт (світлодіодна панель 600х600)</t>
  </si>
  <si>
    <t>Розподільча коробка в цегляній стіні (підготовка отвору)</t>
  </si>
  <si>
    <t>Сатенгіпс</t>
  </si>
  <si>
    <t>Розподільча коробка монтаж в підготовлений отвір</t>
  </si>
  <si>
    <t>Розподільча коробка внутрішня (бетон)</t>
  </si>
  <si>
    <t>Розподільча коробка розпаювання</t>
  </si>
  <si>
    <t>Ізоляційна стрічка</t>
  </si>
  <si>
    <t>Підрозетник в цегляній стіні (підготовка отвору)</t>
  </si>
  <si>
    <t xml:space="preserve">Коробка установочна в бетон </t>
  </si>
  <si>
    <t>Вимикач в існуючий підрозетник, встановлення</t>
  </si>
  <si>
    <t>Вимикач внутрішній 1-но клавішний</t>
  </si>
  <si>
    <t>Вимикач внутрішній 2-во клавішний</t>
  </si>
  <si>
    <t>Розетка в існуючий підрозетник, встановлення</t>
  </si>
  <si>
    <t>Розетка внутрішня з заземленням 2-на</t>
  </si>
  <si>
    <t>Розетка внутрішня з заземленням 1-на</t>
  </si>
  <si>
    <t>Внутрішні мережі каналізації та водопроводу</t>
  </si>
  <si>
    <t>Прокладання труб каналізаційних</t>
  </si>
  <si>
    <t>Труби каналізаційні ПВХ 110</t>
  </si>
  <si>
    <t>Труби каналізаційні ПВХ 50</t>
  </si>
  <si>
    <t xml:space="preserve">Коліна, муфти, перехідники </t>
  </si>
  <si>
    <t>Установлення та підключення унітазів</t>
  </si>
  <si>
    <t>Унітаз (комплект)</t>
  </si>
  <si>
    <t>Установлення та підключення умивальників</t>
  </si>
  <si>
    <t>Умивальник</t>
  </si>
  <si>
    <t>Змішувач для умивальника</t>
  </si>
  <si>
    <t>Сифон для умивальника</t>
  </si>
  <si>
    <t xml:space="preserve">Шланг гнучкий </t>
  </si>
  <si>
    <t>П'єдестал під умивальник</t>
  </si>
  <si>
    <t>Монтаж та підключення бойлера</t>
  </si>
  <si>
    <t>Бойлер</t>
  </si>
  <si>
    <t>Комплект кріплення</t>
  </si>
  <si>
    <t xml:space="preserve">Прокладання труб водопровідних </t>
  </si>
  <si>
    <t>Труба ППР 20</t>
  </si>
  <si>
    <t>Труба ППР 25</t>
  </si>
  <si>
    <t>Труба ПЕ 50</t>
  </si>
  <si>
    <t xml:space="preserve">Коліна, муфти, перехідники, крани </t>
  </si>
  <si>
    <t>Вентиляція</t>
  </si>
  <si>
    <t>Буріння отворів в стінах під вент короби</t>
  </si>
  <si>
    <t>Прокладання коробів вентиляційних з оцинкованої сталі</t>
  </si>
  <si>
    <t>Короб вентиляційний з оцинкованої сталі 0,6 мм</t>
  </si>
  <si>
    <t>Монтаж фасонних частин</t>
  </si>
  <si>
    <t>Перехідники, коліна, муфти, з'єднувачі 0,6 мм</t>
  </si>
  <si>
    <t>Установка решіток вентиляційних</t>
  </si>
  <si>
    <t>Решітка вентиляційна</t>
  </si>
  <si>
    <t>Установка вставок гнучких</t>
  </si>
  <si>
    <t>Вставка гнучка</t>
  </si>
  <si>
    <t>Установка вентиляторів</t>
  </si>
  <si>
    <t xml:space="preserve">Вентилятор </t>
  </si>
  <si>
    <t>Пусконалагоджувальні роботи</t>
  </si>
  <si>
    <t>Комутаційне обладнання</t>
  </si>
  <si>
    <t>Інші роботи</t>
  </si>
  <si>
    <t>Прибирання та винесення сміття (з 2-го поверху)</t>
  </si>
  <si>
    <t>Навантаження та вивезення сміття</t>
  </si>
  <si>
    <t>Трибуни</t>
  </si>
  <si>
    <t>Грунтування стелі та балок</t>
  </si>
  <si>
    <t>Штукатурка стелі та балок по сітці</t>
  </si>
  <si>
    <t>Шпаклювання стелі та балок</t>
  </si>
  <si>
    <t>Фарбування стелі та балок (2 шари)</t>
  </si>
  <si>
    <t>Штукатурка стін по маякам</t>
  </si>
  <si>
    <t xml:space="preserve">Улаштування перегородок з ГКЛ на металквому каркасі </t>
  </si>
  <si>
    <t>Гіпсокартон вологостійкий 12,5мм</t>
  </si>
  <si>
    <t>Профіль направляючий UW100/40</t>
  </si>
  <si>
    <t>Профіль стієчний  СW100/50</t>
  </si>
  <si>
    <t>Саморіз по металу 3,5х25</t>
  </si>
  <si>
    <t>Саморіз по металу 3,5х9,5</t>
  </si>
  <si>
    <t>Дюбель 6х40</t>
  </si>
  <si>
    <t>Мінеральна вата 100мм</t>
  </si>
  <si>
    <t xml:space="preserve">Пробивання дверного прорізу </t>
  </si>
  <si>
    <t>Фарбування труб опалення емаллю за 2 рази</t>
  </si>
  <si>
    <t>Роздягальня чоловіча</t>
  </si>
  <si>
    <t>Очищення радіаторів опалення від старої фарби</t>
  </si>
  <si>
    <t>секция</t>
  </si>
  <si>
    <t>Фарбування радіаторів опалення (2 шари)</t>
  </si>
  <si>
    <t>Грунтування стін СТ17</t>
  </si>
  <si>
    <t>Арматура Ø8 мм</t>
  </si>
  <si>
    <t>Підлога</t>
  </si>
  <si>
    <t>Сходова клітина на 2-гий поверх</t>
  </si>
  <si>
    <t>Підсилення дверного прорізу</t>
  </si>
  <si>
    <t xml:space="preserve">Грунтування відкосів </t>
  </si>
  <si>
    <t xml:space="preserve">Штукатурка відкосів </t>
  </si>
  <si>
    <t xml:space="preserve">Шпаклювання відкосів </t>
  </si>
  <si>
    <t>Фарбування відкосів (2 шари)</t>
  </si>
  <si>
    <t xml:space="preserve">Улаштування самовирівнюючої стяжки </t>
  </si>
  <si>
    <t>Учительська</t>
  </si>
  <si>
    <t xml:space="preserve">Грунтування стелі та балок </t>
  </si>
  <si>
    <t>Фарбування стеліта балок (2 шари)</t>
  </si>
  <si>
    <t>секція</t>
  </si>
  <si>
    <t>Улаштування самовирівнюючої стяжки підлоги</t>
  </si>
  <si>
    <t xml:space="preserve">Коробка установочна </t>
  </si>
  <si>
    <t>Розетка внутрішня з заземленням з кришкою ІР50</t>
  </si>
  <si>
    <t>Рамка 2-на накладна</t>
  </si>
  <si>
    <t>МіМ, проїзд, проживання</t>
  </si>
  <si>
    <t>Прорізання отворів під витяжну установку</t>
  </si>
  <si>
    <t>Монтаж приточно-витяжної установки ВУТ2000 ПЗ ЕС</t>
  </si>
  <si>
    <t>Приточно-витяжна установка ВУТ2000 ПЗ ЕС</t>
  </si>
  <si>
    <t>Гнучка вставка</t>
  </si>
  <si>
    <t>Повітропровід з оцинкованої сталі 0,5-0,7 мм ø315</t>
  </si>
  <si>
    <t>Повітропровід з оцинкованої сталі 0,5-0,7 мм ø250</t>
  </si>
  <si>
    <t>Повітропровід з оцинкованої сталі 0,5-0,7 мм ø200</t>
  </si>
  <si>
    <r>
      <rPr>
        <sz val="11"/>
        <rFont val="Times New Roman"/>
      </rPr>
      <t>м2</t>
    </r>
  </si>
  <si>
    <r>
      <rPr>
        <sz val="11"/>
        <rFont val="Times New Roman"/>
      </rPr>
      <t>м2</t>
    </r>
  </si>
  <si>
    <t>Повітропровід з оцинкованої сталі 0,5-0,7 мм ø150</t>
  </si>
  <si>
    <r>
      <rPr>
        <sz val="11"/>
        <rFont val="Times New Roman"/>
      </rPr>
      <t>м2</t>
    </r>
  </si>
  <si>
    <r>
      <rPr>
        <sz val="11"/>
        <rFont val="Times New Roman"/>
      </rPr>
      <t>м2</t>
    </r>
  </si>
  <si>
    <t>Фасонні вироби з оцинкованої сталі 0,5-0,7 мм</t>
  </si>
  <si>
    <r>
      <rPr>
        <sz val="11"/>
        <rFont val="Times New Roman"/>
      </rPr>
      <t>м2</t>
    </r>
  </si>
  <si>
    <r>
      <rPr>
        <sz val="11"/>
        <rFont val="Times New Roman"/>
      </rPr>
      <t>м2</t>
    </r>
  </si>
  <si>
    <t>Ізоляція пінофол 10мм</t>
  </si>
  <si>
    <r>
      <rPr>
        <sz val="11"/>
        <rFont val="Times New Roman"/>
      </rPr>
      <t>м2</t>
    </r>
  </si>
  <si>
    <r>
      <rPr>
        <sz val="11"/>
        <rFont val="Times New Roman"/>
      </rPr>
      <t>м2</t>
    </r>
  </si>
  <si>
    <t>Кріплення</t>
  </si>
  <si>
    <t>Решітка вентиляційна 400x200</t>
  </si>
  <si>
    <t>Кабельна продукція</t>
  </si>
  <si>
    <t>Дросель-клапан вентиляційний КРВ 315</t>
  </si>
  <si>
    <t>Комплекс</t>
  </si>
  <si>
    <t>Найменування</t>
  </si>
  <si>
    <t>Ціна грн, з ПДВ</t>
  </si>
  <si>
    <t>Решта по спортзалу (включно з дверима для евакуаціоного виходу)</t>
  </si>
  <si>
    <t>Евакуаційні сходи (без врахування дверей)</t>
  </si>
  <si>
    <t>Підлога (фінальне покриття лінолеум спортивний)</t>
  </si>
  <si>
    <t>1-й поверх: Коридор, санвузол, роздягальня дівоча</t>
  </si>
  <si>
    <t>2-й поверх: чоловіча роздягальня, тренерська, трибуна</t>
  </si>
  <si>
    <t>Вентиляція спортзала</t>
  </si>
  <si>
    <t xml:space="preserve">Технічне завдання </t>
  </si>
  <si>
    <t>Проведення реконструкції спортивної зали в ЗОШ №20, м. Чернігів</t>
  </si>
  <si>
    <t>№ розділу</t>
  </si>
  <si>
    <t>Всього вартість робіт та матеріалів:</t>
  </si>
  <si>
    <t>Об'єкт: Завершення ремонту основного приміщення</t>
  </si>
  <si>
    <t>Об'єкт: коридор, санвузол, роздягальня дівоча</t>
  </si>
  <si>
    <t>Об'єкт: Підлога</t>
  </si>
  <si>
    <t>Об'єкт: Евакуаційні сходи</t>
  </si>
  <si>
    <t>Об'єкт: 2-й поверх: трибуни, учительська, чоловіча роздягальня</t>
  </si>
  <si>
    <t>Об'єкт: Вентиляція спортзалу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</si>
</sst>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"/>
    <numFmt numFmtId="166" formatCode="#,##0.000"/>
    <numFmt numFmtId="167" formatCode="0.0"/>
  </numFmts>
  <fonts count="31">
    <font>
      <sz val="11"/>
      <name val="Calibri"/>
      <scheme val="minor"/>
    </font>
    <font>
      <b/>
      <i/>
      <sz val="10"/>
      <name val="Arial"/>
    </font>
    <font>
      <sz val="10"/>
      <name val="Arial"/>
    </font>
    <font>
      <sz val="10"/>
      <name val="Arimo"/>
    </font>
    <font>
      <b/>
      <i/>
      <sz val="10"/>
      <name val="Arimo"/>
    </font>
    <font>
      <b/>
      <i/>
      <sz val="12"/>
      <name val="Arimo"/>
    </font>
    <font>
      <b/>
      <sz val="10"/>
      <name val="Times New Roman"/>
    </font>
    <font>
      <sz val="11"/>
      <name val="Calibri"/>
    </font>
    <font>
      <sz val="10"/>
      <name val="Times New Roman"/>
    </font>
    <font>
      <b/>
      <i/>
      <sz val="10"/>
      <name val="Times New Roman"/>
    </font>
    <font>
      <sz val="10"/>
      <name val="Times New Roman"/>
    </font>
    <font>
      <u/>
      <sz val="11"/>
      <name val="Calibri"/>
    </font>
    <font>
      <u/>
      <sz val="11"/>
      <name val="Calibri"/>
    </font>
    <font>
      <sz val="11"/>
      <name val="Calibri"/>
    </font>
    <font>
      <b/>
      <sz val="11"/>
      <name val="Calibri"/>
    </font>
    <font>
      <sz val="11"/>
      <color rgb="FFFF0000"/>
      <name val="Calibri"/>
    </font>
    <font>
      <b/>
      <i/>
      <sz val="11"/>
      <name val="Calibri"/>
    </font>
    <font>
      <sz val="10"/>
      <name val="Arial"/>
    </font>
    <font>
      <sz val="10"/>
      <name val="Arimo"/>
    </font>
    <font>
      <b/>
      <i/>
      <sz val="10"/>
      <name val="Arimo"/>
    </font>
    <font>
      <b/>
      <i/>
      <sz val="12"/>
      <name val="Arimo"/>
    </font>
    <font>
      <b/>
      <sz val="10"/>
      <name val="Arimo"/>
    </font>
    <font>
      <b/>
      <i/>
      <sz val="10"/>
      <name val="Times New Roman"/>
    </font>
    <font>
      <b/>
      <i/>
      <sz val="10"/>
      <color rgb="FF0070C0"/>
      <name val="Times New Roman"/>
    </font>
    <font>
      <b/>
      <sz val="10"/>
      <name val="Times New Roman"/>
    </font>
    <font>
      <i/>
      <sz val="10"/>
      <name val="Times New Roman"/>
    </font>
    <font>
      <sz val="11"/>
      <name val="Calibri"/>
    </font>
    <font>
      <sz val="11"/>
      <name val="Times New Roman"/>
    </font>
    <font>
      <i/>
      <sz val="11"/>
      <color rgb="FF000000"/>
      <name val="Calibri"/>
    </font>
    <font>
      <sz val="11"/>
      <name val="Arial"/>
    </font>
    <font>
      <sz val="1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rgb="FFDADADA"/>
        <bgColor rgb="FFDADADA"/>
      </patternFill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8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2" fontId="5" fillId="0" borderId="1" xfId="0" applyNumberFormat="1" applyFont="1" applyBorder="1" applyAlignment="1">
      <alignment horizontal="center" wrapText="1"/>
    </xf>
    <xf numFmtId="1" fontId="6" fillId="0" borderId="2" xfId="0" applyNumberFormat="1" applyFont="1" applyBorder="1" applyAlignment="1">
      <alignment horizontal="center" vertical="center" wrapText="1"/>
    </xf>
    <xf numFmtId="1" fontId="6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1" fontId="6" fillId="0" borderId="9" xfId="0" applyNumberFormat="1" applyFont="1" applyBorder="1" applyAlignment="1">
      <alignment horizontal="center" vertical="center" wrapText="1"/>
    </xf>
    <xf numFmtId="2" fontId="6" fillId="0" borderId="10" xfId="0" applyNumberFormat="1" applyFont="1" applyBorder="1" applyAlignment="1">
      <alignment horizontal="center" vertical="center" wrapText="1"/>
    </xf>
    <xf numFmtId="1" fontId="6" fillId="0" borderId="11" xfId="0" applyNumberFormat="1" applyFont="1" applyBorder="1" applyAlignment="1">
      <alignment horizontal="center" vertical="center" wrapText="1"/>
    </xf>
    <xf numFmtId="2" fontId="6" fillId="0" borderId="9" xfId="0" applyNumberFormat="1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 wrapText="1"/>
    </xf>
    <xf numFmtId="1" fontId="9" fillId="0" borderId="12" xfId="0" applyNumberFormat="1" applyFont="1" applyBorder="1" applyAlignment="1">
      <alignment horizontal="center" vertical="center" wrapText="1"/>
    </xf>
    <xf numFmtId="1" fontId="9" fillId="0" borderId="12" xfId="0" applyNumberFormat="1" applyFont="1" applyBorder="1" applyAlignment="1">
      <alignment horizontal="center"/>
    </xf>
    <xf numFmtId="1" fontId="9" fillId="0" borderId="12" xfId="0" applyNumberFormat="1" applyFont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 wrapText="1"/>
    </xf>
    <xf numFmtId="1" fontId="9" fillId="0" borderId="6" xfId="0" applyNumberFormat="1" applyFont="1" applyBorder="1" applyAlignment="1">
      <alignment horizontal="center" vertical="center" wrapText="1"/>
    </xf>
    <xf numFmtId="1" fontId="10" fillId="0" borderId="13" xfId="0" applyNumberFormat="1" applyFont="1" applyBorder="1" applyAlignment="1">
      <alignment vertical="center" wrapText="1"/>
    </xf>
    <xf numFmtId="1" fontId="9" fillId="0" borderId="13" xfId="0" applyNumberFormat="1" applyFont="1" applyBorder="1" applyAlignment="1">
      <alignment horizontal="center"/>
    </xf>
    <xf numFmtId="1" fontId="10" fillId="0" borderId="13" xfId="0" applyNumberFormat="1" applyFont="1" applyBorder="1" applyAlignment="1">
      <alignment horizontal="center" vertical="center"/>
    </xf>
    <xf numFmtId="4" fontId="10" fillId="0" borderId="13" xfId="0" applyNumberFormat="1" applyFont="1" applyBorder="1" applyAlignment="1">
      <alignment horizontal="center" vertical="center" wrapText="1"/>
    </xf>
    <xf numFmtId="4" fontId="10" fillId="0" borderId="13" xfId="0" applyNumberFormat="1" applyFont="1" applyBorder="1" applyAlignment="1">
      <alignment vertical="center" wrapText="1"/>
    </xf>
    <xf numFmtId="1" fontId="10" fillId="0" borderId="14" xfId="0" applyNumberFormat="1" applyFont="1" applyBorder="1" applyAlignment="1">
      <alignment horizontal="left" vertical="top" wrapText="1"/>
    </xf>
    <xf numFmtId="2" fontId="10" fillId="0" borderId="14" xfId="0" applyNumberFormat="1" applyFont="1" applyBorder="1" applyAlignment="1">
      <alignment horizontal="center" vertical="top" wrapText="1"/>
    </xf>
    <xf numFmtId="4" fontId="10" fillId="0" borderId="15" xfId="0" applyNumberFormat="1" applyFont="1" applyBorder="1" applyAlignment="1">
      <alignment horizontal="center" vertical="top" wrapText="1"/>
    </xf>
    <xf numFmtId="1" fontId="10" fillId="0" borderId="13" xfId="0" applyNumberFormat="1" applyFont="1" applyBorder="1" applyAlignment="1">
      <alignment horizontal="center" wrapText="1"/>
    </xf>
    <xf numFmtId="1" fontId="10" fillId="0" borderId="16" xfId="0" applyNumberFormat="1" applyFont="1" applyBorder="1" applyAlignment="1">
      <alignment horizontal="center" wrapText="1"/>
    </xf>
    <xf numFmtId="1" fontId="10" fillId="0" borderId="16" xfId="0" applyNumberFormat="1" applyFont="1" applyBorder="1" applyAlignment="1">
      <alignment horizontal="left" vertical="center" wrapText="1"/>
    </xf>
    <xf numFmtId="1" fontId="10" fillId="0" borderId="16" xfId="0" applyNumberFormat="1" applyFont="1" applyBorder="1" applyAlignment="1">
      <alignment horizontal="center" vertical="center"/>
    </xf>
    <xf numFmtId="4" fontId="10" fillId="0" borderId="16" xfId="0" applyNumberFormat="1" applyFont="1" applyBorder="1" applyAlignment="1">
      <alignment horizontal="center" vertical="center" wrapText="1"/>
    </xf>
    <xf numFmtId="1" fontId="10" fillId="0" borderId="17" xfId="0" applyNumberFormat="1" applyFont="1" applyBorder="1" applyAlignment="1">
      <alignment horizontal="center" vertical="center" wrapText="1"/>
    </xf>
    <xf numFmtId="1" fontId="10" fillId="0" borderId="18" xfId="0" applyNumberFormat="1" applyFont="1" applyBorder="1" applyAlignment="1">
      <alignment horizontal="left" wrapText="1"/>
    </xf>
    <xf numFmtId="1" fontId="10" fillId="0" borderId="14" xfId="0" applyNumberFormat="1" applyFont="1" applyBorder="1" applyAlignment="1">
      <alignment horizontal="center" vertical="center"/>
    </xf>
    <xf numFmtId="4" fontId="10" fillId="0" borderId="14" xfId="0" applyNumberFormat="1" applyFont="1" applyBorder="1" applyAlignment="1">
      <alignment horizontal="center" vertical="center" wrapText="1"/>
    </xf>
    <xf numFmtId="1" fontId="10" fillId="0" borderId="13" xfId="0" applyNumberFormat="1" applyFont="1" applyBorder="1" applyAlignment="1">
      <alignment vertical="center"/>
    </xf>
    <xf numFmtId="1" fontId="10" fillId="0" borderId="19" xfId="0" applyNumberFormat="1" applyFont="1" applyBorder="1" applyAlignment="1">
      <alignment vertical="center" wrapText="1"/>
    </xf>
    <xf numFmtId="1" fontId="10" fillId="0" borderId="13" xfId="0" applyNumberFormat="1" applyFont="1" applyBorder="1" applyAlignment="1">
      <alignment vertical="top" wrapText="1"/>
    </xf>
    <xf numFmtId="1" fontId="10" fillId="0" borderId="13" xfId="0" applyNumberFormat="1" applyFont="1" applyBorder="1" applyAlignment="1">
      <alignment horizontal="center" vertical="top"/>
    </xf>
    <xf numFmtId="4" fontId="10" fillId="0" borderId="13" xfId="0" applyNumberFormat="1" applyFont="1" applyBorder="1" applyAlignment="1">
      <alignment horizontal="center" vertical="top" wrapText="1"/>
    </xf>
    <xf numFmtId="1" fontId="10" fillId="0" borderId="13" xfId="0" applyNumberFormat="1" applyFont="1" applyBorder="1" applyAlignment="1">
      <alignment horizontal="left" vertical="top" wrapText="1"/>
    </xf>
    <xf numFmtId="2" fontId="10" fillId="0" borderId="13" xfId="0" applyNumberFormat="1" applyFont="1" applyBorder="1" applyAlignment="1">
      <alignment horizontal="center" vertical="top" wrapText="1"/>
    </xf>
    <xf numFmtId="0" fontId="11" fillId="0" borderId="0" xfId="0" applyFont="1" applyAlignment="1">
      <alignment vertical="center"/>
    </xf>
    <xf numFmtId="1" fontId="10" fillId="0" borderId="20" xfId="0" applyNumberFormat="1" applyFont="1" applyBorder="1" applyAlignment="1">
      <alignment vertical="center" wrapText="1"/>
    </xf>
    <xf numFmtId="1" fontId="10" fillId="0" borderId="18" xfId="0" applyNumberFormat="1" applyFont="1" applyBorder="1" applyAlignment="1">
      <alignment vertical="center" wrapText="1"/>
    </xf>
    <xf numFmtId="1" fontId="10" fillId="0" borderId="18" xfId="0" applyNumberFormat="1" applyFont="1" applyBorder="1" applyAlignment="1">
      <alignment vertical="center"/>
    </xf>
    <xf numFmtId="4" fontId="10" fillId="0" borderId="18" xfId="0" applyNumberFormat="1" applyFont="1" applyBorder="1" applyAlignment="1">
      <alignment vertical="center" wrapText="1"/>
    </xf>
    <xf numFmtId="1" fontId="10" fillId="0" borderId="21" xfId="0" applyNumberFormat="1" applyFont="1" applyBorder="1" applyAlignment="1">
      <alignment vertical="center" wrapText="1"/>
    </xf>
    <xf numFmtId="1" fontId="10" fillId="0" borderId="14" xfId="0" applyNumberFormat="1" applyFont="1" applyBorder="1" applyAlignment="1">
      <alignment vertical="center" wrapText="1"/>
    </xf>
    <xf numFmtId="1" fontId="10" fillId="0" borderId="14" xfId="0" applyNumberFormat="1" applyFont="1" applyBorder="1" applyAlignment="1">
      <alignment vertical="center"/>
    </xf>
    <xf numFmtId="4" fontId="10" fillId="0" borderId="14" xfId="0" applyNumberFormat="1" applyFont="1" applyBorder="1" applyAlignment="1">
      <alignment vertical="center" wrapText="1"/>
    </xf>
    <xf numFmtId="1" fontId="10" fillId="0" borderId="22" xfId="0" applyNumberFormat="1" applyFont="1" applyBorder="1" applyAlignment="1">
      <alignment horizontal="center" wrapText="1"/>
    </xf>
    <xf numFmtId="1" fontId="9" fillId="0" borderId="13" xfId="0" applyNumberFormat="1" applyFont="1" applyBorder="1" applyAlignment="1">
      <alignment horizontal="center" vertical="center" wrapText="1"/>
    </xf>
    <xf numFmtId="1" fontId="10" fillId="0" borderId="13" xfId="0" applyNumberFormat="1" applyFont="1" applyBorder="1" applyAlignment="1">
      <alignment wrapText="1"/>
    </xf>
    <xf numFmtId="0" fontId="8" fillId="0" borderId="13" xfId="0" applyFont="1" applyBorder="1" applyAlignment="1">
      <alignment vertical="top" wrapText="1"/>
    </xf>
    <xf numFmtId="0" fontId="8" fillId="0" borderId="13" xfId="0" applyFont="1" applyBorder="1" applyAlignment="1">
      <alignment horizontal="center" vertical="top"/>
    </xf>
    <xf numFmtId="1" fontId="10" fillId="0" borderId="14" xfId="0" applyNumberFormat="1" applyFont="1" applyBorder="1" applyAlignment="1">
      <alignment horizontal="center" vertical="top"/>
    </xf>
    <xf numFmtId="0" fontId="8" fillId="0" borderId="14" xfId="0" applyFont="1" applyBorder="1" applyAlignment="1">
      <alignment horizontal="center" vertical="top"/>
    </xf>
    <xf numFmtId="0" fontId="12" fillId="0" borderId="0" xfId="0" applyFont="1" applyAlignment="1">
      <alignment wrapText="1"/>
    </xf>
    <xf numFmtId="1" fontId="10" fillId="0" borderId="13" xfId="0" applyNumberFormat="1" applyFont="1" applyBorder="1" applyAlignment="1">
      <alignment horizontal="center" vertical="top" wrapText="1"/>
    </xf>
    <xf numFmtId="1" fontId="10" fillId="0" borderId="16" xfId="0" applyNumberFormat="1" applyFont="1" applyBorder="1" applyAlignment="1">
      <alignment vertical="top" wrapText="1"/>
    </xf>
    <xf numFmtId="0" fontId="8" fillId="0" borderId="16" xfId="0" applyFont="1" applyBorder="1" applyAlignment="1">
      <alignment vertical="top" wrapText="1"/>
    </xf>
    <xf numFmtId="1" fontId="10" fillId="0" borderId="16" xfId="0" applyNumberFormat="1" applyFont="1" applyBorder="1" applyAlignment="1">
      <alignment horizontal="center" vertical="top"/>
    </xf>
    <xf numFmtId="0" fontId="8" fillId="0" borderId="16" xfId="0" applyFont="1" applyBorder="1" applyAlignment="1">
      <alignment horizontal="center" vertical="top"/>
    </xf>
    <xf numFmtId="4" fontId="10" fillId="0" borderId="16" xfId="0" applyNumberFormat="1" applyFont="1" applyBorder="1" applyAlignment="1">
      <alignment horizontal="center" vertical="top" wrapText="1"/>
    </xf>
    <xf numFmtId="1" fontId="10" fillId="0" borderId="14" xfId="0" applyNumberFormat="1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1" fontId="10" fillId="0" borderId="14" xfId="0" applyNumberFormat="1" applyFont="1" applyBorder="1" applyAlignment="1">
      <alignment vertical="top"/>
    </xf>
    <xf numFmtId="0" fontId="8" fillId="0" borderId="14" xfId="0" applyFont="1" applyBorder="1" applyAlignment="1">
      <alignment vertical="top"/>
    </xf>
    <xf numFmtId="4" fontId="10" fillId="0" borderId="14" xfId="0" applyNumberFormat="1" applyFont="1" applyBorder="1" applyAlignment="1">
      <alignment vertical="top" wrapText="1"/>
    </xf>
    <xf numFmtId="1" fontId="10" fillId="0" borderId="23" xfId="0" applyNumberFormat="1" applyFont="1" applyBorder="1" applyAlignment="1">
      <alignment horizontal="center" vertical="top" wrapText="1"/>
    </xf>
    <xf numFmtId="1" fontId="10" fillId="0" borderId="24" xfId="0" applyNumberFormat="1" applyFont="1" applyBorder="1" applyAlignment="1">
      <alignment horizontal="left" vertical="top" wrapText="1"/>
    </xf>
    <xf numFmtId="1" fontId="10" fillId="0" borderId="24" xfId="0" applyNumberFormat="1" applyFont="1" applyBorder="1" applyAlignment="1">
      <alignment horizontal="center" vertical="top"/>
    </xf>
    <xf numFmtId="4" fontId="10" fillId="0" borderId="24" xfId="0" applyNumberFormat="1" applyFont="1" applyBorder="1" applyAlignment="1">
      <alignment horizontal="center" vertical="top" wrapText="1"/>
    </xf>
    <xf numFmtId="0" fontId="10" fillId="0" borderId="24" xfId="0" applyFont="1" applyBorder="1" applyAlignment="1">
      <alignment horizontal="left" vertical="top" wrapText="1"/>
    </xf>
    <xf numFmtId="2" fontId="10" fillId="0" borderId="24" xfId="0" applyNumberFormat="1" applyFont="1" applyBorder="1" applyAlignment="1">
      <alignment horizontal="center" vertical="top" wrapText="1"/>
    </xf>
    <xf numFmtId="49" fontId="10" fillId="0" borderId="24" xfId="0" applyNumberFormat="1" applyFont="1" applyBorder="1" applyAlignment="1">
      <alignment horizontal="center" vertical="top" wrapText="1"/>
    </xf>
    <xf numFmtId="4" fontId="10" fillId="0" borderId="25" xfId="0" applyNumberFormat="1" applyFont="1" applyBorder="1" applyAlignment="1">
      <alignment horizontal="center" vertical="top" wrapText="1"/>
    </xf>
    <xf numFmtId="0" fontId="10" fillId="2" borderId="12" xfId="0" applyFont="1" applyFill="1" applyBorder="1" applyAlignment="1">
      <alignment horizontal="center"/>
    </xf>
    <xf numFmtId="4" fontId="6" fillId="2" borderId="27" xfId="0" applyNumberFormat="1" applyFont="1" applyFill="1" applyBorder="1" applyAlignment="1">
      <alignment horizontal="center"/>
    </xf>
    <xf numFmtId="4" fontId="6" fillId="2" borderId="28" xfId="0" applyNumberFormat="1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left"/>
    </xf>
    <xf numFmtId="0" fontId="9" fillId="2" borderId="30" xfId="0" applyFont="1" applyFill="1" applyBorder="1" applyAlignment="1">
      <alignment horizontal="center"/>
    </xf>
    <xf numFmtId="0" fontId="9" fillId="2" borderId="3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0" xfId="0" applyFont="1" applyAlignment="1">
      <alignment horizontal="center"/>
    </xf>
    <xf numFmtId="4" fontId="6" fillId="0" borderId="0" xfId="0" applyNumberFormat="1" applyFont="1" applyAlignment="1">
      <alignment horizontal="center" vertical="center" wrapText="1"/>
    </xf>
    <xf numFmtId="0" fontId="10" fillId="3" borderId="12" xfId="0" applyFont="1" applyFill="1" applyBorder="1" applyAlignment="1">
      <alignment horizontal="center"/>
    </xf>
    <xf numFmtId="4" fontId="6" fillId="3" borderId="28" xfId="0" applyNumberFormat="1" applyFont="1" applyFill="1" applyBorder="1" applyAlignment="1">
      <alignment horizontal="center"/>
    </xf>
    <xf numFmtId="0" fontId="13" fillId="0" borderId="0" xfId="0" applyFont="1" applyAlignment="1">
      <alignment wrapText="1"/>
    </xf>
    <xf numFmtId="0" fontId="14" fillId="0" borderId="0" xfId="0" applyFont="1"/>
    <xf numFmtId="0" fontId="13" fillId="0" borderId="0" xfId="0" applyFont="1" applyAlignment="1">
      <alignment horizontal="center" vertical="center"/>
    </xf>
    <xf numFmtId="4" fontId="13" fillId="0" borderId="0" xfId="0" applyNumberFormat="1" applyFont="1"/>
    <xf numFmtId="9" fontId="13" fillId="0" borderId="0" xfId="0" applyNumberFormat="1" applyFont="1" applyAlignment="1">
      <alignment horizontal="left" wrapText="1"/>
    </xf>
    <xf numFmtId="4" fontId="14" fillId="0" borderId="0" xfId="0" applyNumberFormat="1" applyFont="1"/>
    <xf numFmtId="0" fontId="13" fillId="0" borderId="0" xfId="0" applyFont="1" applyAlignment="1">
      <alignment horizontal="center"/>
    </xf>
    <xf numFmtId="164" fontId="15" fillId="0" borderId="0" xfId="0" applyNumberFormat="1" applyFont="1"/>
    <xf numFmtId="0" fontId="16" fillId="0" borderId="0" xfId="0" applyFont="1"/>
    <xf numFmtId="2" fontId="16" fillId="0" borderId="0" xfId="0" applyNumberFormat="1" applyFont="1"/>
    <xf numFmtId="0" fontId="17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wrapText="1"/>
    </xf>
    <xf numFmtId="2" fontId="20" fillId="0" borderId="0" xfId="0" applyNumberFormat="1" applyFont="1" applyAlignment="1">
      <alignment horizontal="center"/>
    </xf>
    <xf numFmtId="1" fontId="21" fillId="0" borderId="2" xfId="0" applyNumberFormat="1" applyFont="1" applyBorder="1" applyAlignment="1">
      <alignment horizontal="center" vertical="center" wrapText="1"/>
    </xf>
    <xf numFmtId="1" fontId="21" fillId="0" borderId="3" xfId="0" applyNumberFormat="1" applyFont="1" applyBorder="1" applyAlignment="1">
      <alignment horizontal="center" vertical="center" wrapText="1"/>
    </xf>
    <xf numFmtId="1" fontId="21" fillId="0" borderId="9" xfId="0" applyNumberFormat="1" applyFont="1" applyBorder="1" applyAlignment="1">
      <alignment horizontal="center" vertical="center" wrapText="1"/>
    </xf>
    <xf numFmtId="2" fontId="21" fillId="0" borderId="10" xfId="0" applyNumberFormat="1" applyFont="1" applyBorder="1" applyAlignment="1">
      <alignment horizontal="center" vertical="center" wrapText="1"/>
    </xf>
    <xf numFmtId="1" fontId="21" fillId="0" borderId="11" xfId="0" applyNumberFormat="1" applyFont="1" applyBorder="1" applyAlignment="1">
      <alignment horizontal="center" vertical="center" wrapText="1"/>
    </xf>
    <xf numFmtId="2" fontId="21" fillId="0" borderId="9" xfId="0" applyNumberFormat="1" applyFont="1" applyBorder="1" applyAlignment="1">
      <alignment horizontal="center" vertical="center" wrapText="1"/>
    </xf>
    <xf numFmtId="2" fontId="21" fillId="0" borderId="3" xfId="0" applyNumberFormat="1" applyFont="1" applyBorder="1" applyAlignment="1">
      <alignment horizontal="center" vertical="center" wrapText="1"/>
    </xf>
    <xf numFmtId="1" fontId="19" fillId="0" borderId="12" xfId="0" applyNumberFormat="1" applyFont="1" applyBorder="1" applyAlignment="1">
      <alignment horizontal="center" vertical="center" wrapText="1"/>
    </xf>
    <xf numFmtId="1" fontId="19" fillId="0" borderId="12" xfId="0" applyNumberFormat="1" applyFont="1" applyBorder="1" applyAlignment="1">
      <alignment horizontal="center"/>
    </xf>
    <xf numFmtId="1" fontId="19" fillId="0" borderId="12" xfId="0" applyNumberFormat="1" applyFont="1" applyBorder="1" applyAlignment="1">
      <alignment horizontal="center" vertical="center"/>
    </xf>
    <xf numFmtId="1" fontId="19" fillId="0" borderId="5" xfId="0" applyNumberFormat="1" applyFont="1" applyBorder="1" applyAlignment="1">
      <alignment horizontal="center" vertical="center" wrapText="1"/>
    </xf>
    <xf numFmtId="1" fontId="19" fillId="0" borderId="6" xfId="0" applyNumberFormat="1" applyFont="1" applyBorder="1" applyAlignment="1">
      <alignment horizontal="center" vertical="center" wrapText="1"/>
    </xf>
    <xf numFmtId="1" fontId="18" fillId="0" borderId="17" xfId="0" applyNumberFormat="1" applyFont="1" applyBorder="1" applyAlignment="1">
      <alignment horizontal="center" wrapText="1"/>
    </xf>
    <xf numFmtId="1" fontId="18" fillId="0" borderId="16" xfId="0" applyNumberFormat="1" applyFont="1" applyBorder="1" applyAlignment="1">
      <alignment vertical="center" wrapText="1"/>
    </xf>
    <xf numFmtId="1" fontId="18" fillId="0" borderId="16" xfId="0" applyNumberFormat="1" applyFont="1" applyBorder="1" applyAlignment="1">
      <alignment horizontal="center" vertical="center"/>
    </xf>
    <xf numFmtId="4" fontId="18" fillId="0" borderId="16" xfId="0" applyNumberFormat="1" applyFont="1" applyBorder="1" applyAlignment="1">
      <alignment horizontal="center" vertical="center" wrapText="1"/>
    </xf>
    <xf numFmtId="1" fontId="18" fillId="0" borderId="16" xfId="0" applyNumberFormat="1" applyFont="1" applyBorder="1" applyAlignment="1">
      <alignment horizontal="center" vertical="center" wrapText="1"/>
    </xf>
    <xf numFmtId="1" fontId="18" fillId="0" borderId="13" xfId="0" applyNumberFormat="1" applyFont="1" applyBorder="1" applyAlignment="1">
      <alignment horizontal="left" vertical="center" wrapText="1"/>
    </xf>
    <xf numFmtId="2" fontId="18" fillId="0" borderId="13" xfId="0" applyNumberFormat="1" applyFont="1" applyBorder="1" applyAlignment="1">
      <alignment horizontal="center" vertical="center" wrapText="1"/>
    </xf>
    <xf numFmtId="4" fontId="18" fillId="0" borderId="13" xfId="0" applyNumberFormat="1" applyFont="1" applyBorder="1" applyAlignment="1">
      <alignment horizontal="center" vertical="center" wrapText="1"/>
    </xf>
    <xf numFmtId="4" fontId="18" fillId="0" borderId="32" xfId="0" applyNumberFormat="1" applyFont="1" applyBorder="1" applyAlignment="1">
      <alignment horizontal="center" vertical="center" wrapText="1"/>
    </xf>
    <xf numFmtId="1" fontId="18" fillId="0" borderId="13" xfId="0" applyNumberFormat="1" applyFont="1" applyBorder="1" applyAlignment="1">
      <alignment vertical="center" wrapText="1"/>
    </xf>
    <xf numFmtId="1" fontId="18" fillId="0" borderId="13" xfId="0" applyNumberFormat="1" applyFont="1" applyBorder="1" applyAlignment="1">
      <alignment horizontal="center" vertical="center"/>
    </xf>
    <xf numFmtId="1" fontId="18" fillId="0" borderId="13" xfId="0" applyNumberFormat="1" applyFont="1" applyBorder="1" applyAlignment="1">
      <alignment horizontal="center" vertical="center" wrapText="1"/>
    </xf>
    <xf numFmtId="1" fontId="18" fillId="0" borderId="33" xfId="0" applyNumberFormat="1" applyFont="1" applyBorder="1" applyAlignment="1">
      <alignment horizontal="left" vertical="center" wrapText="1"/>
    </xf>
    <xf numFmtId="165" fontId="18" fillId="0" borderId="13" xfId="0" applyNumberFormat="1" applyFont="1" applyBorder="1" applyAlignment="1">
      <alignment horizontal="center" vertical="center" wrapText="1"/>
    </xf>
    <xf numFmtId="1" fontId="18" fillId="0" borderId="13" xfId="0" applyNumberFormat="1" applyFont="1" applyBorder="1" applyAlignment="1">
      <alignment vertical="center"/>
    </xf>
    <xf numFmtId="2" fontId="18" fillId="0" borderId="13" xfId="0" applyNumberFormat="1" applyFont="1" applyBorder="1" applyAlignment="1">
      <alignment vertical="center" wrapText="1"/>
    </xf>
    <xf numFmtId="1" fontId="3" fillId="0" borderId="34" xfId="0" applyNumberFormat="1" applyFont="1" applyBorder="1" applyAlignment="1">
      <alignment horizontal="left"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1" fontId="18" fillId="0" borderId="13" xfId="0" applyNumberFormat="1" applyFont="1" applyBorder="1" applyAlignment="1">
      <alignment horizontal="center" wrapText="1"/>
    </xf>
    <xf numFmtId="1" fontId="3" fillId="0" borderId="13" xfId="0" applyNumberFormat="1" applyFont="1" applyBorder="1" applyAlignment="1">
      <alignment horizontal="left" vertical="center" wrapText="1"/>
    </xf>
    <xf numFmtId="166" fontId="18" fillId="0" borderId="13" xfId="0" applyNumberFormat="1" applyFont="1" applyBorder="1" applyAlignment="1">
      <alignment horizontal="center" vertical="center" wrapText="1"/>
    </xf>
    <xf numFmtId="1" fontId="18" fillId="0" borderId="35" xfId="0" applyNumberFormat="1" applyFont="1" applyBorder="1" applyAlignment="1">
      <alignment wrapText="1"/>
    </xf>
    <xf numFmtId="2" fontId="3" fillId="0" borderId="0" xfId="0" applyNumberFormat="1" applyFont="1" applyAlignment="1">
      <alignment horizontal="center" vertical="center" wrapText="1"/>
    </xf>
    <xf numFmtId="1" fontId="18" fillId="0" borderId="36" xfId="0" applyNumberFormat="1" applyFont="1" applyBorder="1" applyAlignment="1">
      <alignment wrapText="1"/>
    </xf>
    <xf numFmtId="166" fontId="18" fillId="0" borderId="13" xfId="0" applyNumberFormat="1" applyFont="1" applyBorder="1" applyAlignment="1">
      <alignment vertical="center" wrapText="1"/>
    </xf>
    <xf numFmtId="1" fontId="18" fillId="0" borderId="17" xfId="0" applyNumberFormat="1" applyFont="1" applyBorder="1" applyAlignment="1">
      <alignment vertical="center" wrapText="1"/>
    </xf>
    <xf numFmtId="1" fontId="18" fillId="0" borderId="21" xfId="0" applyNumberFormat="1" applyFont="1" applyBorder="1" applyAlignment="1">
      <alignment vertical="center" wrapText="1"/>
    </xf>
    <xf numFmtId="1" fontId="18" fillId="0" borderId="14" xfId="0" applyNumberFormat="1" applyFont="1" applyBorder="1" applyAlignment="1">
      <alignment vertical="center" wrapText="1"/>
    </xf>
    <xf numFmtId="1" fontId="18" fillId="0" borderId="14" xfId="0" applyNumberFormat="1" applyFont="1" applyBorder="1" applyAlignment="1">
      <alignment vertical="center"/>
    </xf>
    <xf numFmtId="4" fontId="18" fillId="0" borderId="14" xfId="0" applyNumberFormat="1" applyFont="1" applyBorder="1" applyAlignment="1">
      <alignment vertical="center" wrapText="1"/>
    </xf>
    <xf numFmtId="1" fontId="18" fillId="0" borderId="17" xfId="0" applyNumberFormat="1" applyFont="1" applyBorder="1" applyAlignment="1">
      <alignment horizontal="center" vertical="center" wrapText="1"/>
    </xf>
    <xf numFmtId="4" fontId="18" fillId="0" borderId="18" xfId="0" applyNumberFormat="1" applyFont="1" applyBorder="1" applyAlignment="1">
      <alignment horizontal="left" wrapText="1"/>
    </xf>
    <xf numFmtId="0" fontId="18" fillId="0" borderId="16" xfId="0" applyFont="1" applyBorder="1" applyAlignment="1">
      <alignment horizontal="left" vertical="center" wrapText="1"/>
    </xf>
    <xf numFmtId="2" fontId="18" fillId="0" borderId="16" xfId="0" applyNumberFormat="1" applyFont="1" applyBorder="1" applyAlignment="1">
      <alignment horizontal="center" vertical="center" wrapText="1"/>
    </xf>
    <xf numFmtId="49" fontId="18" fillId="0" borderId="16" xfId="0" applyNumberFormat="1" applyFont="1" applyBorder="1" applyAlignment="1">
      <alignment horizontal="center" vertical="center" wrapText="1"/>
    </xf>
    <xf numFmtId="4" fontId="18" fillId="0" borderId="37" xfId="0" applyNumberFormat="1" applyFont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/>
    </xf>
    <xf numFmtId="4" fontId="21" fillId="2" borderId="27" xfId="0" applyNumberFormat="1" applyFont="1" applyFill="1" applyBorder="1" applyAlignment="1">
      <alignment horizontal="center" vertical="center"/>
    </xf>
    <xf numFmtId="4" fontId="21" fillId="2" borderId="28" xfId="0" applyNumberFormat="1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/>
    </xf>
    <xf numFmtId="4" fontId="21" fillId="2" borderId="28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4" fontId="21" fillId="0" borderId="0" xfId="0" applyNumberFormat="1" applyFont="1" applyAlignment="1">
      <alignment horizontal="center" vertical="center" wrapText="1"/>
    </xf>
    <xf numFmtId="0" fontId="18" fillId="0" borderId="0" xfId="0" applyFont="1"/>
    <xf numFmtId="0" fontId="13" fillId="0" borderId="0" xfId="0" applyFont="1"/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1" fontId="18" fillId="0" borderId="21" xfId="0" applyNumberFormat="1" applyFont="1" applyBorder="1" applyAlignment="1">
      <alignment horizontal="center" wrapText="1"/>
    </xf>
    <xf numFmtId="1" fontId="18" fillId="0" borderId="14" xfId="0" applyNumberFormat="1" applyFont="1" applyBorder="1" applyAlignment="1">
      <alignment horizontal="left" vertical="center" wrapText="1"/>
    </xf>
    <xf numFmtId="1" fontId="18" fillId="0" borderId="14" xfId="0" applyNumberFormat="1" applyFont="1" applyBorder="1" applyAlignment="1">
      <alignment horizontal="center" vertical="center"/>
    </xf>
    <xf numFmtId="4" fontId="18" fillId="0" borderId="14" xfId="0" applyNumberFormat="1" applyFont="1" applyBorder="1" applyAlignment="1">
      <alignment horizontal="center" vertical="center" wrapText="1"/>
    </xf>
    <xf numFmtId="1" fontId="18" fillId="0" borderId="14" xfId="0" applyNumberFormat="1" applyFont="1" applyBorder="1" applyAlignment="1">
      <alignment horizontal="center" vertical="center" wrapText="1"/>
    </xf>
    <xf numFmtId="2" fontId="18" fillId="0" borderId="14" xfId="0" applyNumberFormat="1" applyFont="1" applyBorder="1" applyAlignment="1">
      <alignment horizontal="center" vertical="center" wrapText="1"/>
    </xf>
    <xf numFmtId="1" fontId="18" fillId="0" borderId="16" xfId="0" applyNumberFormat="1" applyFont="1" applyBorder="1" applyAlignment="1">
      <alignment horizontal="center"/>
    </xf>
    <xf numFmtId="164" fontId="18" fillId="0" borderId="13" xfId="0" applyNumberFormat="1" applyFont="1" applyBorder="1" applyAlignment="1">
      <alignment horizontal="center" vertical="center" wrapText="1"/>
    </xf>
    <xf numFmtId="4" fontId="18" fillId="0" borderId="38" xfId="0" applyNumberFormat="1" applyFont="1" applyBorder="1" applyAlignment="1">
      <alignment horizontal="center" vertical="center" wrapText="1"/>
    </xf>
    <xf numFmtId="4" fontId="18" fillId="0" borderId="39" xfId="0" applyNumberFormat="1" applyFont="1" applyBorder="1" applyAlignment="1">
      <alignment horizontal="center" vertical="center" wrapText="1"/>
    </xf>
    <xf numFmtId="4" fontId="18" fillId="0" borderId="15" xfId="0" applyNumberFormat="1" applyFont="1" applyBorder="1" applyAlignment="1">
      <alignment horizontal="center" vertical="center" wrapText="1"/>
    </xf>
    <xf numFmtId="4" fontId="18" fillId="0" borderId="18" xfId="0" applyNumberFormat="1" applyFont="1" applyBorder="1" applyAlignment="1">
      <alignment horizontal="center" vertical="center" wrapText="1"/>
    </xf>
    <xf numFmtId="1" fontId="18" fillId="0" borderId="36" xfId="0" applyNumberFormat="1" applyFont="1" applyBorder="1" applyAlignment="1">
      <alignment horizontal="left" vertical="center" wrapText="1"/>
    </xf>
    <xf numFmtId="2" fontId="18" fillId="0" borderId="34" xfId="0" applyNumberFormat="1" applyFont="1" applyBorder="1" applyAlignment="1">
      <alignment horizontal="center" vertical="center" wrapText="1"/>
    </xf>
    <xf numFmtId="1" fontId="18" fillId="0" borderId="18" xfId="0" applyNumberFormat="1" applyFont="1" applyBorder="1" applyAlignment="1">
      <alignment horizontal="center" vertical="center" wrapText="1"/>
    </xf>
    <xf numFmtId="167" fontId="18" fillId="0" borderId="13" xfId="0" applyNumberFormat="1" applyFont="1" applyBorder="1" applyAlignment="1">
      <alignment horizontal="center" vertical="center" wrapText="1"/>
    </xf>
    <xf numFmtId="2" fontId="18" fillId="0" borderId="14" xfId="0" applyNumberFormat="1" applyFont="1" applyBorder="1" applyAlignment="1">
      <alignment vertical="center" wrapText="1"/>
    </xf>
    <xf numFmtId="1" fontId="18" fillId="0" borderId="18" xfId="0" applyNumberFormat="1" applyFont="1" applyBorder="1" applyAlignment="1">
      <alignment vertical="center" wrapText="1"/>
    </xf>
    <xf numFmtId="1" fontId="18" fillId="0" borderId="18" xfId="0" applyNumberFormat="1" applyFont="1" applyBorder="1" applyAlignment="1">
      <alignment vertical="center"/>
    </xf>
    <xf numFmtId="2" fontId="18" fillId="0" borderId="18" xfId="0" applyNumberFormat="1" applyFont="1" applyBorder="1" applyAlignment="1">
      <alignment vertical="center" wrapText="1"/>
    </xf>
    <xf numFmtId="1" fontId="18" fillId="0" borderId="16" xfId="0" applyNumberFormat="1" applyFont="1" applyBorder="1" applyAlignment="1">
      <alignment wrapText="1"/>
    </xf>
    <xf numFmtId="1" fontId="3" fillId="0" borderId="16" xfId="0" applyNumberFormat="1" applyFont="1" applyBorder="1" applyAlignment="1">
      <alignment vertical="center" wrapText="1"/>
    </xf>
    <xf numFmtId="166" fontId="18" fillId="0" borderId="16" xfId="0" applyNumberFormat="1" applyFont="1" applyBorder="1" applyAlignment="1">
      <alignment horizontal="center" vertical="center" wrapText="1"/>
    </xf>
    <xf numFmtId="1" fontId="18" fillId="0" borderId="18" xfId="0" applyNumberFormat="1" applyFont="1" applyBorder="1" applyAlignment="1">
      <alignment wrapText="1"/>
    </xf>
    <xf numFmtId="1" fontId="3" fillId="0" borderId="18" xfId="0" applyNumberFormat="1" applyFont="1" applyBorder="1" applyAlignment="1">
      <alignment vertical="center" wrapText="1"/>
    </xf>
    <xf numFmtId="166" fontId="18" fillId="0" borderId="18" xfId="0" applyNumberFormat="1" applyFont="1" applyBorder="1" applyAlignment="1">
      <alignment vertical="center" wrapText="1"/>
    </xf>
    <xf numFmtId="4" fontId="18" fillId="0" borderId="18" xfId="0" applyNumberFormat="1" applyFont="1" applyBorder="1" applyAlignment="1">
      <alignment vertical="center" wrapText="1"/>
    </xf>
    <xf numFmtId="1" fontId="18" fillId="0" borderId="14" xfId="0" applyNumberFormat="1" applyFont="1" applyBorder="1" applyAlignment="1">
      <alignment wrapText="1"/>
    </xf>
    <xf numFmtId="1" fontId="3" fillId="0" borderId="14" xfId="0" applyNumberFormat="1" applyFont="1" applyBorder="1" applyAlignment="1">
      <alignment vertical="center" wrapText="1"/>
    </xf>
    <xf numFmtId="166" fontId="18" fillId="0" borderId="14" xfId="0" applyNumberFormat="1" applyFont="1" applyBorder="1" applyAlignment="1">
      <alignment vertical="center" wrapText="1"/>
    </xf>
    <xf numFmtId="4" fontId="21" fillId="2" borderId="30" xfId="0" applyNumberFormat="1" applyFont="1" applyFill="1" applyBorder="1" applyAlignment="1">
      <alignment horizontal="center" vertical="center"/>
    </xf>
    <xf numFmtId="1" fontId="21" fillId="0" borderId="9" xfId="0" applyNumberFormat="1" applyFont="1" applyBorder="1" applyAlignment="1">
      <alignment vertical="center" wrapText="1"/>
    </xf>
    <xf numFmtId="2" fontId="21" fillId="0" borderId="10" xfId="0" applyNumberFormat="1" applyFont="1" applyBorder="1" applyAlignment="1">
      <alignment vertical="center" wrapText="1"/>
    </xf>
    <xf numFmtId="1" fontId="19" fillId="0" borderId="3" xfId="0" applyNumberFormat="1" applyFont="1" applyBorder="1" applyAlignment="1">
      <alignment horizontal="center" vertical="center" wrapText="1"/>
    </xf>
    <xf numFmtId="1" fontId="19" fillId="0" borderId="3" xfId="0" applyNumberFormat="1" applyFont="1" applyBorder="1" applyAlignment="1">
      <alignment horizontal="center"/>
    </xf>
    <xf numFmtId="1" fontId="19" fillId="0" borderId="3" xfId="0" applyNumberFormat="1" applyFont="1" applyBorder="1" applyAlignment="1">
      <alignment vertical="center"/>
    </xf>
    <xf numFmtId="1" fontId="19" fillId="0" borderId="11" xfId="0" applyNumberFormat="1" applyFont="1" applyBorder="1" applyAlignment="1">
      <alignment vertical="center" wrapText="1"/>
    </xf>
    <xf numFmtId="1" fontId="19" fillId="0" borderId="3" xfId="0" applyNumberFormat="1" applyFont="1" applyBorder="1" applyAlignment="1">
      <alignment vertical="center" wrapText="1"/>
    </xf>
    <xf numFmtId="1" fontId="19" fillId="0" borderId="11" xfId="0" applyNumberFormat="1" applyFont="1" applyBorder="1" applyAlignment="1">
      <alignment horizontal="center" vertical="center" wrapText="1"/>
    </xf>
    <xf numFmtId="1" fontId="19" fillId="0" borderId="10" xfId="0" applyNumberFormat="1" applyFont="1" applyBorder="1" applyAlignment="1">
      <alignment horizontal="center" vertical="center" wrapText="1"/>
    </xf>
    <xf numFmtId="167" fontId="19" fillId="0" borderId="0" xfId="0" applyNumberFormat="1" applyFont="1" applyAlignment="1">
      <alignment horizontal="center" vertical="center" wrapText="1"/>
    </xf>
    <xf numFmtId="1" fontId="22" fillId="0" borderId="41" xfId="0" applyNumberFormat="1" applyFont="1" applyBorder="1" applyAlignment="1">
      <alignment horizontal="center" vertical="center" wrapText="1"/>
    </xf>
    <xf numFmtId="1" fontId="23" fillId="0" borderId="13" xfId="0" applyNumberFormat="1" applyFont="1" applyBorder="1" applyAlignment="1">
      <alignment horizontal="center" vertical="center"/>
    </xf>
    <xf numFmtId="1" fontId="23" fillId="0" borderId="13" xfId="0" applyNumberFormat="1" applyFont="1" applyBorder="1" applyAlignment="1">
      <alignment vertical="center"/>
    </xf>
    <xf numFmtId="1" fontId="23" fillId="0" borderId="42" xfId="0" applyNumberFormat="1" applyFont="1" applyBorder="1"/>
    <xf numFmtId="1" fontId="23" fillId="0" borderId="43" xfId="0" applyNumberFormat="1" applyFont="1" applyBorder="1"/>
    <xf numFmtId="1" fontId="23" fillId="0" borderId="44" xfId="0" applyNumberFormat="1" applyFont="1" applyBorder="1"/>
    <xf numFmtId="1" fontId="8" fillId="0" borderId="45" xfId="0" applyNumberFormat="1" applyFont="1" applyBorder="1" applyAlignment="1">
      <alignment horizontal="center" vertical="center" wrapText="1"/>
    </xf>
    <xf numFmtId="1" fontId="8" fillId="0" borderId="13" xfId="0" applyNumberFormat="1" applyFont="1" applyBorder="1" applyAlignment="1">
      <alignment horizontal="center" wrapText="1"/>
    </xf>
    <xf numFmtId="1" fontId="8" fillId="0" borderId="13" xfId="0" applyNumberFormat="1" applyFont="1" applyBorder="1" applyAlignment="1">
      <alignment vertical="center"/>
    </xf>
    <xf numFmtId="1" fontId="8" fillId="0" borderId="13" xfId="0" applyNumberFormat="1" applyFont="1" applyBorder="1" applyAlignment="1">
      <alignment vertical="center" wrapText="1"/>
    </xf>
    <xf numFmtId="1" fontId="8" fillId="0" borderId="33" xfId="0" applyNumberFormat="1" applyFont="1" applyBorder="1" applyAlignment="1">
      <alignment horizontal="center" vertical="center" wrapText="1"/>
    </xf>
    <xf numFmtId="1" fontId="8" fillId="0" borderId="13" xfId="0" applyNumberFormat="1" applyFont="1" applyBorder="1" applyAlignment="1">
      <alignment horizontal="center" vertical="center" wrapText="1"/>
    </xf>
    <xf numFmtId="4" fontId="8" fillId="0" borderId="15" xfId="0" applyNumberFormat="1" applyFont="1" applyBorder="1" applyAlignment="1">
      <alignment horizontal="center" vertical="center" wrapText="1"/>
    </xf>
    <xf numFmtId="1" fontId="8" fillId="0" borderId="45" xfId="0" applyNumberFormat="1" applyFont="1" applyBorder="1" applyAlignment="1">
      <alignment horizontal="center" wrapText="1"/>
    </xf>
    <xf numFmtId="1" fontId="8" fillId="0" borderId="13" xfId="0" applyNumberFormat="1" applyFont="1" applyBorder="1" applyAlignment="1">
      <alignment horizontal="left" wrapText="1"/>
    </xf>
    <xf numFmtId="1" fontId="8" fillId="0" borderId="13" xfId="0" applyNumberFormat="1" applyFont="1" applyBorder="1" applyAlignment="1">
      <alignment horizontal="center" vertical="center"/>
    </xf>
    <xf numFmtId="4" fontId="8" fillId="0" borderId="13" xfId="0" applyNumberFormat="1" applyFont="1" applyBorder="1" applyAlignment="1">
      <alignment horizontal="center" vertical="center" wrapText="1"/>
    </xf>
    <xf numFmtId="1" fontId="10" fillId="0" borderId="34" xfId="0" applyNumberFormat="1" applyFont="1" applyBorder="1" applyAlignment="1">
      <alignment horizontal="left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1" fontId="8" fillId="0" borderId="17" xfId="0" applyNumberFormat="1" applyFont="1" applyBorder="1" applyAlignment="1">
      <alignment horizontal="center" wrapText="1"/>
    </xf>
    <xf numFmtId="1" fontId="8" fillId="0" borderId="21" xfId="0" applyNumberFormat="1" applyFont="1" applyBorder="1" applyAlignment="1">
      <alignment horizontal="center" wrapText="1"/>
    </xf>
    <xf numFmtId="1" fontId="8" fillId="0" borderId="17" xfId="0" applyNumberFormat="1" applyFont="1" applyBorder="1" applyAlignment="1">
      <alignment wrapText="1"/>
    </xf>
    <xf numFmtId="1" fontId="8" fillId="0" borderId="21" xfId="0" applyNumberFormat="1" applyFont="1" applyBorder="1" applyAlignment="1">
      <alignment wrapText="1"/>
    </xf>
    <xf numFmtId="1" fontId="8" fillId="0" borderId="33" xfId="0" applyNumberFormat="1" applyFont="1" applyBorder="1" applyAlignment="1">
      <alignment horizontal="left" vertical="center" wrapText="1"/>
    </xf>
    <xf numFmtId="1" fontId="8" fillId="0" borderId="17" xfId="0" applyNumberFormat="1" applyFont="1" applyBorder="1" applyAlignment="1">
      <alignment vertical="center" wrapText="1"/>
    </xf>
    <xf numFmtId="1" fontId="8" fillId="0" borderId="20" xfId="0" applyNumberFormat="1" applyFont="1" applyBorder="1" applyAlignment="1">
      <alignment vertical="center" wrapText="1"/>
    </xf>
    <xf numFmtId="1" fontId="8" fillId="0" borderId="21" xfId="0" applyNumberFormat="1" applyFont="1" applyBorder="1" applyAlignment="1">
      <alignment vertical="center" wrapText="1"/>
    </xf>
    <xf numFmtId="1" fontId="8" fillId="0" borderId="20" xfId="0" applyNumberFormat="1" applyFont="1" applyBorder="1" applyAlignment="1">
      <alignment horizontal="center" wrapText="1"/>
    </xf>
    <xf numFmtId="1" fontId="10" fillId="0" borderId="17" xfId="0" applyNumberFormat="1" applyFont="1" applyBorder="1" applyAlignment="1">
      <alignment horizontal="center" wrapText="1"/>
    </xf>
    <xf numFmtId="1" fontId="10" fillId="0" borderId="21" xfId="0" applyNumberFormat="1" applyFont="1" applyBorder="1" applyAlignment="1">
      <alignment horizontal="center" wrapText="1"/>
    </xf>
    <xf numFmtId="1" fontId="8" fillId="0" borderId="13" xfId="0" applyNumberFormat="1" applyFont="1" applyBorder="1" applyAlignment="1">
      <alignment horizontal="left" vertical="center" wrapText="1"/>
    </xf>
    <xf numFmtId="1" fontId="10" fillId="0" borderId="46" xfId="0" applyNumberFormat="1" applyFont="1" applyBorder="1" applyAlignment="1">
      <alignment horizontal="left" vertical="center" wrapText="1"/>
    </xf>
    <xf numFmtId="2" fontId="10" fillId="0" borderId="18" xfId="0" applyNumberFormat="1" applyFont="1" applyBorder="1" applyAlignment="1">
      <alignment horizontal="center" vertical="center" wrapText="1"/>
    </xf>
    <xf numFmtId="1" fontId="10" fillId="0" borderId="33" xfId="0" applyNumberFormat="1" applyFont="1" applyBorder="1" applyAlignment="1">
      <alignment horizontal="left" vertical="center" wrapText="1"/>
    </xf>
    <xf numFmtId="2" fontId="10" fillId="0" borderId="13" xfId="0" applyNumberFormat="1" applyFont="1" applyBorder="1" applyAlignment="1">
      <alignment horizontal="center" vertical="center" wrapText="1"/>
    </xf>
    <xf numFmtId="2" fontId="8" fillId="0" borderId="33" xfId="0" applyNumberFormat="1" applyFont="1" applyBorder="1" applyAlignment="1">
      <alignment horizontal="center" vertical="center" wrapText="1"/>
    </xf>
    <xf numFmtId="1" fontId="8" fillId="0" borderId="47" xfId="0" applyNumberFormat="1" applyFont="1" applyBorder="1" applyAlignment="1">
      <alignment horizontal="center" wrapText="1"/>
    </xf>
    <xf numFmtId="1" fontId="8" fillId="0" borderId="34" xfId="0" applyNumberFormat="1" applyFont="1" applyBorder="1" applyAlignment="1">
      <alignment horizontal="left"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1" fontId="8" fillId="0" borderId="17" xfId="0" applyNumberFormat="1" applyFont="1" applyBorder="1" applyAlignment="1">
      <alignment horizontal="center" vertical="center" wrapText="1"/>
    </xf>
    <xf numFmtId="1" fontId="8" fillId="0" borderId="21" xfId="0" applyNumberFormat="1" applyFont="1" applyBorder="1" applyAlignment="1">
      <alignment horizontal="center" vertical="center" wrapText="1"/>
    </xf>
    <xf numFmtId="1" fontId="8" fillId="0" borderId="20" xfId="0" applyNumberFormat="1" applyFont="1" applyBorder="1" applyAlignment="1">
      <alignment horizontal="center" vertical="center" wrapText="1"/>
    </xf>
    <xf numFmtId="1" fontId="10" fillId="0" borderId="48" xfId="0" applyNumberFormat="1" applyFont="1" applyBorder="1" applyAlignment="1">
      <alignment horizontal="left" vertical="center" wrapText="1"/>
    </xf>
    <xf numFmtId="2" fontId="10" fillId="0" borderId="13" xfId="0" applyNumberFormat="1" applyFont="1" applyBorder="1" applyAlignment="1">
      <alignment horizontal="center" vertical="center" wrapText="1"/>
    </xf>
    <xf numFmtId="1" fontId="8" fillId="0" borderId="49" xfId="0" applyNumberFormat="1" applyFont="1" applyBorder="1" applyAlignment="1">
      <alignment horizontal="center" wrapText="1"/>
    </xf>
    <xf numFmtId="1" fontId="8" fillId="0" borderId="50" xfId="0" applyNumberFormat="1" applyFont="1" applyBorder="1" applyAlignment="1">
      <alignment horizontal="center" wrapText="1"/>
    </xf>
    <xf numFmtId="1" fontId="8" fillId="0" borderId="51" xfId="0" applyNumberFormat="1" applyFont="1" applyBorder="1" applyAlignment="1">
      <alignment horizontal="center" wrapText="1"/>
    </xf>
    <xf numFmtId="1" fontId="8" fillId="0" borderId="52" xfId="0" applyNumberFormat="1" applyFont="1" applyBorder="1" applyAlignment="1">
      <alignment horizontal="center" wrapText="1"/>
    </xf>
    <xf numFmtId="1" fontId="8" fillId="0" borderId="13" xfId="0" applyNumberFormat="1" applyFont="1" applyBorder="1" applyAlignment="1">
      <alignment horizontal="left"/>
    </xf>
    <xf numFmtId="1" fontId="8" fillId="0" borderId="19" xfId="0" applyNumberFormat="1" applyFont="1" applyBorder="1" applyAlignment="1">
      <alignment horizontal="left" vertical="center" wrapText="1"/>
    </xf>
    <xf numFmtId="2" fontId="8" fillId="0" borderId="16" xfId="0" applyNumberFormat="1" applyFont="1" applyBorder="1" applyAlignment="1">
      <alignment horizontal="center" vertical="center" wrapText="1"/>
    </xf>
    <xf numFmtId="1" fontId="8" fillId="0" borderId="45" xfId="0" applyNumberFormat="1" applyFont="1" applyBorder="1" applyAlignment="1">
      <alignment horizontal="center" vertical="top" wrapText="1"/>
    </xf>
    <xf numFmtId="1" fontId="8" fillId="0" borderId="17" xfId="0" applyNumberFormat="1" applyFont="1" applyBorder="1" applyAlignment="1">
      <alignment horizontal="center" vertical="top" wrapText="1"/>
    </xf>
    <xf numFmtId="1" fontId="8" fillId="0" borderId="20" xfId="0" applyNumberFormat="1" applyFont="1" applyBorder="1" applyAlignment="1">
      <alignment horizontal="center" vertical="top" wrapText="1"/>
    </xf>
    <xf numFmtId="1" fontId="8" fillId="0" borderId="21" xfId="0" applyNumberFormat="1" applyFont="1" applyBorder="1" applyAlignment="1">
      <alignment horizontal="center" vertical="top" wrapText="1"/>
    </xf>
    <xf numFmtId="2" fontId="10" fillId="0" borderId="16" xfId="0" applyNumberFormat="1" applyFont="1" applyBorder="1" applyAlignment="1">
      <alignment horizontal="center" vertical="center" wrapText="1"/>
    </xf>
    <xf numFmtId="1" fontId="8" fillId="0" borderId="47" xfId="0" applyNumberFormat="1" applyFont="1" applyBorder="1" applyAlignment="1">
      <alignment horizontal="center" vertical="top" wrapText="1"/>
    </xf>
    <xf numFmtId="1" fontId="10" fillId="0" borderId="19" xfId="0" applyNumberFormat="1" applyFont="1" applyBorder="1" applyAlignment="1">
      <alignment horizontal="center" vertical="center" wrapText="1"/>
    </xf>
    <xf numFmtId="1" fontId="10" fillId="0" borderId="46" xfId="0" applyNumberFormat="1" applyFont="1" applyBorder="1" applyAlignment="1">
      <alignment horizontal="center" vertical="center" wrapText="1"/>
    </xf>
    <xf numFmtId="1" fontId="10" fillId="0" borderId="34" xfId="0" applyNumberFormat="1" applyFont="1" applyBorder="1" applyAlignment="1">
      <alignment horizontal="center" vertical="center" wrapText="1"/>
    </xf>
    <xf numFmtId="1" fontId="8" fillId="0" borderId="53" xfId="0" applyNumberFormat="1" applyFont="1" applyBorder="1" applyAlignment="1">
      <alignment horizontal="center" wrapText="1"/>
    </xf>
    <xf numFmtId="1" fontId="8" fillId="0" borderId="47" xfId="0" applyNumberFormat="1" applyFont="1" applyBorder="1" applyAlignment="1">
      <alignment horizontal="center" vertical="center" wrapText="1"/>
    </xf>
    <xf numFmtId="1" fontId="10" fillId="0" borderId="13" xfId="0" applyNumberFormat="1" applyFont="1" applyBorder="1" applyAlignment="1">
      <alignment horizontal="left" vertical="center" wrapText="1"/>
    </xf>
    <xf numFmtId="1" fontId="10" fillId="0" borderId="13" xfId="0" applyNumberFormat="1" applyFont="1" applyBorder="1" applyAlignment="1">
      <alignment horizontal="left" wrapText="1"/>
    </xf>
    <xf numFmtId="49" fontId="8" fillId="0" borderId="13" xfId="0" applyNumberFormat="1" applyFont="1" applyBorder="1" applyAlignment="1">
      <alignment horizontal="center" vertical="center" wrapText="1"/>
    </xf>
    <xf numFmtId="1" fontId="8" fillId="0" borderId="54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wrapText="1"/>
    </xf>
    <xf numFmtId="0" fontId="8" fillId="0" borderId="13" xfId="0" applyFont="1" applyBorder="1" applyAlignment="1">
      <alignment vertical="center" wrapText="1"/>
    </xf>
    <xf numFmtId="1" fontId="8" fillId="0" borderId="39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33" xfId="0" applyFont="1" applyBorder="1"/>
    <xf numFmtId="0" fontId="8" fillId="0" borderId="13" xfId="0" applyFont="1" applyBorder="1"/>
    <xf numFmtId="1" fontId="8" fillId="0" borderId="55" xfId="0" applyNumberFormat="1" applyFont="1" applyBorder="1" applyAlignment="1">
      <alignment horizontal="center" vertical="center" wrapText="1"/>
    </xf>
    <xf numFmtId="4" fontId="8" fillId="0" borderId="16" xfId="0" applyNumberFormat="1" applyFont="1" applyBorder="1" applyAlignment="1">
      <alignment horizontal="left" wrapText="1"/>
    </xf>
    <xf numFmtId="4" fontId="8" fillId="0" borderId="16" xfId="0" applyNumberFormat="1" applyFont="1" applyBorder="1" applyAlignment="1">
      <alignment vertical="center" wrapText="1"/>
    </xf>
    <xf numFmtId="0" fontId="8" fillId="0" borderId="56" xfId="0" applyFont="1" applyBorder="1" applyAlignment="1">
      <alignment horizontal="left" vertical="center" wrapText="1"/>
    </xf>
    <xf numFmtId="2" fontId="8" fillId="0" borderId="24" xfId="0" applyNumberFormat="1" applyFont="1" applyBorder="1" applyAlignment="1">
      <alignment horizontal="center" vertical="center" wrapText="1"/>
    </xf>
    <xf numFmtId="49" fontId="8" fillId="0" borderId="24" xfId="0" applyNumberFormat="1" applyFont="1" applyBorder="1" applyAlignment="1">
      <alignment horizontal="center" vertical="center" wrapText="1"/>
    </xf>
    <xf numFmtId="4" fontId="8" fillId="0" borderId="57" xfId="0" applyNumberFormat="1" applyFont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/>
    </xf>
    <xf numFmtId="4" fontId="24" fillId="2" borderId="28" xfId="0" applyNumberFormat="1" applyFont="1" applyFill="1" applyBorder="1" applyAlignment="1">
      <alignment horizontal="center" vertical="center"/>
    </xf>
    <xf numFmtId="4" fontId="24" fillId="2" borderId="28" xfId="0" applyNumberFormat="1" applyFont="1" applyFill="1" applyBorder="1" applyAlignment="1">
      <alignment horizontal="center" vertical="center" wrapText="1"/>
    </xf>
    <xf numFmtId="0" fontId="8" fillId="2" borderId="58" xfId="0" applyFont="1" applyFill="1" applyBorder="1" applyAlignment="1">
      <alignment horizontal="center"/>
    </xf>
    <xf numFmtId="4" fontId="24" fillId="2" borderId="27" xfId="0" applyNumberFormat="1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/>
    </xf>
    <xf numFmtId="0" fontId="22" fillId="0" borderId="0" xfId="0" applyFont="1" applyAlignment="1">
      <alignment horizontal="center"/>
    </xf>
    <xf numFmtId="4" fontId="24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wrapText="1"/>
    </xf>
    <xf numFmtId="1" fontId="24" fillId="0" borderId="2" xfId="0" applyNumberFormat="1" applyFont="1" applyBorder="1" applyAlignment="1">
      <alignment horizontal="center" vertical="center" wrapText="1"/>
    </xf>
    <xf numFmtId="1" fontId="24" fillId="0" borderId="3" xfId="0" applyNumberFormat="1" applyFont="1" applyBorder="1" applyAlignment="1">
      <alignment horizontal="center" vertical="center" wrapText="1"/>
    </xf>
    <xf numFmtId="1" fontId="24" fillId="0" borderId="9" xfId="0" applyNumberFormat="1" applyFont="1" applyBorder="1" applyAlignment="1">
      <alignment horizontal="center" vertical="center" wrapText="1"/>
    </xf>
    <xf numFmtId="2" fontId="24" fillId="0" borderId="10" xfId="0" applyNumberFormat="1" applyFont="1" applyBorder="1" applyAlignment="1">
      <alignment horizontal="center" vertical="center" wrapText="1"/>
    </xf>
    <xf numFmtId="1" fontId="24" fillId="0" borderId="11" xfId="0" applyNumberFormat="1" applyFont="1" applyBorder="1" applyAlignment="1">
      <alignment horizontal="center" vertical="center" wrapText="1"/>
    </xf>
    <xf numFmtId="2" fontId="24" fillId="0" borderId="9" xfId="0" applyNumberFormat="1" applyFont="1" applyBorder="1" applyAlignment="1">
      <alignment horizontal="center" vertical="center" wrapText="1"/>
    </xf>
    <xf numFmtId="2" fontId="24" fillId="0" borderId="3" xfId="0" applyNumberFormat="1" applyFont="1" applyBorder="1" applyAlignment="1">
      <alignment horizontal="center" vertical="center" wrapText="1"/>
    </xf>
    <xf numFmtId="1" fontId="22" fillId="0" borderId="3" xfId="0" applyNumberFormat="1" applyFont="1" applyBorder="1" applyAlignment="1">
      <alignment horizontal="center" vertical="center" wrapText="1"/>
    </xf>
    <xf numFmtId="1" fontId="22" fillId="0" borderId="3" xfId="0" applyNumberFormat="1" applyFont="1" applyBorder="1" applyAlignment="1">
      <alignment horizontal="center"/>
    </xf>
    <xf numFmtId="1" fontId="22" fillId="0" borderId="3" xfId="0" applyNumberFormat="1" applyFont="1" applyBorder="1" applyAlignment="1">
      <alignment horizontal="center" vertical="center"/>
    </xf>
    <xf numFmtId="1" fontId="22" fillId="0" borderId="11" xfId="0" applyNumberFormat="1" applyFont="1" applyBorder="1" applyAlignment="1">
      <alignment horizontal="center" vertical="center" wrapText="1"/>
    </xf>
    <xf numFmtId="1" fontId="22" fillId="0" borderId="10" xfId="0" applyNumberFormat="1" applyFont="1" applyBorder="1" applyAlignment="1">
      <alignment horizontal="center" vertical="center" wrapText="1"/>
    </xf>
    <xf numFmtId="1" fontId="22" fillId="0" borderId="60" xfId="0" applyNumberFormat="1" applyFont="1" applyBorder="1" applyAlignment="1">
      <alignment horizontal="center" vertical="center" wrapText="1"/>
    </xf>
    <xf numFmtId="1" fontId="23" fillId="0" borderId="43" xfId="0" applyNumberFormat="1" applyFont="1" applyBorder="1" applyAlignment="1">
      <alignment horizontal="center" vertical="center"/>
    </xf>
    <xf numFmtId="1" fontId="23" fillId="0" borderId="43" xfId="0" applyNumberFormat="1" applyFont="1" applyBorder="1" applyAlignment="1">
      <alignment vertical="center"/>
    </xf>
    <xf numFmtId="1" fontId="8" fillId="0" borderId="22" xfId="0" applyNumberFormat="1" applyFont="1" applyBorder="1" applyAlignment="1">
      <alignment horizontal="center" vertical="center" wrapText="1"/>
    </xf>
    <xf numFmtId="1" fontId="25" fillId="0" borderId="13" xfId="0" applyNumberFormat="1" applyFont="1" applyBorder="1" applyAlignment="1">
      <alignment horizontal="center" vertical="center" wrapText="1"/>
    </xf>
    <xf numFmtId="1" fontId="8" fillId="0" borderId="22" xfId="0" applyNumberFormat="1" applyFont="1" applyBorder="1" applyAlignment="1">
      <alignment horizontal="center" wrapText="1"/>
    </xf>
    <xf numFmtId="1" fontId="8" fillId="0" borderId="16" xfId="0" applyNumberFormat="1" applyFont="1" applyBorder="1" applyAlignment="1">
      <alignment vertical="center" wrapText="1"/>
    </xf>
    <xf numFmtId="1" fontId="8" fillId="0" borderId="16" xfId="0" applyNumberFormat="1" applyFont="1" applyBorder="1" applyAlignment="1">
      <alignment horizontal="center" vertical="center"/>
    </xf>
    <xf numFmtId="4" fontId="8" fillId="0" borderId="16" xfId="0" applyNumberFormat="1" applyFont="1" applyBorder="1" applyAlignment="1">
      <alignment horizontal="center" vertical="center" wrapText="1"/>
    </xf>
    <xf numFmtId="1" fontId="8" fillId="0" borderId="14" xfId="0" applyNumberFormat="1" applyFont="1" applyBorder="1" applyAlignment="1">
      <alignment vertical="center" wrapText="1"/>
    </xf>
    <xf numFmtId="1" fontId="8" fillId="0" borderId="14" xfId="0" applyNumberFormat="1" applyFont="1" applyBorder="1" applyAlignment="1">
      <alignment horizontal="center" vertical="center"/>
    </xf>
    <xf numFmtId="4" fontId="8" fillId="0" borderId="14" xfId="0" applyNumberFormat="1" applyFont="1" applyBorder="1" applyAlignment="1">
      <alignment horizontal="center" vertical="center" wrapText="1"/>
    </xf>
    <xf numFmtId="1" fontId="8" fillId="0" borderId="20" xfId="0" applyNumberFormat="1" applyFont="1" applyBorder="1" applyAlignment="1">
      <alignment wrapText="1"/>
    </xf>
    <xf numFmtId="1" fontId="8" fillId="0" borderId="18" xfId="0" applyNumberFormat="1" applyFont="1" applyBorder="1" applyAlignment="1">
      <alignment vertical="center" wrapText="1"/>
    </xf>
    <xf numFmtId="1" fontId="8" fillId="0" borderId="18" xfId="0" applyNumberFormat="1" applyFont="1" applyBorder="1" applyAlignment="1">
      <alignment horizontal="center" vertical="center"/>
    </xf>
    <xf numFmtId="4" fontId="8" fillId="0" borderId="18" xfId="0" applyNumberFormat="1" applyFont="1" applyBorder="1" applyAlignment="1">
      <alignment horizontal="center" vertical="center" wrapText="1"/>
    </xf>
    <xf numFmtId="2" fontId="8" fillId="0" borderId="39" xfId="0" applyNumberFormat="1" applyFont="1" applyBorder="1" applyAlignment="1">
      <alignment horizontal="center" vertical="center" wrapText="1"/>
    </xf>
    <xf numFmtId="1" fontId="10" fillId="0" borderId="16" xfId="0" applyNumberFormat="1" applyFont="1" applyBorder="1" applyAlignment="1">
      <alignment vertical="center" wrapText="1"/>
    </xf>
    <xf numFmtId="1" fontId="10" fillId="0" borderId="14" xfId="0" applyNumberFormat="1" applyFont="1" applyBorder="1" applyAlignment="1">
      <alignment horizontal="left" vertical="center" wrapText="1"/>
    </xf>
    <xf numFmtId="1" fontId="8" fillId="0" borderId="22" xfId="0" applyNumberFormat="1" applyFont="1" applyBorder="1" applyAlignment="1">
      <alignment wrapText="1"/>
    </xf>
    <xf numFmtId="1" fontId="8" fillId="0" borderId="33" xfId="0" applyNumberFormat="1" applyFont="1" applyBorder="1" applyAlignment="1">
      <alignment horizontal="center" vertical="center"/>
    </xf>
    <xf numFmtId="1" fontId="25" fillId="0" borderId="14" xfId="0" applyNumberFormat="1" applyFont="1" applyBorder="1" applyAlignment="1">
      <alignment horizontal="center" vertical="center" wrapText="1"/>
    </xf>
    <xf numFmtId="1" fontId="8" fillId="0" borderId="49" xfId="0" applyNumberFormat="1" applyFont="1" applyBorder="1" applyAlignment="1">
      <alignment wrapText="1"/>
    </xf>
    <xf numFmtId="1" fontId="8" fillId="0" borderId="50" xfId="0" applyNumberFormat="1" applyFont="1" applyBorder="1" applyAlignment="1">
      <alignment wrapText="1"/>
    </xf>
    <xf numFmtId="1" fontId="8" fillId="0" borderId="51" xfId="0" applyNumberFormat="1" applyFont="1" applyBorder="1" applyAlignment="1">
      <alignment wrapText="1"/>
    </xf>
    <xf numFmtId="4" fontId="8" fillId="0" borderId="39" xfId="0" applyNumberFormat="1" applyFont="1" applyBorder="1" applyAlignment="1">
      <alignment horizontal="center" vertical="center" wrapText="1"/>
    </xf>
    <xf numFmtId="1" fontId="10" fillId="0" borderId="46" xfId="0" applyNumberFormat="1" applyFont="1" applyBorder="1" applyAlignment="1">
      <alignment vertical="center" wrapText="1"/>
    </xf>
    <xf numFmtId="4" fontId="10" fillId="0" borderId="18" xfId="0" applyNumberFormat="1" applyFont="1" applyBorder="1" applyAlignment="1">
      <alignment horizontal="center" vertical="center" wrapText="1"/>
    </xf>
    <xf numFmtId="1" fontId="10" fillId="0" borderId="34" xfId="0" applyNumberFormat="1" applyFont="1" applyBorder="1" applyAlignment="1">
      <alignment vertical="center" wrapText="1"/>
    </xf>
    <xf numFmtId="1" fontId="8" fillId="0" borderId="14" xfId="0" applyNumberFormat="1" applyFont="1" applyBorder="1" applyAlignment="1">
      <alignment horizontal="center" wrapText="1"/>
    </xf>
    <xf numFmtId="1" fontId="8" fillId="0" borderId="14" xfId="0" applyNumberFormat="1" applyFont="1" applyBorder="1" applyAlignment="1">
      <alignment horizontal="left"/>
    </xf>
    <xf numFmtId="1" fontId="10" fillId="0" borderId="18" xfId="0" applyNumberFormat="1" applyFont="1" applyBorder="1" applyAlignment="1">
      <alignment horizontal="left" vertical="center" wrapText="1"/>
    </xf>
    <xf numFmtId="1" fontId="8" fillId="0" borderId="14" xfId="0" applyNumberFormat="1" applyFont="1" applyBorder="1" applyAlignment="1">
      <alignment horizontal="left" vertical="center" wrapText="1"/>
    </xf>
    <xf numFmtId="1" fontId="8" fillId="0" borderId="13" xfId="0" applyNumberFormat="1" applyFont="1" applyBorder="1" applyAlignment="1">
      <alignment horizontal="left"/>
    </xf>
    <xf numFmtId="1" fontId="8" fillId="0" borderId="16" xfId="0" applyNumberFormat="1" applyFont="1" applyBorder="1" applyAlignment="1">
      <alignment horizontal="left" vertical="center" wrapText="1"/>
    </xf>
    <xf numFmtId="1" fontId="8" fillId="0" borderId="22" xfId="0" applyNumberFormat="1" applyFont="1" applyBorder="1" applyAlignment="1">
      <alignment horizontal="center" vertical="top" wrapText="1"/>
    </xf>
    <xf numFmtId="1" fontId="8" fillId="0" borderId="17" xfId="0" applyNumberFormat="1" applyFont="1" applyBorder="1" applyAlignment="1">
      <alignment vertical="top" wrapText="1"/>
    </xf>
    <xf numFmtId="1" fontId="8" fillId="0" borderId="61" xfId="0" applyNumberFormat="1" applyFont="1" applyBorder="1" applyAlignment="1">
      <alignment horizontal="center" vertical="center"/>
    </xf>
    <xf numFmtId="1" fontId="8" fillId="0" borderId="20" xfId="0" applyNumberFormat="1" applyFont="1" applyBorder="1" applyAlignment="1">
      <alignment vertical="top" wrapText="1"/>
    </xf>
    <xf numFmtId="1" fontId="8" fillId="0" borderId="62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vertical="top" wrapText="1"/>
    </xf>
    <xf numFmtId="1" fontId="10" fillId="0" borderId="16" xfId="0" applyNumberFormat="1" applyFont="1" applyBorder="1" applyAlignment="1">
      <alignment horizontal="left" wrapText="1"/>
    </xf>
    <xf numFmtId="1" fontId="10" fillId="0" borderId="61" xfId="0" applyNumberFormat="1" applyFont="1" applyBorder="1" applyAlignment="1">
      <alignment horizontal="center" vertical="center"/>
    </xf>
    <xf numFmtId="1" fontId="10" fillId="0" borderId="39" xfId="0" applyNumberFormat="1" applyFont="1" applyBorder="1" applyAlignment="1">
      <alignment horizontal="center" vertical="center"/>
    </xf>
    <xf numFmtId="1" fontId="8" fillId="0" borderId="13" xfId="0" applyNumberFormat="1" applyFont="1" applyBorder="1" applyAlignment="1">
      <alignment horizontal="left" vertical="center" wrapText="1"/>
    </xf>
    <xf numFmtId="1" fontId="8" fillId="0" borderId="13" xfId="0" applyNumberFormat="1" applyFont="1" applyBorder="1" applyAlignment="1">
      <alignment horizontal="center" vertical="center"/>
    </xf>
    <xf numFmtId="4" fontId="8" fillId="0" borderId="13" xfId="0" applyNumberFormat="1" applyFont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1" fontId="8" fillId="0" borderId="19" xfId="0" applyNumberFormat="1" applyFont="1" applyBorder="1" applyAlignment="1">
      <alignment wrapText="1"/>
    </xf>
    <xf numFmtId="1" fontId="8" fillId="0" borderId="34" xfId="0" applyNumberFormat="1" applyFont="1" applyBorder="1" applyAlignment="1">
      <alignment wrapText="1"/>
    </xf>
    <xf numFmtId="1" fontId="8" fillId="0" borderId="13" xfId="0" applyNumberFormat="1" applyFont="1" applyBorder="1" applyAlignment="1">
      <alignment horizontal="center"/>
    </xf>
    <xf numFmtId="0" fontId="8" fillId="0" borderId="14" xfId="0" applyFont="1" applyBorder="1" applyAlignment="1">
      <alignment wrapText="1"/>
    </xf>
    <xf numFmtId="0" fontId="8" fillId="0" borderId="16" xfId="0" applyFont="1" applyBorder="1" applyAlignment="1">
      <alignment wrapText="1"/>
    </xf>
    <xf numFmtId="0" fontId="8" fillId="0" borderId="16" xfId="0" applyFont="1" applyBorder="1" applyAlignment="1">
      <alignment vertical="center" wrapText="1"/>
    </xf>
    <xf numFmtId="1" fontId="8" fillId="0" borderId="22" xfId="0" applyNumberFormat="1" applyFont="1" applyBorder="1" applyAlignment="1">
      <alignment vertical="center" wrapText="1"/>
    </xf>
    <xf numFmtId="1" fontId="23" fillId="0" borderId="14" xfId="0" applyNumberFormat="1" applyFont="1" applyBorder="1" applyAlignment="1">
      <alignment horizontal="center" vertical="center"/>
    </xf>
    <xf numFmtId="2" fontId="8" fillId="4" borderId="13" xfId="0" applyNumberFormat="1" applyFont="1" applyFill="1" applyBorder="1" applyAlignment="1">
      <alignment horizontal="center" vertical="center" wrapText="1"/>
    </xf>
    <xf numFmtId="2" fontId="8" fillId="4" borderId="48" xfId="0" applyNumberFormat="1" applyFont="1" applyFill="1" applyBorder="1" applyAlignment="1">
      <alignment horizontal="center" vertical="center" wrapText="1"/>
    </xf>
    <xf numFmtId="1" fontId="10" fillId="0" borderId="18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vertical="top" wrapText="1"/>
    </xf>
    <xf numFmtId="1" fontId="8" fillId="0" borderId="47" xfId="0" applyNumberFormat="1" applyFont="1" applyBorder="1" applyAlignment="1">
      <alignment vertical="top" wrapText="1"/>
    </xf>
    <xf numFmtId="1" fontId="10" fillId="0" borderId="14" xfId="0" applyNumberFormat="1" applyFont="1" applyBorder="1" applyAlignment="1">
      <alignment horizontal="left" wrapText="1"/>
    </xf>
    <xf numFmtId="1" fontId="8" fillId="0" borderId="23" xfId="0" applyNumberFormat="1" applyFont="1" applyBorder="1" applyAlignment="1">
      <alignment horizontal="center" vertical="center" wrapText="1"/>
    </xf>
    <xf numFmtId="4" fontId="8" fillId="0" borderId="63" xfId="0" applyNumberFormat="1" applyFont="1" applyBorder="1" applyAlignment="1">
      <alignment horizontal="left" wrapText="1"/>
    </xf>
    <xf numFmtId="4" fontId="8" fillId="0" borderId="24" xfId="0" applyNumberFormat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left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0" fontId="18" fillId="2" borderId="58" xfId="0" applyFont="1" applyFill="1" applyBorder="1" applyAlignment="1">
      <alignment horizontal="center"/>
    </xf>
    <xf numFmtId="4" fontId="21" fillId="2" borderId="64" xfId="0" applyNumberFormat="1" applyFont="1" applyFill="1" applyBorder="1" applyAlignment="1">
      <alignment horizontal="center" vertical="center"/>
    </xf>
    <xf numFmtId="4" fontId="21" fillId="2" borderId="65" xfId="0" applyNumberFormat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/>
    </xf>
    <xf numFmtId="0" fontId="26" fillId="0" borderId="0" xfId="0" applyFont="1"/>
    <xf numFmtId="0" fontId="27" fillId="0" borderId="15" xfId="0" applyFont="1" applyBorder="1" applyAlignment="1">
      <alignment horizontal="left" vertical="top"/>
    </xf>
    <xf numFmtId="0" fontId="27" fillId="0" borderId="69" xfId="0" applyFont="1" applyBorder="1" applyAlignment="1">
      <alignment horizontal="left" vertical="top"/>
    </xf>
    <xf numFmtId="0" fontId="27" fillId="0" borderId="69" xfId="0" applyFont="1" applyBorder="1" applyAlignment="1">
      <alignment horizontal="center" vertical="top"/>
    </xf>
    <xf numFmtId="4" fontId="27" fillId="0" borderId="69" xfId="0" applyNumberFormat="1" applyFont="1" applyBorder="1" applyAlignment="1">
      <alignment horizontal="center" vertical="top"/>
    </xf>
    <xf numFmtId="0" fontId="27" fillId="0" borderId="69" xfId="0" applyFont="1" applyBorder="1" applyAlignment="1">
      <alignment horizontal="left"/>
    </xf>
    <xf numFmtId="0" fontId="27" fillId="0" borderId="69" xfId="0" applyFont="1" applyBorder="1" applyAlignment="1">
      <alignment horizontal="center"/>
    </xf>
    <xf numFmtId="4" fontId="27" fillId="0" borderId="69" xfId="0" applyNumberFormat="1" applyFont="1" applyBorder="1" applyAlignment="1">
      <alignment horizontal="center"/>
    </xf>
    <xf numFmtId="0" fontId="27" fillId="0" borderId="69" xfId="0" applyFont="1" applyBorder="1" applyAlignment="1">
      <alignment horizontal="left" vertical="center"/>
    </xf>
    <xf numFmtId="0" fontId="27" fillId="0" borderId="69" xfId="0" applyFont="1" applyBorder="1" applyAlignment="1">
      <alignment horizontal="center" vertical="center"/>
    </xf>
    <xf numFmtId="0" fontId="28" fillId="5" borderId="70" xfId="0" applyFont="1" applyFill="1" applyBorder="1" applyAlignment="1">
      <alignment horizontal="center" vertical="center"/>
    </xf>
    <xf numFmtId="0" fontId="10" fillId="0" borderId="69" xfId="0" applyFont="1" applyBorder="1"/>
    <xf numFmtId="0" fontId="29" fillId="0" borderId="57" xfId="0" applyFont="1" applyBorder="1" applyAlignment="1">
      <alignment horizontal="left" vertical="top"/>
    </xf>
    <xf numFmtId="0" fontId="29" fillId="0" borderId="71" xfId="0" applyFont="1" applyBorder="1" applyAlignment="1">
      <alignment horizontal="left" vertical="top"/>
    </xf>
    <xf numFmtId="0" fontId="29" fillId="0" borderId="71" xfId="0" applyFont="1" applyBorder="1" applyAlignment="1">
      <alignment horizontal="center" vertical="top"/>
    </xf>
    <xf numFmtId="4" fontId="21" fillId="2" borderId="12" xfId="0" applyNumberFormat="1" applyFont="1" applyFill="1" applyBorder="1" applyAlignment="1">
      <alignment horizontal="center" vertical="center"/>
    </xf>
    <xf numFmtId="4" fontId="21" fillId="2" borderId="12" xfId="0" applyNumberFormat="1" applyFont="1" applyFill="1" applyBorder="1" applyAlignment="1">
      <alignment horizontal="center" vertical="center" wrapText="1"/>
    </xf>
    <xf numFmtId="0" fontId="18" fillId="2" borderId="65" xfId="0" applyFont="1" applyFill="1" applyBorder="1" applyAlignment="1">
      <alignment horizontal="center"/>
    </xf>
    <xf numFmtId="0" fontId="19" fillId="2" borderId="30" xfId="0" applyFont="1" applyFill="1" applyBorder="1" applyAlignment="1">
      <alignment horizontal="left"/>
    </xf>
    <xf numFmtId="0" fontId="19" fillId="2" borderId="30" xfId="0" applyFont="1" applyFill="1" applyBorder="1" applyAlignment="1">
      <alignment horizontal="center"/>
    </xf>
    <xf numFmtId="4" fontId="6" fillId="3" borderId="12" xfId="0" applyNumberFormat="1" applyFont="1" applyFill="1" applyBorder="1" applyAlignment="1">
      <alignment horizontal="center"/>
    </xf>
    <xf numFmtId="2" fontId="2" fillId="0" borderId="0" xfId="0" applyNumberFormat="1" applyFont="1"/>
    <xf numFmtId="4" fontId="2" fillId="0" borderId="0" xfId="0" applyNumberFormat="1" applyFont="1"/>
    <xf numFmtId="164" fontId="2" fillId="0" borderId="0" xfId="0" applyNumberFormat="1" applyFont="1"/>
    <xf numFmtId="0" fontId="2" fillId="0" borderId="0" xfId="0" applyFont="1" applyAlignment="1">
      <alignment wrapText="1"/>
    </xf>
    <xf numFmtId="9" fontId="2" fillId="0" borderId="0" xfId="0" applyNumberFormat="1" applyFont="1" applyAlignment="1">
      <alignment horizontal="left"/>
    </xf>
    <xf numFmtId="4" fontId="14" fillId="0" borderId="73" xfId="0" applyNumberFormat="1" applyFont="1" applyBorder="1" applyAlignment="1">
      <alignment horizontal="center" vertical="center"/>
    </xf>
    <xf numFmtId="4" fontId="14" fillId="0" borderId="74" xfId="0" applyNumberFormat="1" applyFont="1" applyBorder="1" applyAlignment="1">
      <alignment horizontal="center" vertical="center"/>
    </xf>
    <xf numFmtId="4" fontId="14" fillId="0" borderId="28" xfId="0" applyNumberFormat="1" applyFont="1" applyBorder="1" applyAlignment="1">
      <alignment horizontal="center" vertical="center"/>
    </xf>
    <xf numFmtId="3" fontId="13" fillId="0" borderId="14" xfId="0" applyNumberFormat="1" applyFont="1" applyBorder="1" applyAlignment="1">
      <alignment horizontal="center"/>
    </xf>
    <xf numFmtId="4" fontId="13" fillId="0" borderId="14" xfId="0" applyNumberFormat="1" applyFont="1" applyBorder="1"/>
    <xf numFmtId="4" fontId="13" fillId="0" borderId="14" xfId="0" applyNumberFormat="1" applyFont="1" applyBorder="1" applyAlignment="1">
      <alignment wrapText="1"/>
    </xf>
    <xf numFmtId="3" fontId="13" fillId="0" borderId="13" xfId="0" applyNumberFormat="1" applyFont="1" applyBorder="1" applyAlignment="1">
      <alignment horizontal="center"/>
    </xf>
    <xf numFmtId="4" fontId="13" fillId="0" borderId="13" xfId="0" applyNumberFormat="1" applyFont="1" applyBorder="1"/>
    <xf numFmtId="4" fontId="14" fillId="0" borderId="28" xfId="0" applyNumberFormat="1" applyFont="1" applyBorder="1"/>
    <xf numFmtId="0" fontId="0" fillId="0" borderId="0" xfId="0" applyFont="1" applyAlignment="1"/>
    <xf numFmtId="2" fontId="5" fillId="0" borderId="0" xfId="0" applyNumberFormat="1" applyFont="1" applyAlignment="1">
      <alignment horizontal="center"/>
    </xf>
    <xf numFmtId="0" fontId="0" fillId="0" borderId="0" xfId="0" applyFont="1" applyAlignment="1"/>
    <xf numFmtId="1" fontId="6" fillId="0" borderId="2" xfId="0" applyNumberFormat="1" applyFont="1" applyBorder="1" applyAlignment="1">
      <alignment horizontal="center" vertical="center" wrapText="1"/>
    </xf>
    <xf numFmtId="0" fontId="7" fillId="0" borderId="7" xfId="0" applyFont="1" applyBorder="1"/>
    <xf numFmtId="1" fontId="6" fillId="0" borderId="3" xfId="0" applyNumberFormat="1" applyFont="1" applyBorder="1" applyAlignment="1">
      <alignment horizontal="center" vertical="center"/>
    </xf>
    <xf numFmtId="0" fontId="7" fillId="0" borderId="8" xfId="0" applyFont="1" applyBorder="1"/>
    <xf numFmtId="1" fontId="6" fillId="0" borderId="3" xfId="0" applyNumberFormat="1" applyFont="1" applyBorder="1" applyAlignment="1">
      <alignment horizontal="center" vertical="center" wrapText="1"/>
    </xf>
    <xf numFmtId="2" fontId="6" fillId="0" borderId="4" xfId="0" applyNumberFormat="1" applyFont="1" applyBorder="1" applyAlignment="1">
      <alignment horizontal="center"/>
    </xf>
    <xf numFmtId="0" fontId="7" fillId="0" borderId="5" xfId="0" applyFont="1" applyBorder="1"/>
    <xf numFmtId="0" fontId="6" fillId="0" borderId="4" xfId="0" applyFont="1" applyBorder="1" applyAlignment="1">
      <alignment horizontal="center" vertical="center"/>
    </xf>
    <xf numFmtId="0" fontId="7" fillId="0" borderId="6" xfId="0" applyFont="1" applyBorder="1"/>
    <xf numFmtId="0" fontId="9" fillId="2" borderId="4" xfId="0" applyFont="1" applyFill="1" applyBorder="1" applyAlignment="1">
      <alignment horizontal="center"/>
    </xf>
    <xf numFmtId="0" fontId="7" fillId="0" borderId="26" xfId="0" applyFont="1" applyBorder="1"/>
    <xf numFmtId="0" fontId="9" fillId="3" borderId="4" xfId="0" applyFont="1" applyFill="1" applyBorder="1" applyAlignment="1">
      <alignment horizontal="left"/>
    </xf>
    <xf numFmtId="0" fontId="13" fillId="0" borderId="0" xfId="0" applyFont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21" fillId="0" borderId="4" xfId="0" applyFont="1" applyBorder="1" applyAlignment="1">
      <alignment horizontal="center" vertical="center"/>
    </xf>
    <xf numFmtId="1" fontId="21" fillId="0" borderId="2" xfId="0" applyNumberFormat="1" applyFont="1" applyBorder="1" applyAlignment="1">
      <alignment horizontal="center" vertical="center" wrapText="1"/>
    </xf>
    <xf numFmtId="1" fontId="21" fillId="0" borderId="3" xfId="0" applyNumberFormat="1" applyFont="1" applyBorder="1" applyAlignment="1">
      <alignment horizontal="center" vertical="center"/>
    </xf>
    <xf numFmtId="1" fontId="21" fillId="0" borderId="3" xfId="0" applyNumberFormat="1" applyFont="1" applyBorder="1" applyAlignment="1">
      <alignment horizontal="center" vertical="center" wrapText="1"/>
    </xf>
    <xf numFmtId="2" fontId="21" fillId="0" borderId="4" xfId="0" applyNumberFormat="1" applyFont="1" applyBorder="1" applyAlignment="1">
      <alignment horizontal="center" vertical="center"/>
    </xf>
    <xf numFmtId="0" fontId="19" fillId="2" borderId="4" xfId="0" applyFont="1" applyFill="1" applyBorder="1" applyAlignment="1">
      <alignment horizontal="left"/>
    </xf>
    <xf numFmtId="0" fontId="7" fillId="0" borderId="40" xfId="0" applyFont="1" applyBorder="1"/>
    <xf numFmtId="2" fontId="21" fillId="0" borderId="4" xfId="0" applyNumberFormat="1" applyFont="1" applyBorder="1" applyAlignment="1">
      <alignment vertical="center"/>
    </xf>
    <xf numFmtId="1" fontId="21" fillId="0" borderId="3" xfId="0" applyNumberFormat="1" applyFont="1" applyBorder="1" applyAlignment="1">
      <alignment vertical="center" wrapText="1"/>
    </xf>
    <xf numFmtId="0" fontId="22" fillId="2" borderId="4" xfId="0" applyFont="1" applyFill="1" applyBorder="1" applyAlignment="1">
      <alignment horizontal="center"/>
    </xf>
    <xf numFmtId="0" fontId="22" fillId="2" borderId="55" xfId="0" applyFont="1" applyFill="1" applyBorder="1" applyAlignment="1">
      <alignment horizontal="left"/>
    </xf>
    <xf numFmtId="0" fontId="7" fillId="0" borderId="59" xfId="0" applyFont="1" applyBorder="1"/>
    <xf numFmtId="0" fontId="7" fillId="0" borderId="56" xfId="0" applyFont="1" applyBorder="1"/>
    <xf numFmtId="0" fontId="24" fillId="0" borderId="4" xfId="0" applyFont="1" applyBorder="1" applyAlignment="1">
      <alignment horizontal="center" vertical="center"/>
    </xf>
    <xf numFmtId="1" fontId="24" fillId="0" borderId="2" xfId="0" applyNumberFormat="1" applyFont="1" applyBorder="1" applyAlignment="1">
      <alignment horizontal="center" vertical="center" wrapText="1"/>
    </xf>
    <xf numFmtId="1" fontId="24" fillId="0" borderId="3" xfId="0" applyNumberFormat="1" applyFont="1" applyBorder="1" applyAlignment="1">
      <alignment horizontal="center" vertical="center"/>
    </xf>
    <xf numFmtId="1" fontId="24" fillId="0" borderId="3" xfId="0" applyNumberFormat="1" applyFont="1" applyBorder="1" applyAlignment="1">
      <alignment horizontal="center" vertical="center" wrapText="1"/>
    </xf>
    <xf numFmtId="2" fontId="24" fillId="0" borderId="4" xfId="0" applyNumberFormat="1" applyFont="1" applyBorder="1" applyAlignment="1">
      <alignment horizontal="center" vertical="center"/>
    </xf>
    <xf numFmtId="0" fontId="19" fillId="2" borderId="66" xfId="0" applyFont="1" applyFill="1" applyBorder="1" applyAlignment="1">
      <alignment horizontal="left"/>
    </xf>
    <xf numFmtId="0" fontId="7" fillId="0" borderId="67" xfId="0" applyFont="1" applyBorder="1"/>
    <xf numFmtId="0" fontId="7" fillId="0" borderId="68" xfId="0" applyFont="1" applyBorder="1"/>
    <xf numFmtId="0" fontId="7" fillId="0" borderId="72" xfId="0" applyFont="1" applyBorder="1"/>
    <xf numFmtId="4" fontId="13" fillId="0" borderId="31" xfId="0" applyNumberFormat="1" applyFont="1" applyBorder="1" applyAlignment="1">
      <alignment horizontal="center"/>
    </xf>
    <xf numFmtId="4" fontId="7" fillId="0" borderId="29" xfId="0" applyNumberFormat="1" applyFont="1" applyBorder="1" applyAlignment="1">
      <alignment horizontal="center"/>
    </xf>
    <xf numFmtId="0" fontId="0" fillId="0" borderId="0" xfId="0" applyFont="1" applyAlignment="1">
      <alignment horizontal="left"/>
    </xf>
    <xf numFmtId="1" fontId="4" fillId="0" borderId="0" xfId="0" applyNumberFormat="1" applyFont="1" applyAlignment="1">
      <alignment horizontal="left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M250"/>
  <sheetViews>
    <sheetView workbookViewId="0">
      <pane ySplit="6" topLeftCell="A31" activePane="bottomLeft" state="frozen"/>
      <selection pane="bottomLeft" activeCell="G28" sqref="G28"/>
    </sheetView>
  </sheetViews>
  <sheetFormatPr defaultColWidth="14.3984375" defaultRowHeight="15" customHeight="1"/>
  <cols>
    <col min="1" max="1" width="5" customWidth="1"/>
    <col min="2" max="2" width="45" customWidth="1"/>
    <col min="3" max="3" width="8.73046875" customWidth="1"/>
    <col min="4" max="4" width="9.86328125" customWidth="1"/>
    <col min="5" max="5" width="11.1328125" customWidth="1"/>
    <col min="6" max="6" width="14" customWidth="1"/>
    <col min="7" max="7" width="31.265625" customWidth="1"/>
    <col min="8" max="8" width="11.3984375" customWidth="1"/>
    <col min="9" max="9" width="10.53125" hidden="1" customWidth="1"/>
    <col min="10" max="10" width="9.86328125" customWidth="1"/>
    <col min="11" max="11" width="11.53125" customWidth="1"/>
    <col min="12" max="12" width="12.265625" customWidth="1"/>
    <col min="13" max="13" width="64.53125" customWidth="1"/>
  </cols>
  <sheetData>
    <row r="1" spans="1:13" ht="15.4">
      <c r="A1" s="416" t="s">
        <v>344</v>
      </c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</row>
    <row r="2" spans="1:13" ht="14.25">
      <c r="A2" s="1" t="s">
        <v>345</v>
      </c>
      <c r="B2" s="2"/>
      <c r="C2" s="3"/>
      <c r="D2" s="3"/>
      <c r="E2" s="4"/>
      <c r="F2" s="4"/>
      <c r="G2" s="5"/>
      <c r="H2" s="6"/>
      <c r="I2" s="6"/>
      <c r="J2" s="6"/>
      <c r="K2" s="6"/>
      <c r="L2" s="6"/>
    </row>
    <row r="3" spans="1:13" ht="14.25">
      <c r="A3" s="1" t="s">
        <v>348</v>
      </c>
      <c r="B3" s="2"/>
      <c r="C3" s="3"/>
      <c r="D3" s="3"/>
      <c r="E3" s="4"/>
      <c r="F3" s="4"/>
      <c r="G3" s="5"/>
      <c r="H3" s="6"/>
      <c r="I3" s="6"/>
      <c r="J3" s="6"/>
      <c r="K3" s="6"/>
      <c r="L3" s="6"/>
    </row>
    <row r="4" spans="1:13" ht="14.25">
      <c r="A4" s="418" t="s">
        <v>0</v>
      </c>
      <c r="B4" s="420" t="s">
        <v>1</v>
      </c>
      <c r="C4" s="422" t="s">
        <v>2</v>
      </c>
      <c r="D4" s="423" t="s">
        <v>3</v>
      </c>
      <c r="E4" s="424"/>
      <c r="F4" s="424"/>
      <c r="G4" s="425" t="s">
        <v>4</v>
      </c>
      <c r="H4" s="424"/>
      <c r="I4" s="424"/>
      <c r="J4" s="424"/>
      <c r="K4" s="424"/>
      <c r="L4" s="426"/>
      <c r="M4" s="10"/>
    </row>
    <row r="5" spans="1:13" ht="25.5">
      <c r="A5" s="419"/>
      <c r="B5" s="421"/>
      <c r="C5" s="421"/>
      <c r="D5" s="11" t="s">
        <v>5</v>
      </c>
      <c r="E5" s="12" t="s">
        <v>6</v>
      </c>
      <c r="F5" s="12" t="s">
        <v>7</v>
      </c>
      <c r="G5" s="8" t="s">
        <v>8</v>
      </c>
      <c r="H5" s="9" t="s">
        <v>2</v>
      </c>
      <c r="I5" s="13" t="s">
        <v>9</v>
      </c>
      <c r="J5" s="14" t="s">
        <v>5</v>
      </c>
      <c r="K5" s="15" t="s">
        <v>10</v>
      </c>
      <c r="L5" s="12" t="s">
        <v>7</v>
      </c>
      <c r="M5" s="10"/>
    </row>
    <row r="6" spans="1:13" ht="14.25">
      <c r="A6" s="16">
        <v>1</v>
      </c>
      <c r="B6" s="17">
        <v>2</v>
      </c>
      <c r="C6" s="18">
        <v>3</v>
      </c>
      <c r="D6" s="19">
        <v>4</v>
      </c>
      <c r="E6" s="16">
        <v>5</v>
      </c>
      <c r="F6" s="19">
        <v>6</v>
      </c>
      <c r="G6" s="16">
        <v>7</v>
      </c>
      <c r="H6" s="19">
        <v>8</v>
      </c>
      <c r="I6" s="16">
        <v>9</v>
      </c>
      <c r="J6" s="16">
        <v>10</v>
      </c>
      <c r="K6" s="16">
        <v>11</v>
      </c>
      <c r="L6" s="20">
        <v>12</v>
      </c>
      <c r="M6" s="10"/>
    </row>
    <row r="7" spans="1:13" ht="14.25">
      <c r="A7" s="21"/>
      <c r="B7" s="22" t="s">
        <v>11</v>
      </c>
      <c r="C7" s="23"/>
      <c r="D7" s="24"/>
      <c r="E7" s="25"/>
      <c r="F7" s="24"/>
      <c r="G7" s="26"/>
      <c r="H7" s="27"/>
      <c r="I7" s="27"/>
      <c r="J7" s="27"/>
      <c r="K7" s="27"/>
      <c r="L7" s="28"/>
      <c r="M7" s="10"/>
    </row>
    <row r="8" spans="1:13">
      <c r="A8" s="29"/>
      <c r="B8" s="21" t="s">
        <v>12</v>
      </c>
      <c r="C8" s="23" t="s">
        <v>13</v>
      </c>
      <c r="D8" s="24">
        <v>212.5</v>
      </c>
      <c r="E8" s="24"/>
      <c r="F8" s="24">
        <f t="shared" ref="F8:F13" si="0">D8*E8</f>
        <v>0</v>
      </c>
      <c r="G8" s="26" t="s">
        <v>14</v>
      </c>
      <c r="H8" s="27" t="s">
        <v>15</v>
      </c>
      <c r="I8" s="27">
        <v>0.65</v>
      </c>
      <c r="J8" s="27">
        <f>D8*I8</f>
        <v>138.125</v>
      </c>
      <c r="K8" s="27"/>
      <c r="L8" s="28">
        <f t="shared" ref="L8:L10" si="1">J8*K8</f>
        <v>0</v>
      </c>
      <c r="M8" s="10"/>
    </row>
    <row r="9" spans="1:13" ht="26.25">
      <c r="A9" s="29"/>
      <c r="B9" s="21" t="s">
        <v>16</v>
      </c>
      <c r="C9" s="23" t="s">
        <v>13</v>
      </c>
      <c r="D9" s="24">
        <v>212.5</v>
      </c>
      <c r="E9" s="24"/>
      <c r="F9" s="24">
        <f t="shared" si="0"/>
        <v>0</v>
      </c>
      <c r="G9" s="26" t="s">
        <v>17</v>
      </c>
      <c r="H9" s="27" t="s">
        <v>18</v>
      </c>
      <c r="I9" s="27">
        <v>0.35</v>
      </c>
      <c r="J9" s="27">
        <f t="shared" ref="J9:J10" si="2">I9*D9</f>
        <v>74.375</v>
      </c>
      <c r="K9" s="27"/>
      <c r="L9" s="28">
        <f t="shared" si="1"/>
        <v>0</v>
      </c>
      <c r="M9" s="10"/>
    </row>
    <row r="10" spans="1:13" ht="14.25">
      <c r="A10" s="29"/>
      <c r="B10" s="21" t="s">
        <v>19</v>
      </c>
      <c r="C10" s="23" t="s">
        <v>13</v>
      </c>
      <c r="D10" s="24">
        <v>74.5</v>
      </c>
      <c r="E10" s="24"/>
      <c r="F10" s="24">
        <f t="shared" si="0"/>
        <v>0</v>
      </c>
      <c r="G10" s="26" t="s">
        <v>20</v>
      </c>
      <c r="H10" s="27" t="s">
        <v>13</v>
      </c>
      <c r="I10" s="27">
        <v>1</v>
      </c>
      <c r="J10" s="27">
        <f t="shared" si="2"/>
        <v>74.5</v>
      </c>
      <c r="K10" s="27"/>
      <c r="L10" s="28">
        <f t="shared" si="1"/>
        <v>0</v>
      </c>
    </row>
    <row r="11" spans="1:13" ht="14.25">
      <c r="A11" s="29"/>
      <c r="B11" s="21" t="s">
        <v>21</v>
      </c>
      <c r="C11" s="23" t="s">
        <v>22</v>
      </c>
      <c r="D11" s="24">
        <v>1.4</v>
      </c>
      <c r="E11" s="24"/>
      <c r="F11" s="24">
        <f t="shared" si="0"/>
        <v>0</v>
      </c>
      <c r="G11" s="26"/>
      <c r="H11" s="27"/>
      <c r="I11" s="27"/>
      <c r="J11" s="27"/>
      <c r="K11" s="27"/>
      <c r="L11" s="28"/>
    </row>
    <row r="12" spans="1:13" ht="26.25">
      <c r="A12" s="29"/>
      <c r="B12" s="21" t="s">
        <v>23</v>
      </c>
      <c r="C12" s="23" t="s">
        <v>13</v>
      </c>
      <c r="D12" s="24">
        <v>7.67</v>
      </c>
      <c r="E12" s="24"/>
      <c r="F12" s="24">
        <f t="shared" si="0"/>
        <v>0</v>
      </c>
      <c r="G12" s="26" t="s">
        <v>24</v>
      </c>
      <c r="H12" s="27" t="s">
        <v>13</v>
      </c>
      <c r="I12" s="27">
        <v>1</v>
      </c>
      <c r="J12" s="27">
        <f t="shared" ref="J12:J13" si="3">I12*D12</f>
        <v>7.67</v>
      </c>
      <c r="K12" s="27"/>
      <c r="L12" s="28">
        <f t="shared" ref="L12:L13" si="4">J12*K12</f>
        <v>0</v>
      </c>
      <c r="M12" s="10"/>
    </row>
    <row r="13" spans="1:13" ht="26.25">
      <c r="A13" s="30"/>
      <c r="B13" s="31" t="s">
        <v>25</v>
      </c>
      <c r="C13" s="32" t="s">
        <v>26</v>
      </c>
      <c r="D13" s="33">
        <v>46</v>
      </c>
      <c r="E13" s="24"/>
      <c r="F13" s="33">
        <f t="shared" si="0"/>
        <v>0</v>
      </c>
      <c r="G13" s="26" t="s">
        <v>27</v>
      </c>
      <c r="H13" s="27" t="s">
        <v>26</v>
      </c>
      <c r="I13" s="27">
        <v>1.1000000000000001</v>
      </c>
      <c r="J13" s="27">
        <f t="shared" si="3"/>
        <v>50.6</v>
      </c>
      <c r="K13" s="27"/>
      <c r="L13" s="28">
        <f t="shared" si="4"/>
        <v>0</v>
      </c>
      <c r="M13" s="10"/>
    </row>
    <row r="14" spans="1:13" ht="14.25">
      <c r="A14" s="21"/>
      <c r="B14" s="22" t="s">
        <v>28</v>
      </c>
      <c r="C14" s="23"/>
      <c r="D14" s="24"/>
      <c r="E14" s="24"/>
      <c r="F14" s="24"/>
      <c r="G14" s="26"/>
      <c r="H14" s="27"/>
      <c r="I14" s="27"/>
      <c r="J14" s="27"/>
      <c r="K14" s="27"/>
      <c r="L14" s="28"/>
      <c r="M14" s="10"/>
    </row>
    <row r="15" spans="1:13" ht="14.25">
      <c r="A15" s="29"/>
      <c r="B15" s="21" t="s">
        <v>29</v>
      </c>
      <c r="C15" s="23" t="s">
        <v>13</v>
      </c>
      <c r="D15" s="24">
        <v>293</v>
      </c>
      <c r="E15" s="24"/>
      <c r="F15" s="24">
        <f t="shared" ref="F15:F16" si="5">D15*E15</f>
        <v>0</v>
      </c>
      <c r="G15" s="26" t="s">
        <v>14</v>
      </c>
      <c r="H15" s="27" t="s">
        <v>15</v>
      </c>
      <c r="I15" s="27">
        <v>0.65</v>
      </c>
      <c r="J15" s="27">
        <f>D15*I15</f>
        <v>190.45000000000002</v>
      </c>
      <c r="K15" s="27"/>
      <c r="L15" s="28">
        <f t="shared" ref="L15:L16" si="6">J15*K15</f>
        <v>0</v>
      </c>
      <c r="M15" s="10"/>
    </row>
    <row r="16" spans="1:13" ht="26.25">
      <c r="A16" s="29"/>
      <c r="B16" s="21" t="s">
        <v>30</v>
      </c>
      <c r="C16" s="23" t="s">
        <v>13</v>
      </c>
      <c r="D16" s="24">
        <v>293</v>
      </c>
      <c r="E16" s="24"/>
      <c r="F16" s="24">
        <f t="shared" si="5"/>
        <v>0</v>
      </c>
      <c r="G16" s="26" t="s">
        <v>17</v>
      </c>
      <c r="H16" s="27" t="s">
        <v>18</v>
      </c>
      <c r="I16" s="27">
        <v>0.35</v>
      </c>
      <c r="J16" s="27">
        <f>I16*D16</f>
        <v>102.55</v>
      </c>
      <c r="K16" s="27"/>
      <c r="L16" s="28">
        <f t="shared" si="6"/>
        <v>0</v>
      </c>
      <c r="M16" s="10"/>
    </row>
    <row r="17" spans="1:13" ht="14.25">
      <c r="A17" s="21"/>
      <c r="B17" s="22" t="s">
        <v>31</v>
      </c>
      <c r="C17" s="23"/>
      <c r="D17" s="24"/>
      <c r="E17" s="24"/>
      <c r="F17" s="24"/>
      <c r="G17" s="26"/>
      <c r="H17" s="27"/>
      <c r="I17" s="27"/>
      <c r="J17" s="27"/>
      <c r="K17" s="27"/>
      <c r="L17" s="28"/>
      <c r="M17" s="10"/>
    </row>
    <row r="18" spans="1:13" ht="15.75" customHeight="1">
      <c r="A18" s="34"/>
      <c r="B18" s="35" t="s">
        <v>32</v>
      </c>
      <c r="C18" s="36" t="s">
        <v>13</v>
      </c>
      <c r="D18" s="37">
        <v>45.15</v>
      </c>
      <c r="E18" s="24"/>
      <c r="F18" s="24">
        <f t="shared" ref="F18:F20" si="7">D18*E18</f>
        <v>0</v>
      </c>
      <c r="G18" s="26" t="s">
        <v>14</v>
      </c>
      <c r="H18" s="27" t="s">
        <v>15</v>
      </c>
      <c r="I18" s="27">
        <v>0.65</v>
      </c>
      <c r="J18" s="27">
        <f t="shared" ref="J18:J20" si="8">I18*D18</f>
        <v>29.3475</v>
      </c>
      <c r="K18" s="27"/>
      <c r="L18" s="28">
        <f t="shared" ref="L18:L21" si="9">J18*K18</f>
        <v>0</v>
      </c>
      <c r="M18" s="10"/>
    </row>
    <row r="19" spans="1:13" ht="15.75" customHeight="1">
      <c r="A19" s="21"/>
      <c r="B19" s="21" t="s">
        <v>33</v>
      </c>
      <c r="C19" s="36" t="s">
        <v>13</v>
      </c>
      <c r="D19" s="37">
        <v>45.15</v>
      </c>
      <c r="E19" s="24"/>
      <c r="F19" s="24">
        <f t="shared" si="7"/>
        <v>0</v>
      </c>
      <c r="G19" s="26" t="s">
        <v>17</v>
      </c>
      <c r="H19" s="27" t="s">
        <v>18</v>
      </c>
      <c r="I19" s="27">
        <v>0.35</v>
      </c>
      <c r="J19" s="27">
        <f t="shared" si="8"/>
        <v>15.802499999999998</v>
      </c>
      <c r="K19" s="27"/>
      <c r="L19" s="28">
        <f t="shared" si="9"/>
        <v>0</v>
      </c>
      <c r="M19" s="10"/>
    </row>
    <row r="20" spans="1:13" ht="15.75" customHeight="1">
      <c r="A20" s="21"/>
      <c r="B20" s="21" t="s">
        <v>34</v>
      </c>
      <c r="C20" s="23" t="s">
        <v>26</v>
      </c>
      <c r="D20" s="24">
        <v>72</v>
      </c>
      <c r="E20" s="24"/>
      <c r="F20" s="24">
        <f t="shared" si="7"/>
        <v>0</v>
      </c>
      <c r="G20" s="26" t="s">
        <v>35</v>
      </c>
      <c r="H20" s="27" t="s">
        <v>26</v>
      </c>
      <c r="I20" s="27">
        <v>1.1000000000000001</v>
      </c>
      <c r="J20" s="27">
        <f t="shared" si="8"/>
        <v>79.2</v>
      </c>
      <c r="K20" s="27"/>
      <c r="L20" s="28">
        <f t="shared" si="9"/>
        <v>0</v>
      </c>
      <c r="M20" s="10"/>
    </row>
    <row r="21" spans="1:13" ht="17.75" customHeight="1">
      <c r="A21" s="21"/>
      <c r="B21" s="21"/>
      <c r="C21" s="38"/>
      <c r="D21" s="25"/>
      <c r="E21" s="24"/>
      <c r="F21" s="25"/>
      <c r="G21" s="26" t="s">
        <v>36</v>
      </c>
      <c r="H21" s="27" t="s">
        <v>37</v>
      </c>
      <c r="I21" s="27"/>
      <c r="J21" s="27">
        <v>12</v>
      </c>
      <c r="K21" s="27"/>
      <c r="L21" s="28">
        <f t="shared" si="9"/>
        <v>0</v>
      </c>
      <c r="M21" s="10"/>
    </row>
    <row r="22" spans="1:13" ht="15.75" customHeight="1">
      <c r="A22" s="39"/>
      <c r="B22" s="22" t="s">
        <v>38</v>
      </c>
      <c r="C22" s="36"/>
      <c r="D22" s="37"/>
      <c r="E22" s="24"/>
      <c r="F22" s="24"/>
      <c r="G22" s="26"/>
      <c r="H22" s="27"/>
      <c r="I22" s="27"/>
      <c r="J22" s="27"/>
      <c r="K22" s="27"/>
      <c r="L22" s="28"/>
      <c r="M22" s="10"/>
    </row>
    <row r="23" spans="1:13" ht="32.25" customHeight="1">
      <c r="A23" s="40"/>
      <c r="B23" s="40" t="s">
        <v>39</v>
      </c>
      <c r="C23" s="41" t="s">
        <v>13</v>
      </c>
      <c r="D23" s="42">
        <v>185</v>
      </c>
      <c r="E23" s="24"/>
      <c r="F23" s="42">
        <f>D23*E23</f>
        <v>0</v>
      </c>
      <c r="G23" s="43" t="s">
        <v>40</v>
      </c>
      <c r="H23" s="27" t="s">
        <v>13</v>
      </c>
      <c r="I23" s="44">
        <v>1.1000000000000001</v>
      </c>
      <c r="J23" s="44">
        <f>I23*D23</f>
        <v>203.50000000000003</v>
      </c>
      <c r="K23" s="27"/>
      <c r="L23" s="28">
        <f t="shared" ref="L23:L25" si="10">J23*K23</f>
        <v>0</v>
      </c>
      <c r="M23" s="45"/>
    </row>
    <row r="24" spans="1:13" ht="15.75" customHeight="1">
      <c r="A24" s="46"/>
      <c r="B24" s="47"/>
      <c r="C24" s="48"/>
      <c r="D24" s="49"/>
      <c r="E24" s="24"/>
      <c r="F24" s="49"/>
      <c r="G24" s="43" t="s">
        <v>41</v>
      </c>
      <c r="H24" s="27" t="s">
        <v>26</v>
      </c>
      <c r="I24" s="44"/>
      <c r="J24" s="44">
        <v>200</v>
      </c>
      <c r="K24" s="27"/>
      <c r="L24" s="28">
        <f t="shared" si="10"/>
        <v>0</v>
      </c>
      <c r="M24" s="45"/>
    </row>
    <row r="25" spans="1:13" ht="15.75" customHeight="1">
      <c r="A25" s="50"/>
      <c r="B25" s="51"/>
      <c r="C25" s="52"/>
      <c r="D25" s="53"/>
      <c r="E25" s="24"/>
      <c r="F25" s="53"/>
      <c r="G25" s="43" t="s">
        <v>42</v>
      </c>
      <c r="H25" s="27" t="s">
        <v>37</v>
      </c>
      <c r="I25" s="44"/>
      <c r="J25" s="44">
        <v>650</v>
      </c>
      <c r="K25" s="27"/>
      <c r="L25" s="28">
        <f t="shared" si="10"/>
        <v>0</v>
      </c>
      <c r="M25" s="45"/>
    </row>
    <row r="26" spans="1:13" ht="15.75" customHeight="1">
      <c r="A26" s="54"/>
      <c r="B26" s="55" t="s">
        <v>43</v>
      </c>
      <c r="C26" s="23"/>
      <c r="D26" s="24"/>
      <c r="E26" s="24"/>
      <c r="F26" s="24"/>
      <c r="G26" s="43"/>
      <c r="H26" s="44"/>
      <c r="I26" s="44"/>
      <c r="J26" s="44"/>
      <c r="K26" s="27"/>
      <c r="L26" s="28"/>
      <c r="M26" s="10"/>
    </row>
    <row r="27" spans="1:13" ht="15.75" customHeight="1">
      <c r="A27" s="56"/>
      <c r="B27" s="57" t="s">
        <v>44</v>
      </c>
      <c r="C27" s="41" t="s">
        <v>45</v>
      </c>
      <c r="D27" s="58">
        <v>4</v>
      </c>
      <c r="E27" s="24"/>
      <c r="F27" s="42">
        <f t="shared" ref="F27:F35" si="11">D27*E27</f>
        <v>0</v>
      </c>
      <c r="G27" s="43" t="s">
        <v>46</v>
      </c>
      <c r="H27" s="44" t="s">
        <v>45</v>
      </c>
      <c r="I27" s="44"/>
      <c r="J27" s="44">
        <v>4</v>
      </c>
      <c r="K27" s="27"/>
      <c r="L27" s="28">
        <f>J27*K27</f>
        <v>0</v>
      </c>
      <c r="M27" s="10"/>
    </row>
    <row r="28" spans="1:13" ht="27.4" customHeight="1">
      <c r="A28" s="56"/>
      <c r="B28" s="57" t="s">
        <v>47</v>
      </c>
      <c r="C28" s="41" t="s">
        <v>48</v>
      </c>
      <c r="D28" s="58">
        <v>50</v>
      </c>
      <c r="E28" s="24"/>
      <c r="F28" s="42">
        <f t="shared" si="11"/>
        <v>0</v>
      </c>
      <c r="G28" s="26" t="s">
        <v>49</v>
      </c>
      <c r="H28" s="27" t="s">
        <v>48</v>
      </c>
      <c r="I28" s="27"/>
      <c r="J28" s="27">
        <v>48</v>
      </c>
      <c r="K28" s="27"/>
      <c r="L28" s="28">
        <f>J28*K28</f>
        <v>0</v>
      </c>
      <c r="M28" s="10"/>
    </row>
    <row r="29" spans="1:13" ht="15.75" customHeight="1">
      <c r="A29" s="56"/>
      <c r="B29" s="57" t="s">
        <v>50</v>
      </c>
      <c r="C29" s="41" t="s">
        <v>51</v>
      </c>
      <c r="D29" s="58">
        <v>1</v>
      </c>
      <c r="E29" s="24"/>
      <c r="F29" s="42">
        <f t="shared" si="11"/>
        <v>0</v>
      </c>
      <c r="G29" s="26"/>
      <c r="H29" s="27"/>
      <c r="I29" s="27"/>
      <c r="J29" s="27"/>
      <c r="K29" s="27"/>
      <c r="L29" s="28"/>
      <c r="M29" s="10"/>
    </row>
    <row r="30" spans="1:13" ht="15.75" customHeight="1">
      <c r="A30" s="56"/>
      <c r="B30" s="57" t="s">
        <v>52</v>
      </c>
      <c r="C30" s="59" t="s">
        <v>37</v>
      </c>
      <c r="D30" s="60">
        <v>3</v>
      </c>
      <c r="E30" s="24"/>
      <c r="F30" s="42">
        <f t="shared" si="11"/>
        <v>0</v>
      </c>
      <c r="G30" s="26" t="s">
        <v>53</v>
      </c>
      <c r="H30" s="27" t="s">
        <v>37</v>
      </c>
      <c r="I30" s="27"/>
      <c r="J30" s="27">
        <v>3</v>
      </c>
      <c r="K30" s="27"/>
      <c r="L30" s="28">
        <f t="shared" ref="L30:L44" si="12">J30*K30</f>
        <v>0</v>
      </c>
      <c r="M30" s="61"/>
    </row>
    <row r="31" spans="1:13" ht="26.65" customHeight="1">
      <c r="A31" s="62"/>
      <c r="B31" s="57" t="s">
        <v>54</v>
      </c>
      <c r="C31" s="41" t="s">
        <v>26</v>
      </c>
      <c r="D31" s="58">
        <v>75</v>
      </c>
      <c r="E31" s="24"/>
      <c r="F31" s="42">
        <f t="shared" si="11"/>
        <v>0</v>
      </c>
      <c r="G31" s="26" t="s">
        <v>55</v>
      </c>
      <c r="H31" s="27" t="s">
        <v>26</v>
      </c>
      <c r="I31" s="27">
        <v>1.1000000000000001</v>
      </c>
      <c r="J31" s="27">
        <f t="shared" ref="J31:J35" si="13">I31*D31</f>
        <v>82.5</v>
      </c>
      <c r="K31" s="27"/>
      <c r="L31" s="28">
        <f t="shared" si="12"/>
        <v>0</v>
      </c>
      <c r="M31" s="61"/>
    </row>
    <row r="32" spans="1:13" ht="15.75" customHeight="1">
      <c r="A32" s="62"/>
      <c r="B32" s="57" t="s">
        <v>56</v>
      </c>
      <c r="C32" s="41" t="s">
        <v>26</v>
      </c>
      <c r="D32" s="58">
        <v>50</v>
      </c>
      <c r="E32" s="24"/>
      <c r="F32" s="42">
        <f t="shared" si="11"/>
        <v>0</v>
      </c>
      <c r="G32" s="26" t="s">
        <v>57</v>
      </c>
      <c r="H32" s="27"/>
      <c r="I32" s="27">
        <v>2.1</v>
      </c>
      <c r="J32" s="27">
        <f t="shared" si="13"/>
        <v>105</v>
      </c>
      <c r="K32" s="27"/>
      <c r="L32" s="28">
        <f t="shared" si="12"/>
        <v>0</v>
      </c>
      <c r="M32" s="10"/>
    </row>
    <row r="33" spans="1:13" ht="15.75" customHeight="1">
      <c r="A33" s="62"/>
      <c r="B33" s="57" t="s">
        <v>58</v>
      </c>
      <c r="C33" s="41" t="s">
        <v>37</v>
      </c>
      <c r="D33" s="58">
        <v>2</v>
      </c>
      <c r="E33" s="24"/>
      <c r="F33" s="42">
        <f t="shared" si="11"/>
        <v>0</v>
      </c>
      <c r="G33" s="26" t="s">
        <v>59</v>
      </c>
      <c r="H33" s="27" t="s">
        <v>37</v>
      </c>
      <c r="I33" s="27">
        <v>1</v>
      </c>
      <c r="J33" s="27">
        <f t="shared" si="13"/>
        <v>2</v>
      </c>
      <c r="K33" s="27"/>
      <c r="L33" s="28">
        <f t="shared" si="12"/>
        <v>0</v>
      </c>
      <c r="M33" s="10"/>
    </row>
    <row r="34" spans="1:13" ht="15.75" customHeight="1">
      <c r="A34" s="62"/>
      <c r="B34" s="57" t="s">
        <v>60</v>
      </c>
      <c r="C34" s="41" t="s">
        <v>37</v>
      </c>
      <c r="D34" s="58">
        <v>5</v>
      </c>
      <c r="E34" s="24"/>
      <c r="F34" s="42">
        <f t="shared" si="11"/>
        <v>0</v>
      </c>
      <c r="G34" s="26" t="s">
        <v>61</v>
      </c>
      <c r="H34" s="27" t="s">
        <v>37</v>
      </c>
      <c r="I34" s="27">
        <v>1</v>
      </c>
      <c r="J34" s="27">
        <f t="shared" si="13"/>
        <v>5</v>
      </c>
      <c r="K34" s="27"/>
      <c r="L34" s="28">
        <f t="shared" si="12"/>
        <v>0</v>
      </c>
      <c r="M34" s="10"/>
    </row>
    <row r="35" spans="1:13" ht="15.75" customHeight="1">
      <c r="A35" s="63"/>
      <c r="B35" s="64" t="s">
        <v>62</v>
      </c>
      <c r="C35" s="65" t="s">
        <v>37</v>
      </c>
      <c r="D35" s="66">
        <v>1</v>
      </c>
      <c r="E35" s="24"/>
      <c r="F35" s="67">
        <f t="shared" si="11"/>
        <v>0</v>
      </c>
      <c r="G35" s="26" t="s">
        <v>63</v>
      </c>
      <c r="H35" s="27" t="s">
        <v>37</v>
      </c>
      <c r="I35" s="27">
        <v>1</v>
      </c>
      <c r="J35" s="27">
        <f t="shared" si="13"/>
        <v>1</v>
      </c>
      <c r="K35" s="27"/>
      <c r="L35" s="28">
        <f t="shared" si="12"/>
        <v>0</v>
      </c>
      <c r="M35" s="10"/>
    </row>
    <row r="36" spans="1:13" ht="15.75" customHeight="1">
      <c r="A36" s="68"/>
      <c r="B36" s="69"/>
      <c r="C36" s="70"/>
      <c r="D36" s="71"/>
      <c r="E36" s="24"/>
      <c r="F36" s="72"/>
      <c r="G36" s="26" t="s">
        <v>64</v>
      </c>
      <c r="H36" s="27" t="s">
        <v>37</v>
      </c>
      <c r="I36" s="27"/>
      <c r="J36" s="27">
        <v>1</v>
      </c>
      <c r="K36" s="27"/>
      <c r="L36" s="28">
        <f t="shared" si="12"/>
        <v>0</v>
      </c>
      <c r="M36" s="10"/>
    </row>
    <row r="37" spans="1:13" ht="15.75" customHeight="1">
      <c r="A37" s="62"/>
      <c r="B37" s="57" t="s">
        <v>65</v>
      </c>
      <c r="C37" s="41" t="s">
        <v>37</v>
      </c>
      <c r="D37" s="58">
        <v>2</v>
      </c>
      <c r="E37" s="24"/>
      <c r="F37" s="42">
        <f t="shared" ref="F37:F39" si="14">D37*E37</f>
        <v>0</v>
      </c>
      <c r="G37" s="26" t="s">
        <v>66</v>
      </c>
      <c r="H37" s="27" t="s">
        <v>37</v>
      </c>
      <c r="I37" s="27">
        <v>1</v>
      </c>
      <c r="J37" s="27">
        <f t="shared" ref="J37:J38" si="15">I37*D37</f>
        <v>2</v>
      </c>
      <c r="K37" s="27"/>
      <c r="L37" s="28">
        <f t="shared" si="12"/>
        <v>0</v>
      </c>
      <c r="M37" s="10"/>
    </row>
    <row r="38" spans="1:13" ht="15.75" customHeight="1">
      <c r="A38" s="62"/>
      <c r="B38" s="57" t="s">
        <v>67</v>
      </c>
      <c r="C38" s="41" t="s">
        <v>37</v>
      </c>
      <c r="D38" s="58">
        <v>1</v>
      </c>
      <c r="E38" s="24"/>
      <c r="F38" s="42">
        <f t="shared" si="14"/>
        <v>0</v>
      </c>
      <c r="G38" s="26" t="s">
        <v>68</v>
      </c>
      <c r="H38" s="27" t="s">
        <v>37</v>
      </c>
      <c r="I38" s="27">
        <v>1</v>
      </c>
      <c r="J38" s="27">
        <f t="shared" si="15"/>
        <v>1</v>
      </c>
      <c r="K38" s="27"/>
      <c r="L38" s="28">
        <f t="shared" si="12"/>
        <v>0</v>
      </c>
      <c r="M38" s="10"/>
    </row>
    <row r="39" spans="1:13" ht="15.75" customHeight="1">
      <c r="A39" s="63"/>
      <c r="B39" s="64" t="s">
        <v>69</v>
      </c>
      <c r="C39" s="65" t="s">
        <v>37</v>
      </c>
      <c r="D39" s="66">
        <v>1</v>
      </c>
      <c r="E39" s="24"/>
      <c r="F39" s="67">
        <f t="shared" si="14"/>
        <v>0</v>
      </c>
      <c r="G39" s="26" t="s">
        <v>70</v>
      </c>
      <c r="H39" s="27" t="s">
        <v>26</v>
      </c>
      <c r="I39" s="27"/>
      <c r="J39" s="27">
        <v>15</v>
      </c>
      <c r="K39" s="27"/>
      <c r="L39" s="28">
        <f t="shared" si="12"/>
        <v>0</v>
      </c>
      <c r="M39" s="10"/>
    </row>
    <row r="40" spans="1:13" ht="15.75" customHeight="1">
      <c r="A40" s="68"/>
      <c r="B40" s="69"/>
      <c r="C40" s="70"/>
      <c r="D40" s="71"/>
      <c r="E40" s="24"/>
      <c r="F40" s="72"/>
      <c r="G40" s="26" t="s">
        <v>71</v>
      </c>
      <c r="H40" s="27" t="s">
        <v>26</v>
      </c>
      <c r="I40" s="27"/>
      <c r="J40" s="27">
        <v>15</v>
      </c>
      <c r="K40" s="27"/>
      <c r="L40" s="28">
        <f t="shared" si="12"/>
        <v>0</v>
      </c>
      <c r="M40" s="10"/>
    </row>
    <row r="41" spans="1:13" ht="15.75" customHeight="1">
      <c r="A41" s="63"/>
      <c r="B41" s="64" t="s">
        <v>72</v>
      </c>
      <c r="C41" s="65" t="s">
        <v>73</v>
      </c>
      <c r="D41" s="66">
        <v>12</v>
      </c>
      <c r="E41" s="24"/>
      <c r="F41" s="67">
        <f>D41*E41</f>
        <v>0</v>
      </c>
      <c r="G41" s="26" t="s">
        <v>74</v>
      </c>
      <c r="H41" s="27" t="s">
        <v>37</v>
      </c>
      <c r="I41" s="27"/>
      <c r="J41" s="27">
        <v>8</v>
      </c>
      <c r="K41" s="27"/>
      <c r="L41" s="28">
        <f t="shared" si="12"/>
        <v>0</v>
      </c>
      <c r="M41" s="10"/>
    </row>
    <row r="42" spans="1:13" ht="15.75" customHeight="1">
      <c r="A42" s="68"/>
      <c r="B42" s="69"/>
      <c r="C42" s="70"/>
      <c r="D42" s="71"/>
      <c r="E42" s="24"/>
      <c r="F42" s="72"/>
      <c r="G42" s="26" t="s">
        <v>75</v>
      </c>
      <c r="H42" s="27" t="s">
        <v>37</v>
      </c>
      <c r="I42" s="27"/>
      <c r="J42" s="27">
        <v>4</v>
      </c>
      <c r="K42" s="27"/>
      <c r="L42" s="28">
        <f t="shared" si="12"/>
        <v>0</v>
      </c>
      <c r="M42" s="10"/>
    </row>
    <row r="43" spans="1:13" ht="15.75" customHeight="1">
      <c r="A43" s="40"/>
      <c r="B43" s="57" t="s">
        <v>76</v>
      </c>
      <c r="C43" s="41" t="s">
        <v>73</v>
      </c>
      <c r="D43" s="58">
        <v>1</v>
      </c>
      <c r="E43" s="24"/>
      <c r="F43" s="42">
        <f t="shared" ref="F43:F45" si="16">D43*E43</f>
        <v>0</v>
      </c>
      <c r="G43" s="26" t="s">
        <v>77</v>
      </c>
      <c r="H43" s="27" t="s">
        <v>37</v>
      </c>
      <c r="I43" s="27"/>
      <c r="J43" s="27">
        <v>1</v>
      </c>
      <c r="K43" s="27"/>
      <c r="L43" s="28">
        <f t="shared" si="12"/>
        <v>0</v>
      </c>
      <c r="M43" s="10"/>
    </row>
    <row r="44" spans="1:13" ht="15.75" customHeight="1">
      <c r="A44" s="40"/>
      <c r="B44" s="57" t="s">
        <v>78</v>
      </c>
      <c r="C44" s="41" t="s">
        <v>73</v>
      </c>
      <c r="D44" s="58">
        <v>4</v>
      </c>
      <c r="E44" s="24"/>
      <c r="F44" s="42">
        <f t="shared" si="16"/>
        <v>0</v>
      </c>
      <c r="G44" s="26" t="s">
        <v>79</v>
      </c>
      <c r="H44" s="27" t="s">
        <v>37</v>
      </c>
      <c r="I44" s="27"/>
      <c r="J44" s="27">
        <v>4</v>
      </c>
      <c r="K44" s="27"/>
      <c r="L44" s="28">
        <f t="shared" si="12"/>
        <v>0</v>
      </c>
      <c r="M44" s="10"/>
    </row>
    <row r="45" spans="1:13" ht="15.75" customHeight="1">
      <c r="A45" s="62"/>
      <c r="B45" s="57" t="s">
        <v>80</v>
      </c>
      <c r="C45" s="41" t="s">
        <v>73</v>
      </c>
      <c r="D45" s="58">
        <v>15</v>
      </c>
      <c r="E45" s="24"/>
      <c r="F45" s="42">
        <f t="shared" si="16"/>
        <v>0</v>
      </c>
      <c r="G45" s="26"/>
      <c r="H45" s="27"/>
      <c r="I45" s="27"/>
      <c r="J45" s="27"/>
      <c r="K45" s="27"/>
      <c r="L45" s="28"/>
      <c r="M45" s="10"/>
    </row>
    <row r="46" spans="1:13" ht="15.75" customHeight="1">
      <c r="A46" s="62"/>
      <c r="B46" s="57" t="s">
        <v>81</v>
      </c>
      <c r="C46" s="41" t="s">
        <v>37</v>
      </c>
      <c r="D46" s="58">
        <v>2</v>
      </c>
      <c r="E46" s="24"/>
      <c r="F46" s="42">
        <f>E46*D46</f>
        <v>0</v>
      </c>
      <c r="G46" s="26" t="s">
        <v>82</v>
      </c>
      <c r="H46" s="27" t="s">
        <v>73</v>
      </c>
      <c r="I46" s="27"/>
      <c r="J46" s="27">
        <v>2</v>
      </c>
      <c r="K46" s="27"/>
      <c r="L46" s="28">
        <f>J46*K46</f>
        <v>0</v>
      </c>
      <c r="M46" s="10"/>
    </row>
    <row r="47" spans="1:13" ht="15.75" customHeight="1">
      <c r="A47" s="73"/>
      <c r="B47" s="74"/>
      <c r="C47" s="75"/>
      <c r="D47" s="76"/>
      <c r="E47" s="76"/>
      <c r="F47" s="42"/>
      <c r="G47" s="77" t="s">
        <v>83</v>
      </c>
      <c r="H47" s="78"/>
      <c r="I47" s="78"/>
      <c r="J47" s="78"/>
      <c r="K47" s="79"/>
      <c r="L47" s="80">
        <f>SUM(L7:L46)*0.07</f>
        <v>0</v>
      </c>
      <c r="M47" s="10"/>
    </row>
    <row r="48" spans="1:13" ht="15.75" customHeight="1">
      <c r="A48" s="81"/>
      <c r="B48" s="427" t="s">
        <v>84</v>
      </c>
      <c r="C48" s="424"/>
      <c r="D48" s="424"/>
      <c r="E48" s="428"/>
      <c r="F48" s="82">
        <f>SUM(F7:F47)</f>
        <v>0</v>
      </c>
      <c r="G48" s="427" t="s">
        <v>85</v>
      </c>
      <c r="H48" s="424"/>
      <c r="I48" s="424"/>
      <c r="J48" s="424"/>
      <c r="K48" s="428"/>
      <c r="L48" s="83">
        <f>SUM(L7:L47)</f>
        <v>0</v>
      </c>
      <c r="M48" s="10"/>
    </row>
    <row r="49" spans="1:13" ht="15.75" customHeight="1">
      <c r="A49" s="81"/>
      <c r="B49" s="84" t="s">
        <v>86</v>
      </c>
      <c r="C49" s="85"/>
      <c r="D49" s="85"/>
      <c r="E49" s="86"/>
      <c r="F49" s="82">
        <f>F48+L48</f>
        <v>0</v>
      </c>
      <c r="G49" s="87"/>
      <c r="H49" s="88"/>
      <c r="I49" s="88"/>
      <c r="J49" s="88"/>
      <c r="K49" s="88"/>
      <c r="L49" s="89"/>
      <c r="M49" s="10"/>
    </row>
    <row r="50" spans="1:13" ht="15.75" customHeight="1">
      <c r="A50" s="90"/>
      <c r="B50" s="429" t="s">
        <v>87</v>
      </c>
      <c r="C50" s="424"/>
      <c r="D50" s="424"/>
      <c r="E50" s="428"/>
      <c r="F50" s="91">
        <f>SUM(F48,L48)*1.2</f>
        <v>0</v>
      </c>
      <c r="G50" s="92"/>
    </row>
    <row r="51" spans="1:13" ht="15.75" customHeight="1">
      <c r="A51" s="6"/>
      <c r="C51" s="94"/>
      <c r="D51" s="94"/>
      <c r="F51" s="95"/>
      <c r="G51" s="92"/>
    </row>
    <row r="52" spans="1:13" ht="15.75" customHeight="1">
      <c r="A52" s="6"/>
      <c r="C52" s="94"/>
      <c r="D52" s="94"/>
      <c r="F52" s="95"/>
      <c r="G52" s="92"/>
    </row>
    <row r="53" spans="1:13" ht="15.75" customHeight="1">
      <c r="A53" s="6"/>
      <c r="C53" s="94"/>
      <c r="D53" s="94"/>
      <c r="F53" s="95"/>
      <c r="G53" s="92"/>
    </row>
    <row r="54" spans="1:13" ht="15.75" customHeight="1">
      <c r="A54" s="6"/>
      <c r="C54" s="94"/>
      <c r="D54" s="94"/>
      <c r="F54" s="95"/>
      <c r="G54" s="96"/>
    </row>
    <row r="55" spans="1:13" ht="15.75" customHeight="1">
      <c r="A55" s="6"/>
      <c r="C55" s="94"/>
      <c r="D55" s="94"/>
      <c r="F55" s="95"/>
      <c r="G55" s="96"/>
    </row>
    <row r="56" spans="1:13" ht="15.75" customHeight="1">
      <c r="A56" s="6"/>
      <c r="C56" s="94"/>
      <c r="D56" s="94"/>
      <c r="F56" s="95"/>
      <c r="G56" s="92"/>
      <c r="H56" s="93"/>
      <c r="I56" s="93"/>
      <c r="J56" s="93"/>
    </row>
    <row r="57" spans="1:13" ht="15.75" customHeight="1">
      <c r="A57" s="6"/>
      <c r="C57" s="94"/>
      <c r="D57" s="94"/>
      <c r="E57" s="93"/>
      <c r="F57" s="97"/>
      <c r="G57" s="92"/>
      <c r="H57" s="430"/>
      <c r="I57" s="417"/>
      <c r="J57" s="417"/>
    </row>
    <row r="58" spans="1:13" ht="15.75" customHeight="1">
      <c r="A58" s="6"/>
      <c r="C58" s="94"/>
      <c r="D58" s="94"/>
      <c r="F58" s="95"/>
      <c r="G58" s="92"/>
    </row>
    <row r="59" spans="1:13" ht="15.75" customHeight="1">
      <c r="A59" s="6"/>
      <c r="C59" s="94"/>
      <c r="D59" s="94"/>
      <c r="G59" s="92"/>
    </row>
    <row r="60" spans="1:13" ht="15.75" customHeight="1">
      <c r="A60" s="6"/>
      <c r="C60" s="94"/>
      <c r="D60" s="94"/>
      <c r="G60" s="92"/>
    </row>
    <row r="61" spans="1:13" ht="15.75" customHeight="1">
      <c r="A61" s="6"/>
      <c r="C61" s="94"/>
      <c r="D61" s="94"/>
      <c r="F61" s="99"/>
      <c r="G61" s="92"/>
    </row>
    <row r="62" spans="1:13" ht="15.75" customHeight="1">
      <c r="A62" s="6"/>
      <c r="C62" s="94"/>
      <c r="D62" s="94"/>
      <c r="E62" s="92"/>
      <c r="F62" s="95"/>
      <c r="G62" s="92"/>
    </row>
    <row r="63" spans="1:13" ht="15.75" customHeight="1">
      <c r="A63" s="6"/>
      <c r="C63" s="94"/>
      <c r="D63" s="94"/>
      <c r="F63" s="95"/>
      <c r="G63" s="92"/>
      <c r="H63" s="93"/>
      <c r="I63" s="93"/>
      <c r="J63" s="93"/>
    </row>
    <row r="64" spans="1:13" ht="15.75" customHeight="1">
      <c r="A64" s="6"/>
      <c r="C64" s="94"/>
      <c r="D64" s="94"/>
      <c r="F64" s="95"/>
      <c r="G64" s="96"/>
    </row>
    <row r="65" spans="1:11" ht="15.75" customHeight="1">
      <c r="A65" s="6"/>
      <c r="C65" s="94"/>
      <c r="D65" s="94"/>
      <c r="F65" s="95"/>
      <c r="G65" s="96"/>
      <c r="H65" s="100"/>
      <c r="I65" s="101"/>
      <c r="J65" s="100"/>
      <c r="K65" s="100"/>
    </row>
    <row r="66" spans="1:11" ht="15.75" customHeight="1">
      <c r="A66" s="6"/>
      <c r="C66" s="94"/>
      <c r="D66" s="94"/>
      <c r="F66" s="93"/>
      <c r="G66" s="92"/>
    </row>
    <row r="67" spans="1:11" ht="15.75" customHeight="1">
      <c r="A67" s="6"/>
      <c r="C67" s="94"/>
      <c r="D67" s="94"/>
      <c r="F67" s="93"/>
      <c r="G67" s="92"/>
    </row>
    <row r="68" spans="1:11" ht="15.75" customHeight="1">
      <c r="A68" s="6"/>
      <c r="C68" s="94"/>
      <c r="D68" s="94"/>
      <c r="G68" s="92"/>
    </row>
    <row r="69" spans="1:11" ht="15.75" customHeight="1">
      <c r="A69" s="6"/>
      <c r="C69" s="94"/>
      <c r="D69" s="94"/>
      <c r="G69" s="92"/>
    </row>
    <row r="70" spans="1:11" ht="15.75" customHeight="1">
      <c r="A70" s="6"/>
      <c r="C70" s="94"/>
      <c r="D70" s="94"/>
      <c r="G70" s="92"/>
    </row>
    <row r="71" spans="1:11" ht="15.75" customHeight="1">
      <c r="A71" s="6"/>
      <c r="C71" s="94"/>
      <c r="D71" s="94"/>
      <c r="G71" s="92"/>
    </row>
    <row r="72" spans="1:11" ht="15.75" customHeight="1">
      <c r="A72" s="6"/>
      <c r="C72" s="94"/>
      <c r="D72" s="94"/>
      <c r="G72" s="92"/>
    </row>
    <row r="73" spans="1:11" ht="15.75" customHeight="1">
      <c r="A73" s="6"/>
      <c r="C73" s="94"/>
      <c r="D73" s="94"/>
      <c r="G73" s="92"/>
    </row>
    <row r="74" spans="1:11" ht="15.75" customHeight="1">
      <c r="A74" s="6"/>
      <c r="C74" s="94"/>
      <c r="D74" s="94"/>
      <c r="G74" s="92"/>
    </row>
    <row r="75" spans="1:11" ht="15.75" customHeight="1">
      <c r="A75" s="6"/>
      <c r="C75" s="94"/>
      <c r="D75" s="94"/>
      <c r="G75" s="92"/>
    </row>
    <row r="76" spans="1:11" ht="15.75" customHeight="1">
      <c r="A76" s="6"/>
      <c r="C76" s="94"/>
      <c r="D76" s="94"/>
      <c r="G76" s="92"/>
    </row>
    <row r="77" spans="1:11" ht="15.75" customHeight="1">
      <c r="A77" s="6"/>
      <c r="C77" s="94"/>
      <c r="D77" s="94"/>
      <c r="G77" s="92"/>
    </row>
    <row r="78" spans="1:11" ht="15.75" customHeight="1">
      <c r="A78" s="6"/>
      <c r="C78" s="94"/>
      <c r="D78" s="94"/>
      <c r="G78" s="92"/>
    </row>
    <row r="79" spans="1:11" ht="15.75" customHeight="1">
      <c r="A79" s="6"/>
      <c r="C79" s="94"/>
      <c r="D79" s="94"/>
      <c r="G79" s="92"/>
    </row>
    <row r="80" spans="1:11" ht="15.75" customHeight="1">
      <c r="A80" s="6"/>
      <c r="C80" s="94"/>
      <c r="D80" s="94"/>
      <c r="G80" s="92"/>
    </row>
    <row r="81" spans="1:7" ht="15.75" customHeight="1">
      <c r="A81" s="6"/>
      <c r="C81" s="94"/>
      <c r="D81" s="94"/>
      <c r="G81" s="92"/>
    </row>
    <row r="82" spans="1:7" ht="15.75" customHeight="1">
      <c r="A82" s="6"/>
      <c r="C82" s="94"/>
      <c r="D82" s="94"/>
      <c r="G82" s="92"/>
    </row>
    <row r="83" spans="1:7" ht="15.75" customHeight="1">
      <c r="A83" s="6"/>
      <c r="C83" s="94"/>
      <c r="D83" s="94"/>
      <c r="G83" s="92"/>
    </row>
    <row r="84" spans="1:7" ht="15.75" customHeight="1">
      <c r="A84" s="6"/>
      <c r="C84" s="94"/>
      <c r="D84" s="94"/>
      <c r="G84" s="92"/>
    </row>
    <row r="85" spans="1:7" ht="15.75" customHeight="1">
      <c r="A85" s="6"/>
      <c r="C85" s="94"/>
      <c r="D85" s="94"/>
      <c r="G85" s="92"/>
    </row>
    <row r="86" spans="1:7" ht="15.75" customHeight="1">
      <c r="A86" s="6"/>
      <c r="C86" s="94"/>
      <c r="D86" s="94"/>
      <c r="G86" s="92"/>
    </row>
    <row r="87" spans="1:7" ht="15.75" customHeight="1">
      <c r="A87" s="6"/>
      <c r="C87" s="94"/>
      <c r="D87" s="94"/>
      <c r="G87" s="92"/>
    </row>
    <row r="88" spans="1:7" ht="15.75" customHeight="1">
      <c r="A88" s="6"/>
      <c r="C88" s="94"/>
      <c r="D88" s="94"/>
      <c r="G88" s="92"/>
    </row>
    <row r="89" spans="1:7" ht="15.75" customHeight="1">
      <c r="A89" s="6"/>
      <c r="C89" s="94"/>
      <c r="D89" s="94"/>
      <c r="G89" s="92"/>
    </row>
    <row r="90" spans="1:7" ht="15.75" customHeight="1">
      <c r="A90" s="6"/>
      <c r="C90" s="94"/>
      <c r="D90" s="94"/>
      <c r="G90" s="92"/>
    </row>
    <row r="91" spans="1:7" ht="15.75" customHeight="1">
      <c r="A91" s="6"/>
      <c r="C91" s="94"/>
      <c r="D91" s="94"/>
      <c r="G91" s="92"/>
    </row>
    <row r="92" spans="1:7" ht="15.75" customHeight="1">
      <c r="A92" s="6"/>
      <c r="C92" s="94"/>
      <c r="D92" s="94"/>
      <c r="G92" s="92"/>
    </row>
    <row r="93" spans="1:7" ht="15.75" customHeight="1">
      <c r="A93" s="6"/>
      <c r="C93" s="94"/>
      <c r="D93" s="94"/>
      <c r="G93" s="92"/>
    </row>
    <row r="94" spans="1:7" ht="15.75" customHeight="1">
      <c r="A94" s="6"/>
      <c r="C94" s="94"/>
      <c r="D94" s="94"/>
      <c r="G94" s="92"/>
    </row>
    <row r="95" spans="1:7" ht="15.75" customHeight="1">
      <c r="A95" s="6"/>
      <c r="C95" s="94"/>
      <c r="D95" s="94"/>
      <c r="G95" s="92"/>
    </row>
    <row r="96" spans="1:7" ht="15.75" customHeight="1">
      <c r="A96" s="6"/>
      <c r="C96" s="94"/>
      <c r="D96" s="94"/>
      <c r="G96" s="92"/>
    </row>
    <row r="97" spans="1:7" ht="15.75" customHeight="1">
      <c r="A97" s="6"/>
      <c r="C97" s="94"/>
      <c r="D97" s="94"/>
      <c r="G97" s="92"/>
    </row>
    <row r="98" spans="1:7" ht="15.75" customHeight="1">
      <c r="A98" s="6"/>
      <c r="C98" s="94"/>
      <c r="D98" s="94"/>
      <c r="G98" s="92"/>
    </row>
    <row r="99" spans="1:7" ht="15.75" customHeight="1">
      <c r="A99" s="6"/>
      <c r="C99" s="94"/>
      <c r="D99" s="94"/>
      <c r="G99" s="92"/>
    </row>
    <row r="100" spans="1:7" ht="15.75" customHeight="1">
      <c r="A100" s="6"/>
      <c r="C100" s="94"/>
      <c r="D100" s="94"/>
      <c r="G100" s="92"/>
    </row>
    <row r="101" spans="1:7" ht="15.75" customHeight="1">
      <c r="A101" s="6"/>
      <c r="C101" s="94"/>
      <c r="D101" s="94"/>
      <c r="G101" s="92"/>
    </row>
    <row r="102" spans="1:7" ht="15.75" customHeight="1">
      <c r="A102" s="6"/>
      <c r="C102" s="94"/>
      <c r="D102" s="94"/>
      <c r="G102" s="92"/>
    </row>
    <row r="103" spans="1:7" ht="15.75" customHeight="1">
      <c r="A103" s="6"/>
      <c r="C103" s="94"/>
      <c r="D103" s="94"/>
      <c r="G103" s="92"/>
    </row>
    <row r="104" spans="1:7" ht="15.75" customHeight="1">
      <c r="A104" s="6"/>
      <c r="C104" s="94"/>
      <c r="D104" s="94"/>
      <c r="G104" s="92"/>
    </row>
    <row r="105" spans="1:7" ht="15.75" customHeight="1">
      <c r="A105" s="6"/>
      <c r="C105" s="94"/>
      <c r="D105" s="94"/>
      <c r="G105" s="92"/>
    </row>
    <row r="106" spans="1:7" ht="15.75" customHeight="1">
      <c r="A106" s="6"/>
      <c r="C106" s="94"/>
      <c r="D106" s="94"/>
      <c r="G106" s="92"/>
    </row>
    <row r="107" spans="1:7" ht="15.75" customHeight="1">
      <c r="A107" s="6"/>
      <c r="C107" s="94"/>
      <c r="D107" s="94"/>
      <c r="G107" s="92"/>
    </row>
    <row r="108" spans="1:7" ht="15.75" customHeight="1">
      <c r="A108" s="6"/>
      <c r="C108" s="94"/>
      <c r="D108" s="94"/>
      <c r="G108" s="92"/>
    </row>
    <row r="109" spans="1:7" ht="15.75" customHeight="1">
      <c r="A109" s="6"/>
      <c r="C109" s="94"/>
      <c r="D109" s="94"/>
      <c r="G109" s="92"/>
    </row>
    <row r="110" spans="1:7" ht="15.75" customHeight="1">
      <c r="A110" s="6"/>
      <c r="C110" s="94"/>
      <c r="D110" s="94"/>
      <c r="G110" s="92"/>
    </row>
    <row r="111" spans="1:7" ht="15.75" customHeight="1">
      <c r="A111" s="6"/>
      <c r="C111" s="94"/>
      <c r="D111" s="94"/>
      <c r="G111" s="92"/>
    </row>
    <row r="112" spans="1:7" ht="15.75" customHeight="1">
      <c r="A112" s="6"/>
      <c r="C112" s="94"/>
      <c r="D112" s="94"/>
      <c r="G112" s="92"/>
    </row>
    <row r="113" spans="1:7" ht="15.75" customHeight="1">
      <c r="A113" s="6"/>
      <c r="C113" s="94"/>
      <c r="D113" s="94"/>
      <c r="G113" s="92"/>
    </row>
    <row r="114" spans="1:7" ht="15.75" customHeight="1">
      <c r="A114" s="6"/>
      <c r="C114" s="94"/>
      <c r="D114" s="94"/>
      <c r="G114" s="92"/>
    </row>
    <row r="115" spans="1:7" ht="15.75" customHeight="1">
      <c r="A115" s="6"/>
      <c r="C115" s="94"/>
      <c r="D115" s="94"/>
      <c r="G115" s="92"/>
    </row>
    <row r="116" spans="1:7" ht="15.75" customHeight="1">
      <c r="A116" s="6"/>
      <c r="C116" s="94"/>
      <c r="D116" s="94"/>
      <c r="G116" s="92"/>
    </row>
    <row r="117" spans="1:7" ht="15.75" customHeight="1">
      <c r="A117" s="6"/>
      <c r="C117" s="94"/>
      <c r="D117" s="94"/>
      <c r="G117" s="92"/>
    </row>
    <row r="118" spans="1:7" ht="15.75" customHeight="1">
      <c r="A118" s="6"/>
      <c r="C118" s="94"/>
      <c r="D118" s="94"/>
      <c r="G118" s="92"/>
    </row>
    <row r="119" spans="1:7" ht="15.75" customHeight="1">
      <c r="A119" s="6"/>
      <c r="C119" s="94"/>
      <c r="D119" s="94"/>
      <c r="G119" s="92"/>
    </row>
    <row r="120" spans="1:7" ht="15.75" customHeight="1">
      <c r="A120" s="6"/>
      <c r="C120" s="94"/>
      <c r="D120" s="94"/>
      <c r="G120" s="92"/>
    </row>
    <row r="121" spans="1:7" ht="15.75" customHeight="1">
      <c r="A121" s="6"/>
      <c r="C121" s="94"/>
      <c r="D121" s="94"/>
      <c r="G121" s="92"/>
    </row>
    <row r="122" spans="1:7" ht="15.75" customHeight="1">
      <c r="A122" s="6"/>
      <c r="C122" s="94"/>
      <c r="D122" s="94"/>
      <c r="G122" s="92"/>
    </row>
    <row r="123" spans="1:7" ht="15.75" customHeight="1">
      <c r="A123" s="6"/>
      <c r="C123" s="94"/>
      <c r="D123" s="94"/>
      <c r="G123" s="92"/>
    </row>
    <row r="124" spans="1:7" ht="15.75" customHeight="1">
      <c r="A124" s="6"/>
      <c r="C124" s="94"/>
      <c r="D124" s="94"/>
      <c r="G124" s="92"/>
    </row>
    <row r="125" spans="1:7" ht="15.75" customHeight="1">
      <c r="A125" s="6"/>
      <c r="C125" s="94"/>
      <c r="D125" s="94"/>
      <c r="G125" s="92"/>
    </row>
    <row r="126" spans="1:7" ht="15.75" customHeight="1">
      <c r="A126" s="6"/>
      <c r="C126" s="94"/>
      <c r="D126" s="94"/>
      <c r="G126" s="92"/>
    </row>
    <row r="127" spans="1:7" ht="15.75" customHeight="1">
      <c r="A127" s="6"/>
      <c r="C127" s="94"/>
      <c r="D127" s="94"/>
      <c r="G127" s="92"/>
    </row>
    <row r="128" spans="1:7" ht="15.75" customHeight="1">
      <c r="A128" s="6"/>
      <c r="C128" s="94"/>
      <c r="D128" s="94"/>
      <c r="G128" s="92"/>
    </row>
    <row r="129" spans="1:7" ht="15.75" customHeight="1">
      <c r="A129" s="6"/>
      <c r="C129" s="94"/>
      <c r="D129" s="94"/>
      <c r="G129" s="92"/>
    </row>
    <row r="130" spans="1:7" ht="15.75" customHeight="1">
      <c r="A130" s="6"/>
      <c r="C130" s="94"/>
      <c r="D130" s="94"/>
      <c r="G130" s="92"/>
    </row>
    <row r="131" spans="1:7" ht="15.75" customHeight="1">
      <c r="A131" s="6"/>
      <c r="C131" s="94"/>
      <c r="D131" s="94"/>
      <c r="G131" s="92"/>
    </row>
    <row r="132" spans="1:7" ht="15.75" customHeight="1">
      <c r="A132" s="6"/>
      <c r="C132" s="94"/>
      <c r="D132" s="94"/>
      <c r="G132" s="92"/>
    </row>
    <row r="133" spans="1:7" ht="15.75" customHeight="1">
      <c r="A133" s="6"/>
      <c r="C133" s="94"/>
      <c r="D133" s="94"/>
      <c r="G133" s="92"/>
    </row>
    <row r="134" spans="1:7" ht="15.75" customHeight="1">
      <c r="A134" s="6"/>
      <c r="C134" s="94"/>
      <c r="D134" s="94"/>
      <c r="G134" s="92"/>
    </row>
    <row r="135" spans="1:7" ht="15.75" customHeight="1">
      <c r="A135" s="6"/>
      <c r="C135" s="94"/>
      <c r="D135" s="94"/>
      <c r="G135" s="92"/>
    </row>
    <row r="136" spans="1:7" ht="15.75" customHeight="1">
      <c r="A136" s="6"/>
      <c r="C136" s="94"/>
      <c r="D136" s="94"/>
      <c r="G136" s="92"/>
    </row>
    <row r="137" spans="1:7" ht="15.75" customHeight="1">
      <c r="A137" s="6"/>
      <c r="C137" s="94"/>
      <c r="D137" s="94"/>
      <c r="G137" s="92"/>
    </row>
    <row r="138" spans="1:7" ht="15.75" customHeight="1">
      <c r="A138" s="6"/>
      <c r="C138" s="94"/>
      <c r="D138" s="94"/>
      <c r="G138" s="92"/>
    </row>
    <row r="139" spans="1:7" ht="15.75" customHeight="1">
      <c r="A139" s="6"/>
      <c r="C139" s="94"/>
      <c r="D139" s="94"/>
      <c r="G139" s="92"/>
    </row>
    <row r="140" spans="1:7" ht="15.75" customHeight="1">
      <c r="A140" s="6"/>
      <c r="C140" s="94"/>
      <c r="D140" s="94"/>
      <c r="G140" s="92"/>
    </row>
    <row r="141" spans="1:7" ht="15.75" customHeight="1">
      <c r="A141" s="6"/>
      <c r="C141" s="94"/>
      <c r="D141" s="94"/>
      <c r="G141" s="92"/>
    </row>
    <row r="142" spans="1:7" ht="15.75" customHeight="1">
      <c r="A142" s="6"/>
      <c r="C142" s="94"/>
      <c r="D142" s="94"/>
      <c r="G142" s="92"/>
    </row>
    <row r="143" spans="1:7" ht="15.75" customHeight="1">
      <c r="A143" s="6"/>
      <c r="C143" s="94"/>
      <c r="D143" s="94"/>
      <c r="G143" s="92"/>
    </row>
    <row r="144" spans="1:7" ht="15.75" customHeight="1">
      <c r="A144" s="6"/>
      <c r="C144" s="94"/>
      <c r="D144" s="94"/>
      <c r="G144" s="92"/>
    </row>
    <row r="145" spans="1:7" ht="15.75" customHeight="1">
      <c r="A145" s="6"/>
      <c r="C145" s="94"/>
      <c r="D145" s="94"/>
      <c r="G145" s="92"/>
    </row>
    <row r="146" spans="1:7" ht="15.75" customHeight="1">
      <c r="A146" s="6"/>
      <c r="C146" s="94"/>
      <c r="D146" s="94"/>
      <c r="G146" s="92"/>
    </row>
    <row r="147" spans="1:7" ht="15.75" customHeight="1">
      <c r="A147" s="6"/>
      <c r="C147" s="94"/>
      <c r="D147" s="94"/>
      <c r="G147" s="92"/>
    </row>
    <row r="148" spans="1:7" ht="15.75" customHeight="1">
      <c r="A148" s="6"/>
      <c r="C148" s="94"/>
      <c r="D148" s="94"/>
      <c r="G148" s="92"/>
    </row>
    <row r="149" spans="1:7" ht="15.75" customHeight="1">
      <c r="A149" s="6"/>
      <c r="C149" s="94"/>
      <c r="D149" s="94"/>
      <c r="G149" s="92"/>
    </row>
    <row r="150" spans="1:7" ht="15.75" customHeight="1">
      <c r="A150" s="6"/>
      <c r="C150" s="94"/>
      <c r="D150" s="94"/>
      <c r="G150" s="92"/>
    </row>
    <row r="151" spans="1:7" ht="15.75" customHeight="1">
      <c r="A151" s="6"/>
      <c r="C151" s="94"/>
      <c r="D151" s="94"/>
      <c r="G151" s="92"/>
    </row>
    <row r="152" spans="1:7" ht="15.75" customHeight="1">
      <c r="A152" s="6"/>
      <c r="C152" s="94"/>
      <c r="D152" s="94"/>
      <c r="G152" s="92"/>
    </row>
    <row r="153" spans="1:7" ht="15.75" customHeight="1">
      <c r="A153" s="6"/>
      <c r="C153" s="94"/>
      <c r="D153" s="94"/>
      <c r="G153" s="92"/>
    </row>
    <row r="154" spans="1:7" ht="15.75" customHeight="1">
      <c r="A154" s="6"/>
      <c r="C154" s="94"/>
      <c r="D154" s="94"/>
      <c r="G154" s="92"/>
    </row>
    <row r="155" spans="1:7" ht="15.75" customHeight="1">
      <c r="A155" s="6"/>
      <c r="C155" s="94"/>
      <c r="D155" s="94"/>
      <c r="G155" s="92"/>
    </row>
    <row r="156" spans="1:7" ht="15.75" customHeight="1">
      <c r="A156" s="6"/>
      <c r="C156" s="94"/>
      <c r="D156" s="94"/>
      <c r="G156" s="92"/>
    </row>
    <row r="157" spans="1:7" ht="15.75" customHeight="1">
      <c r="A157" s="6"/>
      <c r="C157" s="94"/>
      <c r="D157" s="94"/>
      <c r="G157" s="92"/>
    </row>
    <row r="158" spans="1:7" ht="15.75" customHeight="1">
      <c r="A158" s="6"/>
      <c r="C158" s="94"/>
      <c r="D158" s="94"/>
      <c r="G158" s="92"/>
    </row>
    <row r="159" spans="1:7" ht="15.75" customHeight="1">
      <c r="A159" s="6"/>
      <c r="C159" s="94"/>
      <c r="D159" s="94"/>
      <c r="G159" s="92"/>
    </row>
    <row r="160" spans="1:7" ht="15.75" customHeight="1">
      <c r="A160" s="6"/>
      <c r="C160" s="94"/>
      <c r="D160" s="94"/>
      <c r="G160" s="92"/>
    </row>
    <row r="161" spans="1:7" ht="15.75" customHeight="1">
      <c r="A161" s="6"/>
      <c r="C161" s="94"/>
      <c r="D161" s="94"/>
      <c r="G161" s="92"/>
    </row>
    <row r="162" spans="1:7" ht="15.75" customHeight="1">
      <c r="A162" s="6"/>
      <c r="C162" s="94"/>
      <c r="D162" s="94"/>
      <c r="G162" s="92"/>
    </row>
    <row r="163" spans="1:7" ht="15.75" customHeight="1">
      <c r="A163" s="6"/>
      <c r="C163" s="94"/>
      <c r="D163" s="94"/>
      <c r="G163" s="92"/>
    </row>
    <row r="164" spans="1:7" ht="15.75" customHeight="1">
      <c r="A164" s="6"/>
      <c r="C164" s="94"/>
      <c r="D164" s="94"/>
      <c r="G164" s="92"/>
    </row>
    <row r="165" spans="1:7" ht="15.75" customHeight="1">
      <c r="A165" s="6"/>
      <c r="C165" s="94"/>
      <c r="D165" s="94"/>
      <c r="G165" s="92"/>
    </row>
    <row r="166" spans="1:7" ht="15.75" customHeight="1">
      <c r="A166" s="6"/>
      <c r="C166" s="94"/>
      <c r="D166" s="94"/>
      <c r="G166" s="92"/>
    </row>
    <row r="167" spans="1:7" ht="15.75" customHeight="1">
      <c r="A167" s="6"/>
      <c r="C167" s="94"/>
      <c r="D167" s="94"/>
      <c r="G167" s="92"/>
    </row>
    <row r="168" spans="1:7" ht="15.75" customHeight="1">
      <c r="A168" s="6"/>
      <c r="C168" s="94"/>
      <c r="D168" s="94"/>
      <c r="G168" s="92"/>
    </row>
    <row r="169" spans="1:7" ht="15.75" customHeight="1">
      <c r="A169" s="6"/>
      <c r="C169" s="94"/>
      <c r="D169" s="94"/>
      <c r="G169" s="92"/>
    </row>
    <row r="170" spans="1:7" ht="15.75" customHeight="1">
      <c r="A170" s="6"/>
      <c r="C170" s="94"/>
      <c r="D170" s="94"/>
      <c r="G170" s="92"/>
    </row>
    <row r="171" spans="1:7" ht="15.75" customHeight="1">
      <c r="A171" s="6"/>
      <c r="C171" s="94"/>
      <c r="D171" s="94"/>
      <c r="G171" s="92"/>
    </row>
    <row r="172" spans="1:7" ht="15.75" customHeight="1">
      <c r="A172" s="6"/>
      <c r="C172" s="94"/>
      <c r="D172" s="94"/>
      <c r="G172" s="92"/>
    </row>
    <row r="173" spans="1:7" ht="15.75" customHeight="1">
      <c r="A173" s="6"/>
      <c r="C173" s="94"/>
      <c r="D173" s="94"/>
      <c r="G173" s="92"/>
    </row>
    <row r="174" spans="1:7" ht="15.75" customHeight="1">
      <c r="A174" s="6"/>
      <c r="C174" s="94"/>
      <c r="D174" s="94"/>
      <c r="G174" s="92"/>
    </row>
    <row r="175" spans="1:7" ht="15.75" customHeight="1">
      <c r="A175" s="6"/>
      <c r="C175" s="94"/>
      <c r="D175" s="94"/>
      <c r="G175" s="92"/>
    </row>
    <row r="176" spans="1:7" ht="15.75" customHeight="1">
      <c r="A176" s="6"/>
      <c r="C176" s="94"/>
      <c r="D176" s="94"/>
      <c r="G176" s="92"/>
    </row>
    <row r="177" spans="1:7" ht="15.75" customHeight="1">
      <c r="A177" s="6"/>
      <c r="C177" s="94"/>
      <c r="D177" s="94"/>
      <c r="G177" s="92"/>
    </row>
    <row r="178" spans="1:7" ht="15.75" customHeight="1">
      <c r="A178" s="6"/>
      <c r="C178" s="94"/>
      <c r="D178" s="94"/>
      <c r="G178" s="92"/>
    </row>
    <row r="179" spans="1:7" ht="15.75" customHeight="1">
      <c r="A179" s="6"/>
      <c r="C179" s="94"/>
      <c r="D179" s="94"/>
      <c r="G179" s="92"/>
    </row>
    <row r="180" spans="1:7" ht="15.75" customHeight="1">
      <c r="A180" s="6"/>
      <c r="C180" s="94"/>
      <c r="D180" s="94"/>
      <c r="G180" s="92"/>
    </row>
    <row r="181" spans="1:7" ht="15.75" customHeight="1">
      <c r="A181" s="6"/>
      <c r="C181" s="94"/>
      <c r="D181" s="94"/>
      <c r="G181" s="92"/>
    </row>
    <row r="182" spans="1:7" ht="15.75" customHeight="1">
      <c r="A182" s="6"/>
      <c r="C182" s="94"/>
      <c r="D182" s="94"/>
      <c r="G182" s="92"/>
    </row>
    <row r="183" spans="1:7" ht="15.75" customHeight="1">
      <c r="A183" s="6"/>
      <c r="C183" s="94"/>
      <c r="D183" s="94"/>
      <c r="G183" s="92"/>
    </row>
    <row r="184" spans="1:7" ht="15.75" customHeight="1">
      <c r="A184" s="6"/>
      <c r="C184" s="94"/>
      <c r="D184" s="94"/>
      <c r="G184" s="92"/>
    </row>
    <row r="185" spans="1:7" ht="15.75" customHeight="1">
      <c r="A185" s="6"/>
      <c r="C185" s="94"/>
      <c r="D185" s="94"/>
      <c r="G185" s="92"/>
    </row>
    <row r="186" spans="1:7" ht="15.75" customHeight="1">
      <c r="A186" s="6"/>
      <c r="C186" s="94"/>
      <c r="D186" s="94"/>
      <c r="G186" s="92"/>
    </row>
    <row r="187" spans="1:7" ht="15.75" customHeight="1">
      <c r="A187" s="6"/>
      <c r="C187" s="94"/>
      <c r="D187" s="94"/>
      <c r="G187" s="92"/>
    </row>
    <row r="188" spans="1:7" ht="15.75" customHeight="1">
      <c r="A188" s="6"/>
      <c r="C188" s="94"/>
      <c r="D188" s="94"/>
      <c r="G188" s="92"/>
    </row>
    <row r="189" spans="1:7" ht="15.75" customHeight="1">
      <c r="A189" s="6"/>
      <c r="C189" s="94"/>
      <c r="D189" s="94"/>
      <c r="G189" s="92"/>
    </row>
    <row r="190" spans="1:7" ht="15.75" customHeight="1">
      <c r="A190" s="6"/>
      <c r="C190" s="94"/>
      <c r="D190" s="94"/>
      <c r="G190" s="92"/>
    </row>
    <row r="191" spans="1:7" ht="15.75" customHeight="1">
      <c r="A191" s="6"/>
      <c r="C191" s="94"/>
      <c r="D191" s="94"/>
      <c r="G191" s="92"/>
    </row>
    <row r="192" spans="1:7" ht="15.75" customHeight="1">
      <c r="A192" s="6"/>
      <c r="C192" s="94"/>
      <c r="D192" s="94"/>
      <c r="G192" s="92"/>
    </row>
    <row r="193" spans="1:7" ht="15.75" customHeight="1">
      <c r="A193" s="6"/>
      <c r="C193" s="94"/>
      <c r="D193" s="94"/>
      <c r="G193" s="92"/>
    </row>
    <row r="194" spans="1:7" ht="15.75" customHeight="1">
      <c r="A194" s="6"/>
      <c r="C194" s="94"/>
      <c r="D194" s="94"/>
      <c r="G194" s="92"/>
    </row>
    <row r="195" spans="1:7" ht="15.75" customHeight="1">
      <c r="A195" s="6"/>
      <c r="C195" s="94"/>
      <c r="D195" s="94"/>
      <c r="G195" s="92"/>
    </row>
    <row r="196" spans="1:7" ht="15.75" customHeight="1">
      <c r="A196" s="6"/>
      <c r="C196" s="94"/>
      <c r="D196" s="94"/>
      <c r="G196" s="92"/>
    </row>
    <row r="197" spans="1:7" ht="15.75" customHeight="1">
      <c r="A197" s="6"/>
      <c r="C197" s="94"/>
      <c r="D197" s="94"/>
      <c r="G197" s="92"/>
    </row>
    <row r="198" spans="1:7" ht="15.75" customHeight="1">
      <c r="A198" s="6"/>
      <c r="C198" s="94"/>
      <c r="D198" s="94"/>
      <c r="G198" s="92"/>
    </row>
    <row r="199" spans="1:7" ht="15.75" customHeight="1">
      <c r="A199" s="6"/>
      <c r="C199" s="94"/>
      <c r="D199" s="94"/>
      <c r="G199" s="92"/>
    </row>
    <row r="200" spans="1:7" ht="15.75" customHeight="1">
      <c r="A200" s="6"/>
      <c r="C200" s="94"/>
      <c r="D200" s="94"/>
      <c r="G200" s="92"/>
    </row>
    <row r="201" spans="1:7" ht="15.75" customHeight="1">
      <c r="A201" s="6"/>
      <c r="C201" s="94"/>
      <c r="D201" s="94"/>
      <c r="G201" s="92"/>
    </row>
    <row r="202" spans="1:7" ht="15.75" customHeight="1">
      <c r="A202" s="6"/>
      <c r="C202" s="94"/>
      <c r="D202" s="94"/>
      <c r="G202" s="92"/>
    </row>
    <row r="203" spans="1:7" ht="15.75" customHeight="1">
      <c r="A203" s="6"/>
      <c r="C203" s="94"/>
      <c r="D203" s="94"/>
      <c r="G203" s="92"/>
    </row>
    <row r="204" spans="1:7" ht="15.75" customHeight="1">
      <c r="A204" s="6"/>
      <c r="C204" s="94"/>
      <c r="D204" s="94"/>
      <c r="G204" s="92"/>
    </row>
    <row r="205" spans="1:7" ht="15.75" customHeight="1">
      <c r="A205" s="6"/>
      <c r="C205" s="94"/>
      <c r="D205" s="94"/>
      <c r="G205" s="92"/>
    </row>
    <row r="206" spans="1:7" ht="15.75" customHeight="1">
      <c r="A206" s="6"/>
      <c r="C206" s="94"/>
      <c r="D206" s="94"/>
      <c r="G206" s="92"/>
    </row>
    <row r="207" spans="1:7" ht="15.75" customHeight="1">
      <c r="A207" s="6"/>
      <c r="C207" s="94"/>
      <c r="D207" s="94"/>
      <c r="G207" s="92"/>
    </row>
    <row r="208" spans="1:7" ht="15.75" customHeight="1">
      <c r="A208" s="6"/>
      <c r="C208" s="94"/>
      <c r="D208" s="94"/>
      <c r="G208" s="92"/>
    </row>
    <row r="209" spans="1:7" ht="15.75" customHeight="1">
      <c r="A209" s="6"/>
      <c r="C209" s="94"/>
      <c r="D209" s="94"/>
      <c r="G209" s="92"/>
    </row>
    <row r="210" spans="1:7" ht="15.75" customHeight="1">
      <c r="A210" s="6"/>
      <c r="C210" s="94"/>
      <c r="D210" s="94"/>
      <c r="G210" s="92"/>
    </row>
    <row r="211" spans="1:7" ht="15.75" customHeight="1">
      <c r="A211" s="6"/>
      <c r="C211" s="94"/>
      <c r="D211" s="94"/>
      <c r="G211" s="92"/>
    </row>
    <row r="212" spans="1:7" ht="15.75" customHeight="1">
      <c r="A212" s="6"/>
      <c r="C212" s="94"/>
      <c r="D212" s="94"/>
      <c r="G212" s="92"/>
    </row>
    <row r="213" spans="1:7" ht="15.75" customHeight="1">
      <c r="A213" s="6"/>
      <c r="C213" s="94"/>
      <c r="D213" s="94"/>
      <c r="G213" s="92"/>
    </row>
    <row r="214" spans="1:7" ht="15.75" customHeight="1">
      <c r="A214" s="6"/>
      <c r="C214" s="94"/>
      <c r="D214" s="94"/>
      <c r="G214" s="92"/>
    </row>
    <row r="215" spans="1:7" ht="15.75" customHeight="1">
      <c r="A215" s="6"/>
      <c r="C215" s="94"/>
      <c r="D215" s="94"/>
      <c r="G215" s="92"/>
    </row>
    <row r="216" spans="1:7" ht="15.75" customHeight="1">
      <c r="A216" s="6"/>
      <c r="C216" s="94"/>
      <c r="D216" s="94"/>
      <c r="G216" s="92"/>
    </row>
    <row r="217" spans="1:7" ht="15.75" customHeight="1">
      <c r="A217" s="6"/>
      <c r="C217" s="94"/>
      <c r="D217" s="94"/>
      <c r="G217" s="92"/>
    </row>
    <row r="218" spans="1:7" ht="15.75" customHeight="1">
      <c r="A218" s="6"/>
      <c r="C218" s="94"/>
      <c r="D218" s="94"/>
      <c r="G218" s="92"/>
    </row>
    <row r="219" spans="1:7" ht="15.75" customHeight="1">
      <c r="A219" s="6"/>
      <c r="C219" s="94"/>
      <c r="D219" s="94"/>
      <c r="G219" s="92"/>
    </row>
    <row r="220" spans="1:7" ht="15.75" customHeight="1">
      <c r="A220" s="6"/>
      <c r="C220" s="94"/>
      <c r="D220" s="94"/>
      <c r="G220" s="92"/>
    </row>
    <row r="221" spans="1:7" ht="15.75" customHeight="1">
      <c r="A221" s="6"/>
      <c r="C221" s="94"/>
      <c r="D221" s="94"/>
      <c r="G221" s="92"/>
    </row>
    <row r="222" spans="1:7" ht="15.75" customHeight="1">
      <c r="A222" s="6"/>
      <c r="C222" s="94"/>
      <c r="D222" s="94"/>
      <c r="G222" s="92"/>
    </row>
    <row r="223" spans="1:7" ht="15.75" customHeight="1">
      <c r="A223" s="6"/>
      <c r="C223" s="94"/>
      <c r="D223" s="94"/>
      <c r="G223" s="92"/>
    </row>
    <row r="224" spans="1:7" ht="15.75" customHeight="1">
      <c r="A224" s="6"/>
      <c r="C224" s="94"/>
      <c r="D224" s="94"/>
      <c r="G224" s="92"/>
    </row>
    <row r="225" spans="1:7" ht="15.75" customHeight="1">
      <c r="A225" s="6"/>
      <c r="C225" s="94"/>
      <c r="D225" s="94"/>
      <c r="G225" s="92"/>
    </row>
    <row r="226" spans="1:7" ht="15.75" customHeight="1">
      <c r="A226" s="6"/>
      <c r="C226" s="94"/>
      <c r="D226" s="94"/>
      <c r="G226" s="92"/>
    </row>
    <row r="227" spans="1:7" ht="15.75" customHeight="1">
      <c r="A227" s="6"/>
      <c r="C227" s="94"/>
      <c r="D227" s="94"/>
      <c r="G227" s="92"/>
    </row>
    <row r="228" spans="1:7" ht="15.75" customHeight="1">
      <c r="A228" s="6"/>
      <c r="C228" s="94"/>
      <c r="D228" s="94"/>
      <c r="G228" s="92"/>
    </row>
    <row r="229" spans="1:7" ht="15.75" customHeight="1">
      <c r="A229" s="6"/>
      <c r="C229" s="94"/>
      <c r="D229" s="94"/>
      <c r="G229" s="92"/>
    </row>
    <row r="230" spans="1:7" ht="15.75" customHeight="1">
      <c r="A230" s="6"/>
      <c r="C230" s="94"/>
      <c r="D230" s="94"/>
      <c r="G230" s="92"/>
    </row>
    <row r="231" spans="1:7" ht="15.75" customHeight="1">
      <c r="A231" s="6"/>
      <c r="C231" s="94"/>
      <c r="D231" s="94"/>
      <c r="G231" s="92"/>
    </row>
    <row r="232" spans="1:7" ht="15.75" customHeight="1">
      <c r="A232" s="6"/>
      <c r="C232" s="94"/>
      <c r="D232" s="94"/>
      <c r="G232" s="92"/>
    </row>
    <row r="233" spans="1:7" ht="15.75" customHeight="1">
      <c r="A233" s="6"/>
      <c r="C233" s="94"/>
      <c r="D233" s="94"/>
      <c r="G233" s="92"/>
    </row>
    <row r="234" spans="1:7" ht="15.75" customHeight="1">
      <c r="A234" s="6"/>
      <c r="C234" s="94"/>
      <c r="D234" s="94"/>
      <c r="G234" s="92"/>
    </row>
    <row r="235" spans="1:7" ht="15.75" customHeight="1">
      <c r="A235" s="6"/>
      <c r="C235" s="94"/>
      <c r="D235" s="94"/>
      <c r="G235" s="92"/>
    </row>
    <row r="236" spans="1:7" ht="15.75" customHeight="1">
      <c r="A236" s="6"/>
      <c r="C236" s="94"/>
      <c r="D236" s="94"/>
      <c r="G236" s="92"/>
    </row>
    <row r="237" spans="1:7" ht="15.75" customHeight="1">
      <c r="A237" s="6"/>
      <c r="C237" s="94"/>
      <c r="D237" s="94"/>
      <c r="G237" s="92"/>
    </row>
    <row r="238" spans="1:7" ht="15.75" customHeight="1">
      <c r="A238" s="6"/>
      <c r="C238" s="94"/>
      <c r="D238" s="94"/>
      <c r="G238" s="92"/>
    </row>
    <row r="239" spans="1:7" ht="15.75" customHeight="1">
      <c r="A239" s="6"/>
      <c r="C239" s="94"/>
      <c r="D239" s="94"/>
      <c r="G239" s="92"/>
    </row>
    <row r="240" spans="1:7" ht="15.75" customHeight="1">
      <c r="A240" s="6"/>
      <c r="C240" s="94"/>
      <c r="D240" s="94"/>
      <c r="G240" s="92"/>
    </row>
    <row r="241" spans="1:7" ht="15.75" customHeight="1">
      <c r="A241" s="6"/>
      <c r="C241" s="94"/>
      <c r="D241" s="94"/>
      <c r="G241" s="92"/>
    </row>
    <row r="242" spans="1:7" ht="15.75" customHeight="1">
      <c r="A242" s="6"/>
      <c r="C242" s="94"/>
      <c r="D242" s="94"/>
      <c r="G242" s="92"/>
    </row>
    <row r="243" spans="1:7" ht="15.75" customHeight="1">
      <c r="A243" s="6"/>
      <c r="C243" s="94"/>
      <c r="D243" s="94"/>
      <c r="G243" s="92"/>
    </row>
    <row r="244" spans="1:7" ht="15.75" customHeight="1">
      <c r="A244" s="6"/>
      <c r="C244" s="94"/>
      <c r="D244" s="94"/>
      <c r="G244" s="92"/>
    </row>
    <row r="245" spans="1:7" ht="15.75" customHeight="1">
      <c r="A245" s="6"/>
      <c r="C245" s="94"/>
      <c r="D245" s="94"/>
      <c r="G245" s="92"/>
    </row>
    <row r="246" spans="1:7" ht="15.75" customHeight="1">
      <c r="A246" s="6"/>
      <c r="C246" s="94"/>
      <c r="D246" s="94"/>
      <c r="G246" s="92"/>
    </row>
    <row r="247" spans="1:7" ht="15.75" customHeight="1">
      <c r="A247" s="6"/>
      <c r="C247" s="94"/>
      <c r="D247" s="94"/>
      <c r="G247" s="92"/>
    </row>
    <row r="248" spans="1:7" ht="15.75" customHeight="1">
      <c r="A248" s="6"/>
      <c r="C248" s="94"/>
      <c r="D248" s="94"/>
      <c r="G248" s="92"/>
    </row>
    <row r="249" spans="1:7" ht="15.75" customHeight="1">
      <c r="A249" s="6"/>
      <c r="C249" s="94"/>
      <c r="D249" s="94"/>
      <c r="G249" s="92"/>
    </row>
    <row r="250" spans="1:7" ht="15.75" customHeight="1">
      <c r="A250" s="6"/>
      <c r="C250" s="94"/>
      <c r="D250" s="94"/>
      <c r="G250" s="92"/>
    </row>
  </sheetData>
  <autoFilter ref="A6:L50" xr:uid="{00000000-0009-0000-0000-000000000000}"/>
  <mergeCells count="10">
    <mergeCell ref="B48:E48"/>
    <mergeCell ref="G48:K48"/>
    <mergeCell ref="B50:E50"/>
    <mergeCell ref="H57:J57"/>
    <mergeCell ref="A1:L1"/>
    <mergeCell ref="A4:A5"/>
    <mergeCell ref="B4:B5"/>
    <mergeCell ref="C4:C5"/>
    <mergeCell ref="D4:F4"/>
    <mergeCell ref="G4:L4"/>
  </mergeCells>
  <pageMargins left="0.70866141732283472" right="0.70866141732283472" top="0.74803149606299213" bottom="0.74803149606299213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L220"/>
  <sheetViews>
    <sheetView workbookViewId="0">
      <selection activeCell="A4" sqref="A4:A5"/>
    </sheetView>
  </sheetViews>
  <sheetFormatPr defaultColWidth="14.3984375" defaultRowHeight="15" customHeight="1"/>
  <cols>
    <col min="1" max="1" width="5" customWidth="1"/>
    <col min="2" max="2" width="45" customWidth="1"/>
    <col min="3" max="3" width="8.53125" customWidth="1"/>
    <col min="4" max="4" width="9.86328125" customWidth="1"/>
    <col min="5" max="5" width="11.1328125" customWidth="1"/>
    <col min="6" max="6" width="14" customWidth="1"/>
    <col min="7" max="7" width="34.86328125" customWidth="1"/>
    <col min="8" max="8" width="11.3984375" customWidth="1"/>
    <col min="9" max="9" width="10.3984375" hidden="1" customWidth="1"/>
    <col min="10" max="10" width="9.86328125" customWidth="1"/>
    <col min="11" max="11" width="11.3984375" customWidth="1"/>
    <col min="12" max="12" width="12.3984375" customWidth="1"/>
  </cols>
  <sheetData>
    <row r="1" spans="1:12" s="415" customFormat="1" ht="15.4">
      <c r="A1" s="416" t="s">
        <v>344</v>
      </c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</row>
    <row r="2" spans="1:12" s="415" customFormat="1" ht="14.25">
      <c r="A2" s="1" t="s">
        <v>345</v>
      </c>
      <c r="B2" s="2"/>
      <c r="C2" s="3"/>
      <c r="D2" s="3"/>
      <c r="E2" s="4"/>
      <c r="F2" s="4"/>
      <c r="G2" s="5"/>
      <c r="H2" s="6"/>
      <c r="I2" s="6"/>
      <c r="J2" s="6"/>
      <c r="K2" s="6"/>
      <c r="L2" s="6"/>
    </row>
    <row r="3" spans="1:12" ht="14.25">
      <c r="A3" s="457" t="s">
        <v>351</v>
      </c>
      <c r="B3" s="456"/>
      <c r="C3" s="103"/>
      <c r="D3" s="104"/>
      <c r="E3" s="105"/>
      <c r="F3" s="105"/>
      <c r="G3" s="106"/>
      <c r="H3" s="103"/>
      <c r="I3" s="103"/>
      <c r="J3" s="103"/>
      <c r="K3" s="103"/>
      <c r="L3" s="103"/>
    </row>
    <row r="4" spans="1:12" ht="14.25">
      <c r="A4" s="433" t="s">
        <v>0</v>
      </c>
      <c r="B4" s="434" t="s">
        <v>1</v>
      </c>
      <c r="C4" s="435" t="s">
        <v>2</v>
      </c>
      <c r="D4" s="436" t="s">
        <v>3</v>
      </c>
      <c r="E4" s="424"/>
      <c r="F4" s="424"/>
      <c r="G4" s="432" t="s">
        <v>4</v>
      </c>
      <c r="H4" s="424"/>
      <c r="I4" s="424"/>
      <c r="J4" s="424"/>
      <c r="K4" s="424"/>
      <c r="L4" s="426"/>
    </row>
    <row r="5" spans="1:12" ht="26.25">
      <c r="A5" s="419"/>
      <c r="B5" s="421"/>
      <c r="C5" s="421"/>
      <c r="D5" s="110" t="s">
        <v>5</v>
      </c>
      <c r="E5" s="111" t="s">
        <v>6</v>
      </c>
      <c r="F5" s="111" t="s">
        <v>7</v>
      </c>
      <c r="G5" s="108" t="s">
        <v>8</v>
      </c>
      <c r="H5" s="109" t="s">
        <v>2</v>
      </c>
      <c r="I5" s="112" t="s">
        <v>9</v>
      </c>
      <c r="J5" s="113" t="s">
        <v>5</v>
      </c>
      <c r="K5" s="114" t="s">
        <v>6</v>
      </c>
      <c r="L5" s="111" t="s">
        <v>7</v>
      </c>
    </row>
    <row r="6" spans="1:12" ht="14.25">
      <c r="A6" s="115">
        <v>1</v>
      </c>
      <c r="B6" s="116">
        <v>2</v>
      </c>
      <c r="C6" s="117">
        <v>3</v>
      </c>
      <c r="D6" s="118">
        <v>4</v>
      </c>
      <c r="E6" s="115">
        <v>5</v>
      </c>
      <c r="F6" s="118">
        <v>6</v>
      </c>
      <c r="G6" s="115">
        <v>7</v>
      </c>
      <c r="H6" s="118">
        <v>8</v>
      </c>
      <c r="I6" s="115">
        <v>9</v>
      </c>
      <c r="J6" s="115">
        <v>10</v>
      </c>
      <c r="K6" s="115">
        <v>11</v>
      </c>
      <c r="L6" s="119">
        <v>12</v>
      </c>
    </row>
    <row r="7" spans="1:12" ht="25.5">
      <c r="A7" s="120"/>
      <c r="B7" s="121" t="s">
        <v>88</v>
      </c>
      <c r="C7" s="122" t="s">
        <v>22</v>
      </c>
      <c r="D7" s="123">
        <v>1.35</v>
      </c>
      <c r="E7" s="123"/>
      <c r="F7" s="124">
        <f t="shared" ref="F7:F8" si="0">E7*D7</f>
        <v>0</v>
      </c>
      <c r="G7" s="125"/>
      <c r="H7" s="126"/>
      <c r="I7" s="126"/>
      <c r="J7" s="126"/>
      <c r="K7" s="127"/>
      <c r="L7" s="128"/>
    </row>
    <row r="8" spans="1:12" ht="14.25">
      <c r="A8" s="129"/>
      <c r="B8" s="129" t="s">
        <v>89</v>
      </c>
      <c r="C8" s="130" t="s">
        <v>22</v>
      </c>
      <c r="D8" s="126">
        <v>1.4</v>
      </c>
      <c r="E8" s="123"/>
      <c r="F8" s="131">
        <f t="shared" si="0"/>
        <v>0</v>
      </c>
      <c r="G8" s="132" t="s">
        <v>90</v>
      </c>
      <c r="H8" s="131" t="s">
        <v>91</v>
      </c>
      <c r="I8" s="131"/>
      <c r="J8" s="133">
        <v>2.2499999999999999E-2</v>
      </c>
      <c r="K8" s="127"/>
      <c r="L8" s="128">
        <f t="shared" ref="L8:L16" si="1">K8*J8</f>
        <v>0</v>
      </c>
    </row>
    <row r="9" spans="1:12" ht="14.25">
      <c r="A9" s="129"/>
      <c r="B9" s="129"/>
      <c r="C9" s="134"/>
      <c r="D9" s="135"/>
      <c r="E9" s="123"/>
      <c r="F9" s="129"/>
      <c r="G9" s="132" t="s">
        <v>92</v>
      </c>
      <c r="H9" s="126" t="s">
        <v>37</v>
      </c>
      <c r="I9" s="126"/>
      <c r="J9" s="126">
        <v>20</v>
      </c>
      <c r="K9" s="127"/>
      <c r="L9" s="128">
        <f t="shared" si="1"/>
        <v>0</v>
      </c>
    </row>
    <row r="10" spans="1:12" ht="14.25">
      <c r="A10" s="129"/>
      <c r="B10" s="129"/>
      <c r="C10" s="134"/>
      <c r="D10" s="135"/>
      <c r="E10" s="123"/>
      <c r="F10" s="129"/>
      <c r="G10" s="136" t="s">
        <v>93</v>
      </c>
      <c r="H10" s="126" t="s">
        <v>37</v>
      </c>
      <c r="I10" s="137"/>
      <c r="J10" s="126">
        <v>40</v>
      </c>
      <c r="K10" s="127"/>
      <c r="L10" s="128">
        <f t="shared" si="1"/>
        <v>0</v>
      </c>
    </row>
    <row r="11" spans="1:12" ht="14.25">
      <c r="A11" s="129"/>
      <c r="B11" s="129"/>
      <c r="C11" s="134"/>
      <c r="D11" s="135"/>
      <c r="E11" s="123"/>
      <c r="F11" s="129"/>
      <c r="G11" s="136" t="s">
        <v>94</v>
      </c>
      <c r="H11" s="137" t="s">
        <v>22</v>
      </c>
      <c r="I11" s="137">
        <v>1.05</v>
      </c>
      <c r="J11" s="126">
        <f>I11*D8</f>
        <v>1.47</v>
      </c>
      <c r="K11" s="127"/>
      <c r="L11" s="128">
        <f t="shared" si="1"/>
        <v>0</v>
      </c>
    </row>
    <row r="12" spans="1:12" ht="14.25">
      <c r="A12" s="138"/>
      <c r="B12" s="139" t="s">
        <v>95</v>
      </c>
      <c r="C12" s="130" t="s">
        <v>91</v>
      </c>
      <c r="D12" s="140">
        <v>2.72</v>
      </c>
      <c r="E12" s="123"/>
      <c r="F12" s="131">
        <f t="shared" ref="F12:F13" si="2">E12*D12</f>
        <v>0</v>
      </c>
      <c r="G12" s="136" t="s">
        <v>96</v>
      </c>
      <c r="H12" s="137" t="s">
        <v>91</v>
      </c>
      <c r="I12" s="137"/>
      <c r="J12" s="126">
        <v>2.72</v>
      </c>
      <c r="K12" s="127"/>
      <c r="L12" s="128">
        <f t="shared" si="1"/>
        <v>0</v>
      </c>
    </row>
    <row r="13" spans="1:12" ht="14.25">
      <c r="A13" s="141"/>
      <c r="B13" s="129" t="s">
        <v>97</v>
      </c>
      <c r="C13" s="130" t="s">
        <v>91</v>
      </c>
      <c r="D13" s="140">
        <v>2.72</v>
      </c>
      <c r="E13" s="123"/>
      <c r="F13" s="131">
        <f t="shared" si="2"/>
        <v>0</v>
      </c>
      <c r="G13" s="132" t="s">
        <v>98</v>
      </c>
      <c r="H13" s="142" t="s">
        <v>91</v>
      </c>
      <c r="I13" s="126"/>
      <c r="J13" s="126">
        <v>0.09</v>
      </c>
      <c r="K13" s="127"/>
      <c r="L13" s="128">
        <f t="shared" si="1"/>
        <v>0</v>
      </c>
    </row>
    <row r="14" spans="1:12" ht="14.25">
      <c r="A14" s="143"/>
      <c r="B14" s="129"/>
      <c r="C14" s="134"/>
      <c r="D14" s="144"/>
      <c r="E14" s="123"/>
      <c r="F14" s="129"/>
      <c r="G14" s="132" t="s">
        <v>99</v>
      </c>
      <c r="H14" s="126" t="s">
        <v>37</v>
      </c>
      <c r="I14" s="126"/>
      <c r="J14" s="126">
        <v>20</v>
      </c>
      <c r="K14" s="127"/>
      <c r="L14" s="128">
        <f t="shared" si="1"/>
        <v>0</v>
      </c>
    </row>
    <row r="15" spans="1:12" ht="14.25">
      <c r="A15" s="145"/>
      <c r="B15" s="121" t="s">
        <v>100</v>
      </c>
      <c r="C15" s="122" t="s">
        <v>13</v>
      </c>
      <c r="D15" s="123">
        <v>106.4</v>
      </c>
      <c r="E15" s="123"/>
      <c r="F15" s="124">
        <f>E15*D15</f>
        <v>0</v>
      </c>
      <c r="G15" s="125" t="s">
        <v>101</v>
      </c>
      <c r="H15" s="137" t="s">
        <v>15</v>
      </c>
      <c r="I15" s="126">
        <v>0.2</v>
      </c>
      <c r="J15" s="126">
        <f>I15*D15</f>
        <v>21.28</v>
      </c>
      <c r="K15" s="127"/>
      <c r="L15" s="128">
        <f t="shared" si="1"/>
        <v>0</v>
      </c>
    </row>
    <row r="16" spans="1:12" ht="14.25">
      <c r="A16" s="146"/>
      <c r="B16" s="147"/>
      <c r="C16" s="148"/>
      <c r="D16" s="149"/>
      <c r="E16" s="149"/>
      <c r="F16" s="147"/>
      <c r="G16" s="125" t="s">
        <v>102</v>
      </c>
      <c r="H16" s="137" t="s">
        <v>15</v>
      </c>
      <c r="I16" s="126">
        <v>0.4</v>
      </c>
      <c r="J16" s="126">
        <f>I16*D15</f>
        <v>42.56</v>
      </c>
      <c r="K16" s="127"/>
      <c r="L16" s="128">
        <f t="shared" si="1"/>
        <v>0</v>
      </c>
    </row>
    <row r="17" spans="1:12" ht="14.25">
      <c r="A17" s="150"/>
      <c r="B17" s="151" t="s">
        <v>103</v>
      </c>
      <c r="C17" s="123"/>
      <c r="D17" s="123"/>
      <c r="E17" s="123"/>
      <c r="F17" s="123"/>
      <c r="G17" s="152" t="s">
        <v>83</v>
      </c>
      <c r="H17" s="153"/>
      <c r="I17" s="153"/>
      <c r="J17" s="153"/>
      <c r="K17" s="154"/>
      <c r="L17" s="155">
        <f>SUM(L7:L16)*0.07</f>
        <v>0</v>
      </c>
    </row>
    <row r="18" spans="1:12" ht="14.25">
      <c r="A18" s="156"/>
      <c r="B18" s="431" t="s">
        <v>105</v>
      </c>
      <c r="C18" s="424"/>
      <c r="D18" s="424"/>
      <c r="E18" s="428"/>
      <c r="F18" s="157">
        <f>SUM(F7:F17)</f>
        <v>0</v>
      </c>
      <c r="G18" s="431" t="s">
        <v>85</v>
      </c>
      <c r="H18" s="424"/>
      <c r="I18" s="424"/>
      <c r="J18" s="424"/>
      <c r="K18" s="428"/>
      <c r="L18" s="158">
        <f>SUM(L7:L16)</f>
        <v>0</v>
      </c>
    </row>
    <row r="19" spans="1:12" ht="15.75" customHeight="1">
      <c r="A19" s="159"/>
      <c r="B19" s="437" t="s">
        <v>86</v>
      </c>
      <c r="C19" s="424"/>
      <c r="D19" s="424"/>
      <c r="E19" s="428"/>
      <c r="F19" s="160">
        <f>F18+L18</f>
        <v>0</v>
      </c>
      <c r="G19" s="161"/>
      <c r="H19" s="4"/>
      <c r="I19" s="4"/>
      <c r="J19" s="4"/>
      <c r="K19" s="4"/>
      <c r="L19" s="162"/>
    </row>
    <row r="20" spans="1:12" ht="15.75" customHeight="1">
      <c r="A20" s="90"/>
      <c r="B20" s="429" t="s">
        <v>87</v>
      </c>
      <c r="C20" s="424"/>
      <c r="D20" s="424"/>
      <c r="E20" s="428"/>
      <c r="F20" s="91">
        <f>(F18+L18)*1.2</f>
        <v>0</v>
      </c>
      <c r="G20" s="106"/>
      <c r="H20" s="163"/>
      <c r="I20" s="163"/>
      <c r="J20" s="163"/>
      <c r="K20" s="163"/>
      <c r="L20" s="163"/>
    </row>
    <row r="21" spans="1:12" ht="15.75" customHeight="1">
      <c r="A21" s="103"/>
      <c r="B21" s="164"/>
      <c r="C21" s="164"/>
      <c r="D21" s="165"/>
      <c r="E21" s="164"/>
      <c r="F21" s="164"/>
      <c r="G21" s="164"/>
      <c r="H21" s="164"/>
      <c r="I21" s="164"/>
      <c r="J21" s="164"/>
      <c r="K21" s="164"/>
      <c r="L21" s="164"/>
    </row>
    <row r="22" spans="1:12" ht="15.75" customHeight="1">
      <c r="A22" s="103"/>
      <c r="B22" s="164"/>
      <c r="C22" s="164"/>
      <c r="D22" s="165"/>
      <c r="E22" s="164"/>
      <c r="F22" s="164"/>
      <c r="G22" s="164"/>
      <c r="H22" s="164"/>
      <c r="I22" s="164"/>
      <c r="J22" s="164"/>
      <c r="K22" s="164"/>
      <c r="L22" s="164"/>
    </row>
    <row r="23" spans="1:12" ht="15.75" customHeight="1">
      <c r="A23" s="103"/>
      <c r="B23" s="164"/>
      <c r="C23" s="164"/>
      <c r="D23" s="165"/>
      <c r="E23" s="164"/>
      <c r="F23" s="164"/>
      <c r="G23" s="164"/>
      <c r="H23" s="164"/>
      <c r="I23" s="164"/>
      <c r="J23" s="164"/>
      <c r="K23" s="164"/>
      <c r="L23" s="164"/>
    </row>
    <row r="24" spans="1:12" ht="15.75" customHeight="1">
      <c r="A24" s="103"/>
      <c r="B24" s="164"/>
      <c r="C24" s="164"/>
      <c r="D24" s="165"/>
      <c r="E24" s="164"/>
      <c r="F24" s="164"/>
      <c r="G24" s="164"/>
      <c r="H24" s="164"/>
      <c r="I24" s="164"/>
      <c r="J24" s="164"/>
      <c r="K24" s="164"/>
      <c r="L24" s="164"/>
    </row>
    <row r="25" spans="1:12" ht="15.75" customHeight="1">
      <c r="A25" s="103"/>
      <c r="B25" s="164"/>
      <c r="C25" s="164"/>
      <c r="D25" s="165"/>
      <c r="E25" s="164"/>
      <c r="F25" s="164"/>
      <c r="G25" s="164"/>
      <c r="H25" s="164"/>
      <c r="I25" s="164"/>
      <c r="J25" s="164"/>
      <c r="K25" s="164"/>
      <c r="L25" s="164"/>
    </row>
    <row r="26" spans="1:12" ht="15.75" customHeight="1">
      <c r="A26" s="103"/>
      <c r="B26" s="164"/>
      <c r="C26" s="164"/>
      <c r="D26" s="165"/>
      <c r="E26" s="164"/>
      <c r="F26" s="164"/>
      <c r="G26" s="164"/>
      <c r="H26" s="164"/>
      <c r="I26" s="164"/>
      <c r="J26" s="164"/>
      <c r="K26" s="164"/>
      <c r="L26" s="164"/>
    </row>
    <row r="27" spans="1:12" ht="15.75" customHeight="1">
      <c r="A27" s="103"/>
      <c r="B27" s="164"/>
      <c r="C27" s="164"/>
      <c r="D27" s="165"/>
      <c r="E27" s="164"/>
      <c r="F27" s="164"/>
      <c r="G27" s="164"/>
      <c r="H27" s="164"/>
      <c r="I27" s="164"/>
      <c r="J27" s="164"/>
      <c r="K27" s="164"/>
      <c r="L27" s="164"/>
    </row>
    <row r="28" spans="1:12" ht="15.75" customHeight="1">
      <c r="A28" s="103"/>
      <c r="B28" s="164"/>
      <c r="C28" s="164"/>
      <c r="D28" s="165"/>
      <c r="E28" s="164"/>
      <c r="F28" s="164"/>
      <c r="G28" s="164"/>
      <c r="H28" s="164"/>
      <c r="I28" s="164"/>
      <c r="J28" s="164"/>
      <c r="K28" s="164"/>
      <c r="L28" s="164"/>
    </row>
    <row r="29" spans="1:12" ht="15.75" customHeight="1">
      <c r="A29" s="103"/>
      <c r="B29" s="164"/>
      <c r="C29" s="164"/>
      <c r="D29" s="165"/>
      <c r="E29" s="164"/>
      <c r="F29" s="164"/>
      <c r="G29" s="164"/>
      <c r="H29" s="164"/>
      <c r="I29" s="164"/>
      <c r="J29" s="164"/>
      <c r="K29" s="164"/>
      <c r="L29" s="164"/>
    </row>
    <row r="30" spans="1:12" ht="15.75" customHeight="1">
      <c r="A30" s="103"/>
      <c r="B30" s="164"/>
      <c r="C30" s="164"/>
      <c r="D30" s="165"/>
      <c r="E30" s="164"/>
      <c r="F30" s="164"/>
      <c r="G30" s="164"/>
      <c r="H30" s="164"/>
      <c r="I30" s="164"/>
      <c r="J30" s="164"/>
      <c r="K30" s="164"/>
      <c r="L30" s="164"/>
    </row>
    <row r="31" spans="1:12" ht="15.75" customHeight="1">
      <c r="A31" s="103"/>
      <c r="B31" s="164"/>
      <c r="C31" s="164"/>
      <c r="D31" s="165"/>
      <c r="E31" s="164"/>
      <c r="F31" s="164"/>
      <c r="G31" s="164"/>
      <c r="H31" s="164"/>
      <c r="I31" s="164"/>
      <c r="J31" s="164"/>
      <c r="K31" s="164"/>
      <c r="L31" s="164"/>
    </row>
    <row r="32" spans="1:12" ht="15.75" customHeight="1">
      <c r="A32" s="103"/>
      <c r="B32" s="164"/>
      <c r="C32" s="164"/>
      <c r="D32" s="165"/>
      <c r="E32" s="164"/>
      <c r="F32" s="164"/>
      <c r="G32" s="164"/>
      <c r="H32" s="164"/>
      <c r="I32" s="164"/>
      <c r="J32" s="164"/>
      <c r="K32" s="164"/>
      <c r="L32" s="164"/>
    </row>
    <row r="33" spans="1:12" ht="15.75" customHeight="1">
      <c r="A33" s="103"/>
      <c r="B33" s="164"/>
      <c r="C33" s="164"/>
      <c r="D33" s="165"/>
      <c r="E33" s="164"/>
      <c r="F33" s="164"/>
      <c r="G33" s="164"/>
      <c r="H33" s="164"/>
      <c r="I33" s="164"/>
      <c r="J33" s="164"/>
      <c r="K33" s="164"/>
      <c r="L33" s="164"/>
    </row>
    <row r="34" spans="1:12" ht="15.75" customHeight="1">
      <c r="A34" s="103"/>
      <c r="B34" s="164"/>
      <c r="C34" s="164"/>
      <c r="D34" s="165"/>
      <c r="E34" s="164"/>
      <c r="F34" s="164"/>
      <c r="G34" s="164"/>
      <c r="H34" s="164"/>
      <c r="I34" s="164"/>
      <c r="J34" s="164"/>
      <c r="K34" s="164"/>
      <c r="L34" s="164"/>
    </row>
    <row r="35" spans="1:12" ht="15.75" customHeight="1">
      <c r="A35" s="103"/>
      <c r="B35" s="164"/>
      <c r="C35" s="164"/>
      <c r="D35" s="165"/>
      <c r="E35" s="164"/>
      <c r="F35" s="164"/>
      <c r="G35" s="164"/>
      <c r="H35" s="164"/>
      <c r="I35" s="164"/>
      <c r="J35" s="164"/>
      <c r="K35" s="164"/>
      <c r="L35" s="164"/>
    </row>
    <row r="36" spans="1:12" ht="15.75" customHeight="1">
      <c r="A36" s="103"/>
      <c r="B36" s="164"/>
      <c r="C36" s="164"/>
      <c r="D36" s="165"/>
      <c r="E36" s="164"/>
      <c r="F36" s="164"/>
      <c r="G36" s="164"/>
      <c r="H36" s="164"/>
      <c r="I36" s="164"/>
      <c r="J36" s="164"/>
      <c r="K36" s="164"/>
      <c r="L36" s="164"/>
    </row>
    <row r="37" spans="1:12" ht="15.75" customHeight="1">
      <c r="A37" s="103"/>
      <c r="B37" s="164"/>
      <c r="C37" s="164"/>
      <c r="D37" s="165"/>
      <c r="E37" s="164"/>
      <c r="F37" s="164"/>
      <c r="G37" s="164"/>
      <c r="H37" s="164"/>
      <c r="I37" s="164"/>
      <c r="J37" s="164"/>
      <c r="K37" s="164"/>
      <c r="L37" s="164"/>
    </row>
    <row r="38" spans="1:12" ht="15.75" customHeight="1">
      <c r="A38" s="103"/>
      <c r="B38" s="164"/>
      <c r="C38" s="164"/>
      <c r="D38" s="165"/>
      <c r="E38" s="165"/>
      <c r="F38" s="166"/>
      <c r="G38" s="92"/>
      <c r="H38" s="164"/>
      <c r="I38" s="164"/>
      <c r="J38" s="164"/>
      <c r="K38" s="164"/>
      <c r="L38" s="164"/>
    </row>
    <row r="39" spans="1:12" ht="15.75" customHeight="1">
      <c r="A39" s="103"/>
      <c r="B39" s="164"/>
      <c r="C39" s="164"/>
      <c r="D39" s="165"/>
      <c r="E39" s="165"/>
      <c r="F39" s="165"/>
      <c r="G39" s="92"/>
      <c r="H39" s="164"/>
      <c r="I39" s="164"/>
      <c r="J39" s="164"/>
      <c r="K39" s="164"/>
      <c r="L39" s="164"/>
    </row>
    <row r="40" spans="1:12" ht="15.75" customHeight="1">
      <c r="A40" s="103"/>
      <c r="B40" s="164"/>
      <c r="C40" s="164"/>
      <c r="D40" s="165"/>
      <c r="E40" s="165"/>
      <c r="F40" s="165"/>
      <c r="G40" s="92"/>
      <c r="H40" s="164"/>
      <c r="I40" s="164"/>
      <c r="J40" s="164"/>
      <c r="K40" s="164"/>
      <c r="L40" s="164"/>
    </row>
    <row r="41" spans="1:12" ht="15.75" customHeight="1">
      <c r="A41" s="103"/>
      <c r="B41" s="164"/>
      <c r="C41" s="164"/>
      <c r="D41" s="165"/>
      <c r="E41" s="165"/>
      <c r="F41" s="165"/>
      <c r="G41" s="92"/>
      <c r="H41" s="164"/>
      <c r="I41" s="164"/>
      <c r="J41" s="164"/>
      <c r="K41" s="164"/>
      <c r="L41" s="164"/>
    </row>
    <row r="42" spans="1:12" ht="15.75" customHeight="1">
      <c r="A42" s="103"/>
      <c r="B42" s="164"/>
      <c r="C42" s="164"/>
      <c r="D42" s="165"/>
      <c r="E42" s="165"/>
      <c r="F42" s="165"/>
      <c r="G42" s="92"/>
      <c r="H42" s="164"/>
      <c r="I42" s="164"/>
      <c r="J42" s="164"/>
      <c r="K42" s="164"/>
      <c r="L42" s="164"/>
    </row>
    <row r="43" spans="1:12" ht="15.75" customHeight="1">
      <c r="A43" s="103"/>
      <c r="B43" s="164"/>
      <c r="C43" s="164"/>
      <c r="D43" s="165"/>
      <c r="E43" s="165"/>
      <c r="F43" s="165"/>
      <c r="G43" s="92"/>
      <c r="H43" s="164"/>
      <c r="I43" s="164"/>
      <c r="J43" s="164"/>
      <c r="K43" s="164"/>
      <c r="L43" s="164"/>
    </row>
    <row r="44" spans="1:12" ht="15.75" customHeight="1">
      <c r="A44" s="103"/>
      <c r="B44" s="164"/>
      <c r="C44" s="164"/>
      <c r="D44" s="165"/>
      <c r="E44" s="165"/>
      <c r="F44" s="165"/>
      <c r="G44" s="92"/>
      <c r="H44" s="164"/>
      <c r="I44" s="164"/>
      <c r="J44" s="164"/>
      <c r="K44" s="164"/>
      <c r="L44" s="164"/>
    </row>
    <row r="45" spans="1:12" ht="15.75" customHeight="1">
      <c r="A45" s="103"/>
      <c r="B45" s="164"/>
      <c r="C45" s="164"/>
      <c r="D45" s="165"/>
      <c r="E45" s="165"/>
      <c r="F45" s="165"/>
      <c r="G45" s="92"/>
      <c r="H45" s="164"/>
      <c r="I45" s="164"/>
      <c r="J45" s="164"/>
      <c r="K45" s="164"/>
      <c r="L45" s="164"/>
    </row>
    <row r="46" spans="1:12" ht="15.75" customHeight="1">
      <c r="A46" s="103"/>
      <c r="B46" s="164"/>
      <c r="C46" s="164"/>
      <c r="D46" s="165"/>
      <c r="E46" s="165"/>
      <c r="F46" s="165"/>
      <c r="G46" s="92"/>
      <c r="H46" s="164"/>
      <c r="I46" s="164"/>
      <c r="J46" s="164"/>
      <c r="K46" s="164"/>
      <c r="L46" s="164"/>
    </row>
    <row r="47" spans="1:12" ht="15.75" customHeight="1">
      <c r="A47" s="103"/>
      <c r="B47" s="164"/>
      <c r="C47" s="164"/>
      <c r="D47" s="165"/>
      <c r="E47" s="165"/>
      <c r="F47" s="165"/>
      <c r="G47" s="92"/>
      <c r="H47" s="164"/>
      <c r="I47" s="164"/>
      <c r="J47" s="164"/>
      <c r="K47" s="164"/>
      <c r="L47" s="164"/>
    </row>
    <row r="48" spans="1:12" ht="15.75" customHeight="1">
      <c r="A48" s="103"/>
      <c r="B48" s="164"/>
      <c r="C48" s="164"/>
      <c r="D48" s="165"/>
      <c r="E48" s="165"/>
      <c r="F48" s="165"/>
      <c r="G48" s="92"/>
      <c r="H48" s="164"/>
      <c r="I48" s="164"/>
      <c r="J48" s="164"/>
      <c r="K48" s="164"/>
      <c r="L48" s="164"/>
    </row>
    <row r="49" spans="1:12" ht="15.75" customHeight="1">
      <c r="A49" s="103"/>
      <c r="B49" s="164"/>
      <c r="C49" s="164"/>
      <c r="D49" s="165"/>
      <c r="E49" s="165"/>
      <c r="F49" s="165"/>
      <c r="G49" s="92"/>
      <c r="H49" s="164"/>
      <c r="I49" s="164"/>
      <c r="J49" s="164"/>
      <c r="K49" s="164"/>
      <c r="L49" s="164"/>
    </row>
    <row r="50" spans="1:12" ht="15.75" customHeight="1">
      <c r="A50" s="103"/>
      <c r="B50" s="164"/>
      <c r="C50" s="164"/>
      <c r="D50" s="165"/>
      <c r="E50" s="165"/>
      <c r="F50" s="165"/>
      <c r="G50" s="92"/>
      <c r="H50" s="164"/>
      <c r="I50" s="164"/>
      <c r="J50" s="164"/>
      <c r="K50" s="164"/>
      <c r="L50" s="164"/>
    </row>
    <row r="51" spans="1:12" ht="15.75" customHeight="1">
      <c r="A51" s="103"/>
      <c r="B51" s="164"/>
      <c r="C51" s="164"/>
      <c r="D51" s="165"/>
      <c r="E51" s="165"/>
      <c r="F51" s="165"/>
      <c r="G51" s="92"/>
      <c r="H51" s="164"/>
      <c r="I51" s="164"/>
      <c r="J51" s="164"/>
      <c r="K51" s="164"/>
      <c r="L51" s="164"/>
    </row>
    <row r="52" spans="1:12" ht="15.75" customHeight="1">
      <c r="A52" s="103"/>
      <c r="B52" s="164"/>
      <c r="C52" s="164"/>
      <c r="D52" s="165"/>
      <c r="E52" s="165"/>
      <c r="F52" s="165"/>
      <c r="G52" s="92"/>
      <c r="H52" s="164"/>
      <c r="I52" s="164"/>
      <c r="J52" s="164"/>
      <c r="K52" s="164"/>
      <c r="L52" s="164"/>
    </row>
    <row r="53" spans="1:12" ht="15.75" customHeight="1">
      <c r="A53" s="103"/>
      <c r="B53" s="164"/>
      <c r="C53" s="164"/>
      <c r="D53" s="165"/>
      <c r="E53" s="165"/>
      <c r="F53" s="165"/>
      <c r="G53" s="92"/>
      <c r="H53" s="164"/>
      <c r="I53" s="164"/>
      <c r="J53" s="164"/>
      <c r="K53" s="164"/>
      <c r="L53" s="164"/>
    </row>
    <row r="54" spans="1:12" ht="15.75" customHeight="1">
      <c r="A54" s="103"/>
      <c r="B54" s="164"/>
      <c r="C54" s="164"/>
      <c r="D54" s="165"/>
      <c r="E54" s="165"/>
      <c r="F54" s="165"/>
      <c r="G54" s="92"/>
      <c r="H54" s="164"/>
      <c r="I54" s="164"/>
      <c r="J54" s="164"/>
      <c r="K54" s="164"/>
      <c r="L54" s="164"/>
    </row>
    <row r="55" spans="1:12" ht="15.75" customHeight="1">
      <c r="A55" s="103"/>
      <c r="B55" s="164"/>
      <c r="C55" s="164"/>
      <c r="D55" s="165"/>
      <c r="E55" s="165"/>
      <c r="F55" s="165"/>
      <c r="G55" s="92"/>
      <c r="H55" s="164"/>
      <c r="I55" s="164"/>
      <c r="J55" s="164"/>
      <c r="K55" s="164"/>
      <c r="L55" s="164"/>
    </row>
    <row r="56" spans="1:12" ht="15.75" customHeight="1">
      <c r="A56" s="103"/>
      <c r="B56" s="164"/>
      <c r="C56" s="164"/>
      <c r="D56" s="165"/>
      <c r="E56" s="165"/>
      <c r="F56" s="165"/>
      <c r="G56" s="92"/>
      <c r="H56" s="164"/>
      <c r="I56" s="164"/>
      <c r="J56" s="164"/>
      <c r="K56" s="164"/>
      <c r="L56" s="164"/>
    </row>
    <row r="57" spans="1:12" ht="15.75" customHeight="1">
      <c r="A57" s="103"/>
      <c r="B57" s="164"/>
      <c r="C57" s="164"/>
      <c r="D57" s="165"/>
      <c r="E57" s="165"/>
      <c r="F57" s="165"/>
      <c r="G57" s="92"/>
      <c r="H57" s="164"/>
      <c r="I57" s="164"/>
      <c r="J57" s="164"/>
      <c r="K57" s="164"/>
      <c r="L57" s="164"/>
    </row>
    <row r="58" spans="1:12" ht="15.75" customHeight="1">
      <c r="A58" s="103"/>
      <c r="B58" s="164"/>
      <c r="C58" s="164"/>
      <c r="D58" s="165"/>
      <c r="E58" s="165"/>
      <c r="F58" s="165"/>
      <c r="G58" s="92"/>
      <c r="H58" s="164"/>
      <c r="I58" s="164"/>
      <c r="J58" s="164"/>
      <c r="K58" s="164"/>
      <c r="L58" s="164"/>
    </row>
    <row r="59" spans="1:12" ht="15.75" customHeight="1">
      <c r="A59" s="103"/>
      <c r="B59" s="164"/>
      <c r="C59" s="164"/>
      <c r="D59" s="165"/>
      <c r="E59" s="165"/>
      <c r="F59" s="165"/>
      <c r="G59" s="92"/>
      <c r="H59" s="164"/>
      <c r="I59" s="164"/>
      <c r="J59" s="164"/>
      <c r="K59" s="164"/>
      <c r="L59" s="164"/>
    </row>
    <row r="60" spans="1:12" ht="15.75" customHeight="1">
      <c r="A60" s="103"/>
      <c r="B60" s="164"/>
      <c r="C60" s="164"/>
      <c r="D60" s="165"/>
      <c r="E60" s="165"/>
      <c r="F60" s="165"/>
      <c r="G60" s="92"/>
      <c r="H60" s="164"/>
      <c r="I60" s="164"/>
      <c r="J60" s="164"/>
      <c r="K60" s="164"/>
      <c r="L60" s="164"/>
    </row>
    <row r="61" spans="1:12" ht="15.75" customHeight="1">
      <c r="A61" s="103"/>
      <c r="B61" s="164"/>
      <c r="C61" s="164"/>
      <c r="D61" s="165"/>
      <c r="E61" s="165"/>
      <c r="F61" s="165"/>
      <c r="G61" s="92"/>
      <c r="H61" s="164"/>
      <c r="I61" s="164"/>
      <c r="J61" s="164"/>
      <c r="K61" s="164"/>
      <c r="L61" s="164"/>
    </row>
    <row r="62" spans="1:12" ht="15.75" customHeight="1">
      <c r="A62" s="103"/>
      <c r="B62" s="164"/>
      <c r="C62" s="164"/>
      <c r="D62" s="165"/>
      <c r="E62" s="165"/>
      <c r="F62" s="165"/>
      <c r="G62" s="92"/>
      <c r="H62" s="164"/>
      <c r="I62" s="164"/>
      <c r="J62" s="164"/>
      <c r="K62" s="164"/>
      <c r="L62" s="164"/>
    </row>
    <row r="63" spans="1:12" ht="15.75" customHeight="1">
      <c r="A63" s="103"/>
      <c r="B63" s="164"/>
      <c r="C63" s="164"/>
      <c r="D63" s="165"/>
      <c r="E63" s="165"/>
      <c r="F63" s="165"/>
      <c r="G63" s="92"/>
      <c r="H63" s="164"/>
      <c r="I63" s="164"/>
      <c r="J63" s="164"/>
      <c r="K63" s="164"/>
      <c r="L63" s="164"/>
    </row>
    <row r="64" spans="1:12" ht="15.75" customHeight="1">
      <c r="A64" s="103"/>
      <c r="B64" s="164"/>
      <c r="C64" s="164"/>
      <c r="D64" s="165"/>
      <c r="E64" s="165"/>
      <c r="F64" s="165"/>
      <c r="G64" s="92"/>
      <c r="H64" s="164"/>
      <c r="I64" s="164"/>
      <c r="J64" s="164"/>
      <c r="K64" s="164"/>
      <c r="L64" s="164"/>
    </row>
    <row r="65" spans="1:12" ht="15.75" customHeight="1">
      <c r="A65" s="103"/>
      <c r="B65" s="164"/>
      <c r="C65" s="164"/>
      <c r="D65" s="165"/>
      <c r="E65" s="165"/>
      <c r="F65" s="165"/>
      <c r="G65" s="92"/>
      <c r="H65" s="164"/>
      <c r="I65" s="164"/>
      <c r="J65" s="164"/>
      <c r="K65" s="164"/>
      <c r="L65" s="164"/>
    </row>
    <row r="66" spans="1:12" ht="15.75" customHeight="1">
      <c r="A66" s="103"/>
      <c r="B66" s="164"/>
      <c r="C66" s="164"/>
      <c r="D66" s="165"/>
      <c r="E66" s="165"/>
      <c r="F66" s="165"/>
      <c r="G66" s="92"/>
      <c r="H66" s="164"/>
      <c r="I66" s="164"/>
      <c r="J66" s="164"/>
      <c r="K66" s="164"/>
      <c r="L66" s="164"/>
    </row>
    <row r="67" spans="1:12" ht="15.75" customHeight="1">
      <c r="A67" s="103"/>
      <c r="B67" s="164"/>
      <c r="C67" s="164"/>
      <c r="D67" s="165"/>
      <c r="E67" s="165"/>
      <c r="F67" s="165"/>
      <c r="G67" s="92"/>
      <c r="H67" s="164"/>
      <c r="I67" s="164"/>
      <c r="J67" s="164"/>
      <c r="K67" s="164"/>
      <c r="L67" s="164"/>
    </row>
    <row r="68" spans="1:12" ht="15.75" customHeight="1">
      <c r="A68" s="103"/>
      <c r="B68" s="164"/>
      <c r="C68" s="164"/>
      <c r="D68" s="165"/>
      <c r="E68" s="165"/>
      <c r="F68" s="165"/>
      <c r="G68" s="92"/>
      <c r="H68" s="164"/>
      <c r="I68" s="164"/>
      <c r="J68" s="164"/>
      <c r="K68" s="164"/>
      <c r="L68" s="164"/>
    </row>
    <row r="69" spans="1:12" ht="15.75" customHeight="1">
      <c r="A69" s="103"/>
      <c r="B69" s="164"/>
      <c r="C69" s="164"/>
      <c r="D69" s="165"/>
      <c r="E69" s="165"/>
      <c r="F69" s="165"/>
      <c r="G69" s="92"/>
      <c r="H69" s="164"/>
      <c r="I69" s="164"/>
      <c r="J69" s="164"/>
      <c r="K69" s="164"/>
      <c r="L69" s="164"/>
    </row>
    <row r="70" spans="1:12" ht="15.75" customHeight="1">
      <c r="A70" s="103"/>
      <c r="B70" s="164"/>
      <c r="C70" s="164"/>
      <c r="D70" s="165"/>
      <c r="E70" s="165"/>
      <c r="F70" s="165"/>
      <c r="G70" s="92"/>
      <c r="H70" s="164"/>
      <c r="I70" s="164"/>
      <c r="J70" s="164"/>
      <c r="K70" s="164"/>
      <c r="L70" s="164"/>
    </row>
    <row r="71" spans="1:12" ht="15.75" customHeight="1">
      <c r="A71" s="103"/>
      <c r="B71" s="164"/>
      <c r="C71" s="164"/>
      <c r="D71" s="165"/>
      <c r="E71" s="165"/>
      <c r="F71" s="165"/>
      <c r="G71" s="92"/>
      <c r="H71" s="164"/>
      <c r="I71" s="164"/>
      <c r="J71" s="164"/>
      <c r="K71" s="164"/>
      <c r="L71" s="164"/>
    </row>
    <row r="72" spans="1:12" ht="15.75" customHeight="1">
      <c r="A72" s="103"/>
      <c r="B72" s="164"/>
      <c r="C72" s="164"/>
      <c r="D72" s="165"/>
      <c r="E72" s="165"/>
      <c r="F72" s="165"/>
      <c r="G72" s="92"/>
      <c r="H72" s="164"/>
      <c r="I72" s="164"/>
      <c r="J72" s="164"/>
      <c r="K72" s="164"/>
      <c r="L72" s="164"/>
    </row>
    <row r="73" spans="1:12" ht="15.75" customHeight="1">
      <c r="A73" s="103"/>
      <c r="B73" s="164"/>
      <c r="C73" s="164"/>
      <c r="D73" s="165"/>
      <c r="E73" s="165"/>
      <c r="F73" s="165"/>
      <c r="G73" s="92"/>
      <c r="H73" s="164"/>
      <c r="I73" s="164"/>
      <c r="J73" s="164"/>
      <c r="K73" s="164"/>
      <c r="L73" s="164"/>
    </row>
    <row r="74" spans="1:12" ht="15.75" customHeight="1">
      <c r="A74" s="103"/>
      <c r="B74" s="164"/>
      <c r="C74" s="164"/>
      <c r="D74" s="165"/>
      <c r="E74" s="165"/>
      <c r="F74" s="165"/>
      <c r="G74" s="92"/>
      <c r="H74" s="164"/>
      <c r="I74" s="164"/>
      <c r="J74" s="164"/>
      <c r="K74" s="164"/>
      <c r="L74" s="164"/>
    </row>
    <row r="75" spans="1:12" ht="15.75" customHeight="1">
      <c r="A75" s="103"/>
      <c r="B75" s="164"/>
      <c r="C75" s="164"/>
      <c r="D75" s="165"/>
      <c r="E75" s="165"/>
      <c r="F75" s="165"/>
      <c r="G75" s="92"/>
      <c r="H75" s="164"/>
      <c r="I75" s="164"/>
      <c r="J75" s="164"/>
      <c r="K75" s="164"/>
      <c r="L75" s="164"/>
    </row>
    <row r="76" spans="1:12" ht="15.75" customHeight="1">
      <c r="A76" s="103"/>
      <c r="B76" s="164"/>
      <c r="C76" s="164"/>
      <c r="D76" s="165"/>
      <c r="E76" s="165"/>
      <c r="F76" s="165"/>
      <c r="G76" s="92"/>
      <c r="H76" s="164"/>
      <c r="I76" s="164"/>
      <c r="J76" s="164"/>
      <c r="K76" s="164"/>
      <c r="L76" s="164"/>
    </row>
    <row r="77" spans="1:12" ht="15.75" customHeight="1">
      <c r="A77" s="103"/>
      <c r="B77" s="164"/>
      <c r="C77" s="164"/>
      <c r="D77" s="165"/>
      <c r="E77" s="165"/>
      <c r="F77" s="165"/>
      <c r="G77" s="92"/>
      <c r="H77" s="164"/>
      <c r="I77" s="164"/>
      <c r="J77" s="164"/>
      <c r="K77" s="164"/>
      <c r="L77" s="164"/>
    </row>
    <row r="78" spans="1:12" ht="15.75" customHeight="1">
      <c r="A78" s="103"/>
      <c r="B78" s="164"/>
      <c r="C78" s="164"/>
      <c r="D78" s="165"/>
      <c r="E78" s="165"/>
      <c r="F78" s="165"/>
      <c r="G78" s="92"/>
      <c r="H78" s="164"/>
      <c r="I78" s="164"/>
      <c r="J78" s="164"/>
      <c r="K78" s="164"/>
      <c r="L78" s="164"/>
    </row>
    <row r="79" spans="1:12" ht="15.75" customHeight="1">
      <c r="A79" s="103"/>
      <c r="B79" s="164"/>
      <c r="C79" s="164"/>
      <c r="D79" s="165"/>
      <c r="E79" s="165"/>
      <c r="F79" s="165"/>
      <c r="G79" s="92"/>
      <c r="H79" s="164"/>
      <c r="I79" s="164"/>
      <c r="J79" s="164"/>
      <c r="K79" s="164"/>
      <c r="L79" s="164"/>
    </row>
    <row r="80" spans="1:12" ht="15.75" customHeight="1">
      <c r="A80" s="103"/>
      <c r="B80" s="164"/>
      <c r="C80" s="164"/>
      <c r="D80" s="165"/>
      <c r="E80" s="165"/>
      <c r="F80" s="165"/>
      <c r="G80" s="92"/>
      <c r="H80" s="164"/>
      <c r="I80" s="164"/>
      <c r="J80" s="164"/>
      <c r="K80" s="164"/>
      <c r="L80" s="164"/>
    </row>
    <row r="81" spans="1:12" ht="15.75" customHeight="1">
      <c r="A81" s="103"/>
      <c r="B81" s="164"/>
      <c r="C81" s="164"/>
      <c r="D81" s="165"/>
      <c r="E81" s="165"/>
      <c r="F81" s="165"/>
      <c r="G81" s="92"/>
      <c r="H81" s="164"/>
      <c r="I81" s="164"/>
      <c r="J81" s="164"/>
      <c r="K81" s="164"/>
      <c r="L81" s="164"/>
    </row>
    <row r="82" spans="1:12" ht="15.75" customHeight="1">
      <c r="A82" s="103"/>
      <c r="B82" s="164"/>
      <c r="C82" s="164"/>
      <c r="D82" s="165"/>
      <c r="E82" s="165"/>
      <c r="F82" s="165"/>
      <c r="G82" s="92"/>
      <c r="H82" s="164"/>
      <c r="I82" s="164"/>
      <c r="J82" s="164"/>
      <c r="K82" s="164"/>
      <c r="L82" s="164"/>
    </row>
    <row r="83" spans="1:12" ht="15.75" customHeight="1">
      <c r="A83" s="103"/>
      <c r="B83" s="164"/>
      <c r="C83" s="164"/>
      <c r="D83" s="165"/>
      <c r="E83" s="165"/>
      <c r="F83" s="165"/>
      <c r="G83" s="92"/>
      <c r="H83" s="164"/>
      <c r="I83" s="164"/>
      <c r="J83" s="164"/>
      <c r="K83" s="164"/>
      <c r="L83" s="164"/>
    </row>
    <row r="84" spans="1:12" ht="15.75" customHeight="1">
      <c r="A84" s="103"/>
      <c r="B84" s="164"/>
      <c r="C84" s="164"/>
      <c r="D84" s="165"/>
      <c r="E84" s="165"/>
      <c r="F84" s="165"/>
      <c r="G84" s="92"/>
      <c r="H84" s="164"/>
      <c r="I84" s="164"/>
      <c r="J84" s="164"/>
      <c r="K84" s="164"/>
      <c r="L84" s="164"/>
    </row>
    <row r="85" spans="1:12" ht="15.75" customHeight="1">
      <c r="A85" s="103"/>
      <c r="B85" s="164"/>
      <c r="C85" s="164"/>
      <c r="D85" s="165"/>
      <c r="E85" s="165"/>
      <c r="F85" s="165"/>
      <c r="G85" s="92"/>
      <c r="H85" s="164"/>
      <c r="I85" s="164"/>
      <c r="J85" s="164"/>
      <c r="K85" s="164"/>
      <c r="L85" s="164"/>
    </row>
    <row r="86" spans="1:12" ht="15.75" customHeight="1">
      <c r="A86" s="103"/>
      <c r="B86" s="164"/>
      <c r="C86" s="164"/>
      <c r="D86" s="165"/>
      <c r="E86" s="165"/>
      <c r="F86" s="165"/>
      <c r="G86" s="92"/>
      <c r="H86" s="164"/>
      <c r="I86" s="164"/>
      <c r="J86" s="164"/>
      <c r="K86" s="164"/>
      <c r="L86" s="164"/>
    </row>
    <row r="87" spans="1:12" ht="15.75" customHeight="1">
      <c r="A87" s="103"/>
      <c r="B87" s="164"/>
      <c r="C87" s="164"/>
      <c r="D87" s="165"/>
      <c r="E87" s="165"/>
      <c r="F87" s="165"/>
      <c r="G87" s="92"/>
      <c r="H87" s="164"/>
      <c r="I87" s="164"/>
      <c r="J87" s="164"/>
      <c r="K87" s="164"/>
      <c r="L87" s="164"/>
    </row>
    <row r="88" spans="1:12" ht="15.75" customHeight="1">
      <c r="A88" s="103"/>
      <c r="B88" s="164"/>
      <c r="C88" s="164"/>
      <c r="D88" s="165"/>
      <c r="E88" s="165"/>
      <c r="F88" s="165"/>
      <c r="G88" s="92"/>
      <c r="H88" s="164"/>
      <c r="I88" s="164"/>
      <c r="J88" s="164"/>
      <c r="K88" s="164"/>
      <c r="L88" s="164"/>
    </row>
    <row r="89" spans="1:12" ht="15.75" customHeight="1">
      <c r="A89" s="103"/>
      <c r="B89" s="164"/>
      <c r="C89" s="164"/>
      <c r="D89" s="165"/>
      <c r="E89" s="165"/>
      <c r="F89" s="165"/>
      <c r="G89" s="92"/>
      <c r="H89" s="164"/>
      <c r="I89" s="164"/>
      <c r="J89" s="164"/>
      <c r="K89" s="164"/>
      <c r="L89" s="164"/>
    </row>
    <row r="90" spans="1:12" ht="15.75" customHeight="1">
      <c r="A90" s="103"/>
      <c r="B90" s="164"/>
      <c r="C90" s="164"/>
      <c r="D90" s="165"/>
      <c r="E90" s="165"/>
      <c r="F90" s="165"/>
      <c r="G90" s="92"/>
      <c r="H90" s="164"/>
      <c r="I90" s="164"/>
      <c r="J90" s="164"/>
      <c r="K90" s="164"/>
      <c r="L90" s="164"/>
    </row>
    <row r="91" spans="1:12" ht="15.75" customHeight="1">
      <c r="A91" s="103"/>
      <c r="B91" s="164"/>
      <c r="C91" s="164"/>
      <c r="D91" s="165"/>
      <c r="E91" s="165"/>
      <c r="F91" s="165"/>
      <c r="G91" s="92"/>
      <c r="H91" s="164"/>
      <c r="I91" s="164"/>
      <c r="J91" s="164"/>
      <c r="K91" s="164"/>
      <c r="L91" s="164"/>
    </row>
    <row r="92" spans="1:12" ht="15.75" customHeight="1">
      <c r="A92" s="103"/>
      <c r="B92" s="164"/>
      <c r="C92" s="164"/>
      <c r="D92" s="165"/>
      <c r="E92" s="165"/>
      <c r="F92" s="165"/>
      <c r="G92" s="92"/>
      <c r="H92" s="164"/>
      <c r="I92" s="164"/>
      <c r="J92" s="164"/>
      <c r="K92" s="164"/>
      <c r="L92" s="164"/>
    </row>
    <row r="93" spans="1:12" ht="15.75" customHeight="1">
      <c r="A93" s="103"/>
      <c r="B93" s="164"/>
      <c r="C93" s="164"/>
      <c r="D93" s="165"/>
      <c r="E93" s="165"/>
      <c r="F93" s="165"/>
      <c r="G93" s="92"/>
      <c r="H93" s="164"/>
      <c r="I93" s="164"/>
      <c r="J93" s="164"/>
      <c r="K93" s="164"/>
      <c r="L93" s="164"/>
    </row>
    <row r="94" spans="1:12" ht="15.75" customHeight="1">
      <c r="A94" s="103"/>
      <c r="B94" s="164"/>
      <c r="C94" s="164"/>
      <c r="D94" s="165"/>
      <c r="E94" s="165"/>
      <c r="F94" s="165"/>
      <c r="G94" s="92"/>
      <c r="H94" s="164"/>
      <c r="I94" s="164"/>
      <c r="J94" s="164"/>
      <c r="K94" s="164"/>
      <c r="L94" s="164"/>
    </row>
    <row r="95" spans="1:12" ht="15.75" customHeight="1">
      <c r="A95" s="103"/>
      <c r="B95" s="164"/>
      <c r="C95" s="164"/>
      <c r="D95" s="165"/>
      <c r="E95" s="165"/>
      <c r="F95" s="165"/>
      <c r="G95" s="92"/>
      <c r="H95" s="164"/>
      <c r="I95" s="164"/>
      <c r="J95" s="164"/>
      <c r="K95" s="164"/>
      <c r="L95" s="164"/>
    </row>
    <row r="96" spans="1:12" ht="15.75" customHeight="1">
      <c r="A96" s="103"/>
      <c r="B96" s="164"/>
      <c r="C96" s="164"/>
      <c r="D96" s="165"/>
      <c r="E96" s="165"/>
      <c r="F96" s="165"/>
      <c r="G96" s="92"/>
      <c r="H96" s="164"/>
      <c r="I96" s="164"/>
      <c r="J96" s="164"/>
      <c r="K96" s="164"/>
      <c r="L96" s="164"/>
    </row>
    <row r="97" spans="1:12" ht="15.75" customHeight="1">
      <c r="A97" s="103"/>
      <c r="B97" s="164"/>
      <c r="C97" s="164"/>
      <c r="D97" s="165"/>
      <c r="E97" s="165"/>
      <c r="F97" s="165"/>
      <c r="G97" s="92"/>
      <c r="H97" s="164"/>
      <c r="I97" s="164"/>
      <c r="J97" s="164"/>
      <c r="K97" s="164"/>
      <c r="L97" s="164"/>
    </row>
    <row r="98" spans="1:12" ht="15.75" customHeight="1">
      <c r="A98" s="103"/>
      <c r="B98" s="164"/>
      <c r="C98" s="164"/>
      <c r="D98" s="165"/>
      <c r="E98" s="165"/>
      <c r="F98" s="165"/>
      <c r="G98" s="92"/>
      <c r="H98" s="164"/>
      <c r="I98" s="164"/>
      <c r="J98" s="164"/>
      <c r="K98" s="164"/>
      <c r="L98" s="164"/>
    </row>
    <row r="99" spans="1:12" ht="15.75" customHeight="1">
      <c r="A99" s="103"/>
      <c r="B99" s="164"/>
      <c r="C99" s="164"/>
      <c r="D99" s="165"/>
      <c r="E99" s="165"/>
      <c r="F99" s="165"/>
      <c r="G99" s="92"/>
      <c r="H99" s="164"/>
      <c r="I99" s="164"/>
      <c r="J99" s="164"/>
      <c r="K99" s="164"/>
      <c r="L99" s="164"/>
    </row>
    <row r="100" spans="1:12" ht="15.75" customHeight="1">
      <c r="A100" s="103"/>
      <c r="B100" s="164"/>
      <c r="C100" s="164"/>
      <c r="D100" s="165"/>
      <c r="E100" s="165"/>
      <c r="F100" s="165"/>
      <c r="G100" s="92"/>
      <c r="H100" s="164"/>
      <c r="I100" s="164"/>
      <c r="J100" s="164"/>
      <c r="K100" s="164"/>
      <c r="L100" s="164"/>
    </row>
    <row r="101" spans="1:12" ht="15.75" customHeight="1">
      <c r="A101" s="103"/>
      <c r="B101" s="164"/>
      <c r="C101" s="164"/>
      <c r="D101" s="165"/>
      <c r="E101" s="165"/>
      <c r="F101" s="165"/>
      <c r="G101" s="92"/>
      <c r="H101" s="164"/>
      <c r="I101" s="164"/>
      <c r="J101" s="164"/>
      <c r="K101" s="164"/>
      <c r="L101" s="164"/>
    </row>
    <row r="102" spans="1:12" ht="15.75" customHeight="1">
      <c r="A102" s="103"/>
      <c r="B102" s="164"/>
      <c r="C102" s="164"/>
      <c r="D102" s="165"/>
      <c r="E102" s="165"/>
      <c r="F102" s="165"/>
      <c r="G102" s="92"/>
      <c r="H102" s="164"/>
      <c r="I102" s="164"/>
      <c r="J102" s="164"/>
      <c r="K102" s="164"/>
      <c r="L102" s="164"/>
    </row>
    <row r="103" spans="1:12" ht="15.75" customHeight="1">
      <c r="A103" s="103"/>
      <c r="B103" s="164"/>
      <c r="C103" s="164"/>
      <c r="D103" s="165"/>
      <c r="E103" s="165"/>
      <c r="F103" s="165"/>
      <c r="G103" s="92"/>
      <c r="H103" s="164"/>
      <c r="I103" s="164"/>
      <c r="J103" s="164"/>
      <c r="K103" s="164"/>
      <c r="L103" s="164"/>
    </row>
    <row r="104" spans="1:12" ht="15.75" customHeight="1">
      <c r="A104" s="103"/>
      <c r="B104" s="164"/>
      <c r="C104" s="164"/>
      <c r="D104" s="165"/>
      <c r="E104" s="165"/>
      <c r="F104" s="165"/>
      <c r="G104" s="92"/>
      <c r="H104" s="164"/>
      <c r="I104" s="164"/>
      <c r="J104" s="164"/>
      <c r="K104" s="164"/>
      <c r="L104" s="164"/>
    </row>
    <row r="105" spans="1:12" ht="15.75" customHeight="1">
      <c r="A105" s="103"/>
      <c r="B105" s="164"/>
      <c r="C105" s="164"/>
      <c r="D105" s="165"/>
      <c r="E105" s="165"/>
      <c r="F105" s="165"/>
      <c r="G105" s="92"/>
      <c r="H105" s="164"/>
      <c r="I105" s="164"/>
      <c r="J105" s="164"/>
      <c r="K105" s="164"/>
      <c r="L105" s="164"/>
    </row>
    <row r="106" spans="1:12" ht="15.75" customHeight="1">
      <c r="A106" s="103"/>
      <c r="B106" s="164"/>
      <c r="C106" s="164"/>
      <c r="D106" s="165"/>
      <c r="E106" s="165"/>
      <c r="F106" s="165"/>
      <c r="G106" s="92"/>
      <c r="H106" s="164"/>
      <c r="I106" s="164"/>
      <c r="J106" s="164"/>
      <c r="K106" s="164"/>
      <c r="L106" s="164"/>
    </row>
    <row r="107" spans="1:12" ht="15.75" customHeight="1">
      <c r="A107" s="103"/>
      <c r="B107" s="164"/>
      <c r="C107" s="164"/>
      <c r="D107" s="165"/>
      <c r="E107" s="165"/>
      <c r="F107" s="165"/>
      <c r="G107" s="92"/>
      <c r="H107" s="164"/>
      <c r="I107" s="164"/>
      <c r="J107" s="164"/>
      <c r="K107" s="164"/>
      <c r="L107" s="164"/>
    </row>
    <row r="108" spans="1:12" ht="15.75" customHeight="1">
      <c r="A108" s="103"/>
      <c r="B108" s="164"/>
      <c r="C108" s="164"/>
      <c r="D108" s="165"/>
      <c r="E108" s="165"/>
      <c r="F108" s="165"/>
      <c r="G108" s="92"/>
      <c r="H108" s="164"/>
      <c r="I108" s="164"/>
      <c r="J108" s="164"/>
      <c r="K108" s="164"/>
      <c r="L108" s="164"/>
    </row>
    <row r="109" spans="1:12" ht="15.75" customHeight="1">
      <c r="A109" s="103"/>
      <c r="B109" s="164"/>
      <c r="C109" s="164"/>
      <c r="D109" s="165"/>
      <c r="E109" s="165"/>
      <c r="F109" s="165"/>
      <c r="G109" s="92"/>
      <c r="H109" s="164"/>
      <c r="I109" s="164"/>
      <c r="J109" s="164"/>
      <c r="K109" s="164"/>
      <c r="L109" s="164"/>
    </row>
    <row r="110" spans="1:12" ht="15.75" customHeight="1">
      <c r="A110" s="103"/>
      <c r="B110" s="164"/>
      <c r="C110" s="164"/>
      <c r="D110" s="165"/>
      <c r="E110" s="165"/>
      <c r="F110" s="165"/>
      <c r="G110" s="92"/>
      <c r="H110" s="164"/>
      <c r="I110" s="164"/>
      <c r="J110" s="164"/>
      <c r="K110" s="164"/>
      <c r="L110" s="164"/>
    </row>
    <row r="111" spans="1:12" ht="15.75" customHeight="1">
      <c r="A111" s="103"/>
      <c r="B111" s="164"/>
      <c r="C111" s="164"/>
      <c r="D111" s="165"/>
      <c r="E111" s="165"/>
      <c r="F111" s="165"/>
      <c r="G111" s="92"/>
      <c r="H111" s="164"/>
      <c r="I111" s="164"/>
      <c r="J111" s="164"/>
      <c r="K111" s="164"/>
      <c r="L111" s="164"/>
    </row>
    <row r="112" spans="1:12" ht="15.75" customHeight="1">
      <c r="A112" s="103"/>
      <c r="B112" s="164"/>
      <c r="C112" s="164"/>
      <c r="D112" s="165"/>
      <c r="E112" s="165"/>
      <c r="F112" s="165"/>
      <c r="G112" s="92"/>
      <c r="H112" s="164"/>
      <c r="I112" s="164"/>
      <c r="J112" s="164"/>
      <c r="K112" s="164"/>
      <c r="L112" s="164"/>
    </row>
    <row r="113" spans="1:12" ht="15.75" customHeight="1">
      <c r="A113" s="103"/>
      <c r="B113" s="164"/>
      <c r="C113" s="164"/>
      <c r="D113" s="165"/>
      <c r="E113" s="165"/>
      <c r="F113" s="165"/>
      <c r="G113" s="92"/>
      <c r="H113" s="164"/>
      <c r="I113" s="164"/>
      <c r="J113" s="164"/>
      <c r="K113" s="164"/>
      <c r="L113" s="164"/>
    </row>
    <row r="114" spans="1:12" ht="15.75" customHeight="1">
      <c r="A114" s="103"/>
      <c r="B114" s="164"/>
      <c r="C114" s="164"/>
      <c r="D114" s="165"/>
      <c r="E114" s="165"/>
      <c r="F114" s="165"/>
      <c r="G114" s="92"/>
      <c r="H114" s="164"/>
      <c r="I114" s="164"/>
      <c r="J114" s="164"/>
      <c r="K114" s="164"/>
      <c r="L114" s="164"/>
    </row>
    <row r="115" spans="1:12" ht="15.75" customHeight="1">
      <c r="A115" s="103"/>
      <c r="B115" s="164"/>
      <c r="C115" s="164"/>
      <c r="D115" s="165"/>
      <c r="E115" s="165"/>
      <c r="F115" s="165"/>
      <c r="G115" s="92"/>
      <c r="H115" s="164"/>
      <c r="I115" s="164"/>
      <c r="J115" s="164"/>
      <c r="K115" s="164"/>
      <c r="L115" s="164"/>
    </row>
    <row r="116" spans="1:12" ht="15.75" customHeight="1">
      <c r="A116" s="103"/>
      <c r="B116" s="164"/>
      <c r="C116" s="164"/>
      <c r="D116" s="165"/>
      <c r="E116" s="165"/>
      <c r="F116" s="165"/>
      <c r="G116" s="92"/>
      <c r="H116" s="164"/>
      <c r="I116" s="164"/>
      <c r="J116" s="164"/>
      <c r="K116" s="164"/>
      <c r="L116" s="164"/>
    </row>
    <row r="117" spans="1:12" ht="15.75" customHeight="1">
      <c r="A117" s="103"/>
      <c r="B117" s="164"/>
      <c r="C117" s="164"/>
      <c r="D117" s="165"/>
      <c r="E117" s="165"/>
      <c r="F117" s="165"/>
      <c r="G117" s="92"/>
      <c r="H117" s="164"/>
      <c r="I117" s="164"/>
      <c r="J117" s="164"/>
      <c r="K117" s="164"/>
      <c r="L117" s="164"/>
    </row>
    <row r="118" spans="1:12" ht="15.75" customHeight="1">
      <c r="A118" s="103"/>
      <c r="B118" s="164"/>
      <c r="C118" s="164"/>
      <c r="D118" s="165"/>
      <c r="E118" s="165"/>
      <c r="F118" s="165"/>
      <c r="G118" s="92"/>
      <c r="H118" s="164"/>
      <c r="I118" s="164"/>
      <c r="J118" s="164"/>
      <c r="K118" s="164"/>
      <c r="L118" s="164"/>
    </row>
    <row r="119" spans="1:12" ht="15.75" customHeight="1">
      <c r="A119" s="103"/>
      <c r="B119" s="164"/>
      <c r="C119" s="164"/>
      <c r="D119" s="165"/>
      <c r="E119" s="165"/>
      <c r="F119" s="165"/>
      <c r="G119" s="92"/>
      <c r="H119" s="164"/>
      <c r="I119" s="164"/>
      <c r="J119" s="164"/>
      <c r="K119" s="164"/>
      <c r="L119" s="164"/>
    </row>
    <row r="120" spans="1:12" ht="15.75" customHeight="1">
      <c r="A120" s="103"/>
      <c r="B120" s="164"/>
      <c r="C120" s="164"/>
      <c r="D120" s="165"/>
      <c r="E120" s="165"/>
      <c r="F120" s="165"/>
      <c r="G120" s="92"/>
      <c r="H120" s="164"/>
      <c r="I120" s="164"/>
      <c r="J120" s="164"/>
      <c r="K120" s="164"/>
      <c r="L120" s="164"/>
    </row>
    <row r="121" spans="1:12" ht="15.75" customHeight="1">
      <c r="A121" s="103"/>
      <c r="B121" s="164"/>
      <c r="C121" s="164"/>
      <c r="D121" s="165"/>
      <c r="E121" s="165"/>
      <c r="F121" s="165"/>
      <c r="G121" s="92"/>
      <c r="H121" s="164"/>
      <c r="I121" s="164"/>
      <c r="J121" s="164"/>
      <c r="K121" s="164"/>
      <c r="L121" s="164"/>
    </row>
    <row r="122" spans="1:12" ht="15.75" customHeight="1">
      <c r="A122" s="103"/>
      <c r="B122" s="164"/>
      <c r="C122" s="164"/>
      <c r="D122" s="165"/>
      <c r="E122" s="165"/>
      <c r="F122" s="165"/>
      <c r="G122" s="92"/>
      <c r="H122" s="164"/>
      <c r="I122" s="164"/>
      <c r="J122" s="164"/>
      <c r="K122" s="164"/>
      <c r="L122" s="164"/>
    </row>
    <row r="123" spans="1:12" ht="15.75" customHeight="1">
      <c r="A123" s="103"/>
      <c r="B123" s="164"/>
      <c r="C123" s="164"/>
      <c r="D123" s="165"/>
      <c r="E123" s="165"/>
      <c r="F123" s="165"/>
      <c r="G123" s="92"/>
      <c r="H123" s="164"/>
      <c r="I123" s="164"/>
      <c r="J123" s="164"/>
      <c r="K123" s="164"/>
      <c r="L123" s="164"/>
    </row>
    <row r="124" spans="1:12" ht="15.75" customHeight="1">
      <c r="A124" s="103"/>
      <c r="B124" s="164"/>
      <c r="C124" s="164"/>
      <c r="D124" s="165"/>
      <c r="E124" s="165"/>
      <c r="F124" s="165"/>
      <c r="G124" s="92"/>
      <c r="H124" s="164"/>
      <c r="I124" s="164"/>
      <c r="J124" s="164"/>
      <c r="K124" s="164"/>
      <c r="L124" s="164"/>
    </row>
    <row r="125" spans="1:12" ht="15.75" customHeight="1">
      <c r="A125" s="103"/>
      <c r="B125" s="164"/>
      <c r="C125" s="164"/>
      <c r="D125" s="165"/>
      <c r="E125" s="165"/>
      <c r="F125" s="165"/>
      <c r="G125" s="92"/>
      <c r="H125" s="164"/>
      <c r="I125" s="164"/>
      <c r="J125" s="164"/>
      <c r="K125" s="164"/>
      <c r="L125" s="164"/>
    </row>
    <row r="126" spans="1:12" ht="15.75" customHeight="1">
      <c r="A126" s="103"/>
      <c r="B126" s="164"/>
      <c r="C126" s="164"/>
      <c r="D126" s="165"/>
      <c r="E126" s="165"/>
      <c r="F126" s="165"/>
      <c r="G126" s="92"/>
      <c r="H126" s="164"/>
      <c r="I126" s="164"/>
      <c r="J126" s="164"/>
      <c r="K126" s="164"/>
      <c r="L126" s="164"/>
    </row>
    <row r="127" spans="1:12" ht="15.75" customHeight="1">
      <c r="A127" s="103"/>
      <c r="B127" s="164"/>
      <c r="C127" s="164"/>
      <c r="D127" s="165"/>
      <c r="E127" s="165"/>
      <c r="F127" s="165"/>
      <c r="G127" s="92"/>
      <c r="H127" s="164"/>
      <c r="I127" s="164"/>
      <c r="J127" s="164"/>
      <c r="K127" s="164"/>
      <c r="L127" s="164"/>
    </row>
    <row r="128" spans="1:12" ht="15.75" customHeight="1">
      <c r="A128" s="103"/>
      <c r="B128" s="164"/>
      <c r="C128" s="164"/>
      <c r="D128" s="165"/>
      <c r="E128" s="165"/>
      <c r="F128" s="165"/>
      <c r="G128" s="92"/>
      <c r="H128" s="164"/>
      <c r="I128" s="164"/>
      <c r="J128" s="164"/>
      <c r="K128" s="164"/>
      <c r="L128" s="164"/>
    </row>
    <row r="129" spans="1:12" ht="15.75" customHeight="1">
      <c r="A129" s="103"/>
      <c r="B129" s="164"/>
      <c r="C129" s="164"/>
      <c r="D129" s="165"/>
      <c r="E129" s="165"/>
      <c r="F129" s="165"/>
      <c r="G129" s="92"/>
      <c r="H129" s="164"/>
      <c r="I129" s="164"/>
      <c r="J129" s="164"/>
      <c r="K129" s="164"/>
      <c r="L129" s="164"/>
    </row>
    <row r="130" spans="1:12" ht="15.75" customHeight="1">
      <c r="A130" s="103"/>
      <c r="B130" s="164"/>
      <c r="C130" s="164"/>
      <c r="D130" s="165"/>
      <c r="E130" s="165"/>
      <c r="F130" s="165"/>
      <c r="G130" s="92"/>
      <c r="H130" s="164"/>
      <c r="I130" s="164"/>
      <c r="J130" s="164"/>
      <c r="K130" s="164"/>
      <c r="L130" s="164"/>
    </row>
    <row r="131" spans="1:12" ht="15.75" customHeight="1">
      <c r="A131" s="103"/>
      <c r="B131" s="164"/>
      <c r="C131" s="164"/>
      <c r="D131" s="165"/>
      <c r="E131" s="165"/>
      <c r="F131" s="165"/>
      <c r="G131" s="92"/>
      <c r="H131" s="164"/>
      <c r="I131" s="164"/>
      <c r="J131" s="164"/>
      <c r="K131" s="164"/>
      <c r="L131" s="164"/>
    </row>
    <row r="132" spans="1:12" ht="15.75" customHeight="1">
      <c r="A132" s="103"/>
      <c r="B132" s="164"/>
      <c r="C132" s="164"/>
      <c r="D132" s="165"/>
      <c r="E132" s="165"/>
      <c r="F132" s="165"/>
      <c r="G132" s="92"/>
      <c r="H132" s="164"/>
      <c r="I132" s="164"/>
      <c r="J132" s="164"/>
      <c r="K132" s="164"/>
      <c r="L132" s="164"/>
    </row>
    <row r="133" spans="1:12" ht="15.75" customHeight="1">
      <c r="A133" s="103"/>
      <c r="B133" s="164"/>
      <c r="C133" s="164"/>
      <c r="D133" s="165"/>
      <c r="E133" s="165"/>
      <c r="F133" s="165"/>
      <c r="G133" s="92"/>
      <c r="H133" s="164"/>
      <c r="I133" s="164"/>
      <c r="J133" s="164"/>
      <c r="K133" s="164"/>
      <c r="L133" s="164"/>
    </row>
    <row r="134" spans="1:12" ht="15.75" customHeight="1">
      <c r="A134" s="103"/>
      <c r="B134" s="164"/>
      <c r="C134" s="164"/>
      <c r="D134" s="165"/>
      <c r="E134" s="165"/>
      <c r="F134" s="165"/>
      <c r="G134" s="92"/>
      <c r="H134" s="164"/>
      <c r="I134" s="164"/>
      <c r="J134" s="164"/>
      <c r="K134" s="164"/>
      <c r="L134" s="164"/>
    </row>
    <row r="135" spans="1:12" ht="15.75" customHeight="1">
      <c r="A135" s="103"/>
      <c r="B135" s="164"/>
      <c r="C135" s="164"/>
      <c r="D135" s="165"/>
      <c r="E135" s="165"/>
      <c r="F135" s="165"/>
      <c r="G135" s="92"/>
      <c r="H135" s="164"/>
      <c r="I135" s="164"/>
      <c r="J135" s="164"/>
      <c r="K135" s="164"/>
      <c r="L135" s="164"/>
    </row>
    <row r="136" spans="1:12" ht="15.75" customHeight="1">
      <c r="A136" s="103"/>
      <c r="B136" s="164"/>
      <c r="C136" s="164"/>
      <c r="D136" s="165"/>
      <c r="E136" s="165"/>
      <c r="F136" s="165"/>
      <c r="G136" s="92"/>
      <c r="H136" s="164"/>
      <c r="I136" s="164"/>
      <c r="J136" s="164"/>
      <c r="K136" s="164"/>
      <c r="L136" s="164"/>
    </row>
    <row r="137" spans="1:12" ht="15.75" customHeight="1">
      <c r="A137" s="103"/>
      <c r="B137" s="164"/>
      <c r="C137" s="164"/>
      <c r="D137" s="165"/>
      <c r="E137" s="165"/>
      <c r="F137" s="165"/>
      <c r="G137" s="92"/>
      <c r="H137" s="164"/>
      <c r="I137" s="164"/>
      <c r="J137" s="164"/>
      <c r="K137" s="164"/>
      <c r="L137" s="164"/>
    </row>
    <row r="138" spans="1:12" ht="15.75" customHeight="1">
      <c r="A138" s="103"/>
      <c r="B138" s="164"/>
      <c r="C138" s="164"/>
      <c r="D138" s="165"/>
      <c r="E138" s="165"/>
      <c r="F138" s="165"/>
      <c r="G138" s="92"/>
      <c r="H138" s="164"/>
      <c r="I138" s="164"/>
      <c r="J138" s="164"/>
      <c r="K138" s="164"/>
      <c r="L138" s="164"/>
    </row>
    <row r="139" spans="1:12" ht="15.75" customHeight="1">
      <c r="A139" s="103"/>
      <c r="B139" s="164"/>
      <c r="C139" s="164"/>
      <c r="D139" s="165"/>
      <c r="E139" s="165"/>
      <c r="F139" s="165"/>
      <c r="G139" s="92"/>
      <c r="H139" s="164"/>
      <c r="I139" s="164"/>
      <c r="J139" s="164"/>
      <c r="K139" s="164"/>
      <c r="L139" s="164"/>
    </row>
    <row r="140" spans="1:12" ht="15.75" customHeight="1">
      <c r="A140" s="103"/>
      <c r="B140" s="164"/>
      <c r="C140" s="164"/>
      <c r="D140" s="165"/>
      <c r="E140" s="165"/>
      <c r="F140" s="165"/>
      <c r="G140" s="92"/>
      <c r="H140" s="164"/>
      <c r="I140" s="164"/>
      <c r="J140" s="164"/>
      <c r="K140" s="164"/>
      <c r="L140" s="164"/>
    </row>
    <row r="141" spans="1:12" ht="15.75" customHeight="1">
      <c r="A141" s="103"/>
      <c r="B141" s="164"/>
      <c r="C141" s="164"/>
      <c r="D141" s="165"/>
      <c r="E141" s="165"/>
      <c r="F141" s="165"/>
      <c r="G141" s="92"/>
      <c r="H141" s="164"/>
      <c r="I141" s="164"/>
      <c r="J141" s="164"/>
      <c r="K141" s="164"/>
      <c r="L141" s="164"/>
    </row>
    <row r="142" spans="1:12" ht="15.75" customHeight="1">
      <c r="A142" s="103"/>
      <c r="B142" s="164"/>
      <c r="C142" s="164"/>
      <c r="D142" s="165"/>
      <c r="E142" s="165"/>
      <c r="F142" s="165"/>
      <c r="G142" s="92"/>
      <c r="H142" s="164"/>
      <c r="I142" s="164"/>
      <c r="J142" s="164"/>
      <c r="K142" s="164"/>
      <c r="L142" s="164"/>
    </row>
    <row r="143" spans="1:12" ht="15.75" customHeight="1">
      <c r="A143" s="103"/>
      <c r="B143" s="164"/>
      <c r="C143" s="164"/>
      <c r="D143" s="165"/>
      <c r="E143" s="165"/>
      <c r="F143" s="165"/>
      <c r="G143" s="92"/>
      <c r="H143" s="164"/>
      <c r="I143" s="164"/>
      <c r="J143" s="164"/>
      <c r="K143" s="164"/>
      <c r="L143" s="164"/>
    </row>
    <row r="144" spans="1:12" ht="15.75" customHeight="1">
      <c r="A144" s="103"/>
      <c r="B144" s="164"/>
      <c r="C144" s="164"/>
      <c r="D144" s="165"/>
      <c r="E144" s="165"/>
      <c r="F144" s="165"/>
      <c r="G144" s="92"/>
      <c r="H144" s="164"/>
      <c r="I144" s="164"/>
      <c r="J144" s="164"/>
      <c r="K144" s="164"/>
      <c r="L144" s="164"/>
    </row>
    <row r="145" spans="1:12" ht="15.75" customHeight="1">
      <c r="A145" s="103"/>
      <c r="B145" s="164"/>
      <c r="C145" s="164"/>
      <c r="D145" s="165"/>
      <c r="E145" s="165"/>
      <c r="F145" s="165"/>
      <c r="G145" s="92"/>
      <c r="H145" s="164"/>
      <c r="I145" s="164"/>
      <c r="J145" s="164"/>
      <c r="K145" s="164"/>
      <c r="L145" s="164"/>
    </row>
    <row r="146" spans="1:12" ht="15.75" customHeight="1">
      <c r="A146" s="103"/>
      <c r="B146" s="164"/>
      <c r="C146" s="164"/>
      <c r="D146" s="165"/>
      <c r="E146" s="165"/>
      <c r="F146" s="165"/>
      <c r="G146" s="92"/>
      <c r="H146" s="164"/>
      <c r="I146" s="164"/>
      <c r="J146" s="164"/>
      <c r="K146" s="164"/>
      <c r="L146" s="164"/>
    </row>
    <row r="147" spans="1:12" ht="15.75" customHeight="1">
      <c r="A147" s="103"/>
      <c r="B147" s="164"/>
      <c r="C147" s="164"/>
      <c r="D147" s="165"/>
      <c r="E147" s="165"/>
      <c r="F147" s="165"/>
      <c r="G147" s="92"/>
      <c r="H147" s="164"/>
      <c r="I147" s="164"/>
      <c r="J147" s="164"/>
      <c r="K147" s="164"/>
      <c r="L147" s="164"/>
    </row>
    <row r="148" spans="1:12" ht="15.75" customHeight="1">
      <c r="A148" s="103"/>
      <c r="B148" s="164"/>
      <c r="C148" s="164"/>
      <c r="D148" s="165"/>
      <c r="E148" s="165"/>
      <c r="F148" s="165"/>
      <c r="G148" s="92"/>
      <c r="H148" s="164"/>
      <c r="I148" s="164"/>
      <c r="J148" s="164"/>
      <c r="K148" s="164"/>
      <c r="L148" s="164"/>
    </row>
    <row r="149" spans="1:12" ht="15.75" customHeight="1">
      <c r="A149" s="103"/>
      <c r="B149" s="164"/>
      <c r="C149" s="164"/>
      <c r="D149" s="165"/>
      <c r="E149" s="165"/>
      <c r="F149" s="165"/>
      <c r="G149" s="92"/>
      <c r="H149" s="164"/>
      <c r="I149" s="164"/>
      <c r="J149" s="164"/>
      <c r="K149" s="164"/>
      <c r="L149" s="164"/>
    </row>
    <row r="150" spans="1:12" ht="15.75" customHeight="1">
      <c r="A150" s="103"/>
      <c r="B150" s="164"/>
      <c r="C150" s="164"/>
      <c r="D150" s="165"/>
      <c r="E150" s="165"/>
      <c r="F150" s="165"/>
      <c r="G150" s="92"/>
      <c r="H150" s="164"/>
      <c r="I150" s="164"/>
      <c r="J150" s="164"/>
      <c r="K150" s="164"/>
      <c r="L150" s="164"/>
    </row>
    <row r="151" spans="1:12" ht="15.75" customHeight="1">
      <c r="A151" s="103"/>
      <c r="B151" s="164"/>
      <c r="C151" s="164"/>
      <c r="D151" s="165"/>
      <c r="E151" s="165"/>
      <c r="F151" s="165"/>
      <c r="G151" s="92"/>
      <c r="H151" s="164"/>
      <c r="I151" s="164"/>
      <c r="J151" s="164"/>
      <c r="K151" s="164"/>
      <c r="L151" s="164"/>
    </row>
    <row r="152" spans="1:12" ht="15.75" customHeight="1">
      <c r="A152" s="103"/>
      <c r="B152" s="164"/>
      <c r="C152" s="164"/>
      <c r="D152" s="165"/>
      <c r="E152" s="165"/>
      <c r="F152" s="165"/>
      <c r="G152" s="92"/>
      <c r="H152" s="164"/>
      <c r="I152" s="164"/>
      <c r="J152" s="164"/>
      <c r="K152" s="164"/>
      <c r="L152" s="164"/>
    </row>
    <row r="153" spans="1:12" ht="15.75" customHeight="1">
      <c r="A153" s="103"/>
      <c r="B153" s="164"/>
      <c r="C153" s="164"/>
      <c r="D153" s="165"/>
      <c r="E153" s="165"/>
      <c r="F153" s="165"/>
      <c r="G153" s="92"/>
      <c r="H153" s="164"/>
      <c r="I153" s="164"/>
      <c r="J153" s="164"/>
      <c r="K153" s="164"/>
      <c r="L153" s="164"/>
    </row>
    <row r="154" spans="1:12" ht="15.75" customHeight="1">
      <c r="A154" s="103"/>
      <c r="B154" s="164"/>
      <c r="C154" s="164"/>
      <c r="D154" s="165"/>
      <c r="E154" s="165"/>
      <c r="F154" s="165"/>
      <c r="G154" s="92"/>
      <c r="H154" s="164"/>
      <c r="I154" s="164"/>
      <c r="J154" s="164"/>
      <c r="K154" s="164"/>
      <c r="L154" s="164"/>
    </row>
    <row r="155" spans="1:12" ht="15.75" customHeight="1">
      <c r="A155" s="103"/>
      <c r="B155" s="164"/>
      <c r="C155" s="164"/>
      <c r="D155" s="165"/>
      <c r="E155" s="165"/>
      <c r="F155" s="165"/>
      <c r="G155" s="92"/>
      <c r="H155" s="164"/>
      <c r="I155" s="164"/>
      <c r="J155" s="164"/>
      <c r="K155" s="164"/>
      <c r="L155" s="164"/>
    </row>
    <row r="156" spans="1:12" ht="15.75" customHeight="1">
      <c r="A156" s="103"/>
      <c r="B156" s="164"/>
      <c r="C156" s="164"/>
      <c r="D156" s="165"/>
      <c r="E156" s="165"/>
      <c r="F156" s="165"/>
      <c r="G156" s="92"/>
      <c r="H156" s="164"/>
      <c r="I156" s="164"/>
      <c r="J156" s="164"/>
      <c r="K156" s="164"/>
      <c r="L156" s="164"/>
    </row>
    <row r="157" spans="1:12" ht="15.75" customHeight="1">
      <c r="A157" s="103"/>
      <c r="B157" s="164"/>
      <c r="C157" s="164"/>
      <c r="D157" s="165"/>
      <c r="E157" s="165"/>
      <c r="F157" s="165"/>
      <c r="G157" s="92"/>
      <c r="H157" s="164"/>
      <c r="I157" s="164"/>
      <c r="J157" s="164"/>
      <c r="K157" s="164"/>
      <c r="L157" s="164"/>
    </row>
    <row r="158" spans="1:12" ht="15.75" customHeight="1">
      <c r="A158" s="103"/>
      <c r="B158" s="164"/>
      <c r="C158" s="164"/>
      <c r="D158" s="165"/>
      <c r="E158" s="165"/>
      <c r="F158" s="165"/>
      <c r="G158" s="92"/>
      <c r="H158" s="164"/>
      <c r="I158" s="164"/>
      <c r="J158" s="164"/>
      <c r="K158" s="164"/>
      <c r="L158" s="164"/>
    </row>
    <row r="159" spans="1:12" ht="15.75" customHeight="1">
      <c r="A159" s="103"/>
      <c r="B159" s="164"/>
      <c r="C159" s="164"/>
      <c r="D159" s="165"/>
      <c r="E159" s="165"/>
      <c r="F159" s="165"/>
      <c r="G159" s="92"/>
      <c r="H159" s="164"/>
      <c r="I159" s="164"/>
      <c r="J159" s="164"/>
      <c r="K159" s="164"/>
      <c r="L159" s="164"/>
    </row>
    <row r="160" spans="1:12" ht="15.75" customHeight="1">
      <c r="A160" s="103"/>
      <c r="B160" s="164"/>
      <c r="C160" s="164"/>
      <c r="D160" s="165"/>
      <c r="E160" s="165"/>
      <c r="F160" s="165"/>
      <c r="G160" s="92"/>
      <c r="H160" s="164"/>
      <c r="I160" s="164"/>
      <c r="J160" s="164"/>
      <c r="K160" s="164"/>
      <c r="L160" s="164"/>
    </row>
    <row r="161" spans="1:12" ht="15.75" customHeight="1">
      <c r="A161" s="103"/>
      <c r="B161" s="164"/>
      <c r="C161" s="164"/>
      <c r="D161" s="165"/>
      <c r="E161" s="165"/>
      <c r="F161" s="165"/>
      <c r="G161" s="92"/>
      <c r="H161" s="164"/>
      <c r="I161" s="164"/>
      <c r="J161" s="164"/>
      <c r="K161" s="164"/>
      <c r="L161" s="164"/>
    </row>
    <row r="162" spans="1:12" ht="15.75" customHeight="1">
      <c r="A162" s="103"/>
      <c r="B162" s="164"/>
      <c r="C162" s="164"/>
      <c r="D162" s="165"/>
      <c r="E162" s="165"/>
      <c r="F162" s="165"/>
      <c r="G162" s="92"/>
      <c r="H162" s="164"/>
      <c r="I162" s="164"/>
      <c r="J162" s="164"/>
      <c r="K162" s="164"/>
      <c r="L162" s="164"/>
    </row>
    <row r="163" spans="1:12" ht="15.75" customHeight="1">
      <c r="A163" s="103"/>
      <c r="B163" s="164"/>
      <c r="C163" s="164"/>
      <c r="D163" s="165"/>
      <c r="E163" s="165"/>
      <c r="F163" s="165"/>
      <c r="G163" s="92"/>
      <c r="H163" s="164"/>
      <c r="I163" s="164"/>
      <c r="J163" s="164"/>
      <c r="K163" s="164"/>
      <c r="L163" s="164"/>
    </row>
    <row r="164" spans="1:12" ht="15.75" customHeight="1">
      <c r="A164" s="103"/>
      <c r="B164" s="164"/>
      <c r="C164" s="164"/>
      <c r="D164" s="165"/>
      <c r="E164" s="165"/>
      <c r="F164" s="165"/>
      <c r="G164" s="92"/>
      <c r="H164" s="164"/>
      <c r="I164" s="164"/>
      <c r="J164" s="164"/>
      <c r="K164" s="164"/>
      <c r="L164" s="164"/>
    </row>
    <row r="165" spans="1:12" ht="15.75" customHeight="1">
      <c r="A165" s="103"/>
      <c r="B165" s="164"/>
      <c r="C165" s="164"/>
      <c r="D165" s="165"/>
      <c r="E165" s="165"/>
      <c r="F165" s="165"/>
      <c r="G165" s="92"/>
      <c r="H165" s="164"/>
      <c r="I165" s="164"/>
      <c r="J165" s="164"/>
      <c r="K165" s="164"/>
      <c r="L165" s="164"/>
    </row>
    <row r="166" spans="1:12" ht="15.75" customHeight="1">
      <c r="A166" s="103"/>
      <c r="B166" s="164"/>
      <c r="C166" s="164"/>
      <c r="D166" s="165"/>
      <c r="E166" s="165"/>
      <c r="F166" s="165"/>
      <c r="G166" s="92"/>
      <c r="H166" s="164"/>
      <c r="I166" s="164"/>
      <c r="J166" s="164"/>
      <c r="K166" s="164"/>
      <c r="L166" s="164"/>
    </row>
    <row r="167" spans="1:12" ht="15.75" customHeight="1">
      <c r="A167" s="103"/>
      <c r="B167" s="164"/>
      <c r="C167" s="164"/>
      <c r="D167" s="165"/>
      <c r="E167" s="165"/>
      <c r="F167" s="165"/>
      <c r="G167" s="92"/>
      <c r="H167" s="164"/>
      <c r="I167" s="164"/>
      <c r="J167" s="164"/>
      <c r="K167" s="164"/>
      <c r="L167" s="164"/>
    </row>
    <row r="168" spans="1:12" ht="15.75" customHeight="1">
      <c r="A168" s="103"/>
      <c r="B168" s="164"/>
      <c r="C168" s="164"/>
      <c r="D168" s="165"/>
      <c r="E168" s="165"/>
      <c r="F168" s="165"/>
      <c r="G168" s="92"/>
      <c r="H168" s="164"/>
      <c r="I168" s="164"/>
      <c r="J168" s="164"/>
      <c r="K168" s="164"/>
      <c r="L168" s="164"/>
    </row>
    <row r="169" spans="1:12" ht="15.75" customHeight="1">
      <c r="A169" s="103"/>
      <c r="B169" s="164"/>
      <c r="C169" s="164"/>
      <c r="D169" s="165"/>
      <c r="E169" s="165"/>
      <c r="F169" s="165"/>
      <c r="G169" s="92"/>
      <c r="H169" s="164"/>
      <c r="I169" s="164"/>
      <c r="J169" s="164"/>
      <c r="K169" s="164"/>
      <c r="L169" s="164"/>
    </row>
    <row r="170" spans="1:12" ht="15.75" customHeight="1">
      <c r="A170" s="103"/>
      <c r="B170" s="164"/>
      <c r="C170" s="164"/>
      <c r="D170" s="165"/>
      <c r="E170" s="165"/>
      <c r="F170" s="165"/>
      <c r="G170" s="92"/>
      <c r="H170" s="164"/>
      <c r="I170" s="164"/>
      <c r="J170" s="164"/>
      <c r="K170" s="164"/>
      <c r="L170" s="164"/>
    </row>
    <row r="171" spans="1:12" ht="15.75" customHeight="1">
      <c r="A171" s="103"/>
      <c r="B171" s="164"/>
      <c r="C171" s="164"/>
      <c r="D171" s="165"/>
      <c r="E171" s="165"/>
      <c r="F171" s="165"/>
      <c r="G171" s="92"/>
      <c r="H171" s="164"/>
      <c r="I171" s="164"/>
      <c r="J171" s="164"/>
      <c r="K171" s="164"/>
      <c r="L171" s="164"/>
    </row>
    <row r="172" spans="1:12" ht="15.75" customHeight="1">
      <c r="A172" s="103"/>
      <c r="B172" s="164"/>
      <c r="C172" s="164"/>
      <c r="D172" s="165"/>
      <c r="E172" s="165"/>
      <c r="F172" s="165"/>
      <c r="G172" s="92"/>
      <c r="H172" s="164"/>
      <c r="I172" s="164"/>
      <c r="J172" s="164"/>
      <c r="K172" s="164"/>
      <c r="L172" s="164"/>
    </row>
    <row r="173" spans="1:12" ht="15.75" customHeight="1">
      <c r="A173" s="103"/>
      <c r="B173" s="164"/>
      <c r="C173" s="164"/>
      <c r="D173" s="165"/>
      <c r="E173" s="165"/>
      <c r="F173" s="165"/>
      <c r="G173" s="92"/>
      <c r="H173" s="164"/>
      <c r="I173" s="164"/>
      <c r="J173" s="164"/>
      <c r="K173" s="164"/>
      <c r="L173" s="164"/>
    </row>
    <row r="174" spans="1:12" ht="15.75" customHeight="1">
      <c r="A174" s="103"/>
      <c r="B174" s="164"/>
      <c r="C174" s="164"/>
      <c r="D174" s="165"/>
      <c r="E174" s="165"/>
      <c r="F174" s="165"/>
      <c r="G174" s="92"/>
      <c r="H174" s="164"/>
      <c r="I174" s="164"/>
      <c r="J174" s="164"/>
      <c r="K174" s="164"/>
      <c r="L174" s="164"/>
    </row>
    <row r="175" spans="1:12" ht="15.75" customHeight="1">
      <c r="A175" s="103"/>
      <c r="B175" s="164"/>
      <c r="C175" s="164"/>
      <c r="D175" s="165"/>
      <c r="E175" s="165"/>
      <c r="F175" s="165"/>
      <c r="G175" s="92"/>
      <c r="H175" s="164"/>
      <c r="I175" s="164"/>
      <c r="J175" s="164"/>
      <c r="K175" s="164"/>
      <c r="L175" s="164"/>
    </row>
    <row r="176" spans="1:12" ht="15.75" customHeight="1">
      <c r="A176" s="103"/>
      <c r="B176" s="164"/>
      <c r="C176" s="164"/>
      <c r="D176" s="165"/>
      <c r="E176" s="165"/>
      <c r="F176" s="165"/>
      <c r="G176" s="92"/>
      <c r="H176" s="164"/>
      <c r="I176" s="164"/>
      <c r="J176" s="164"/>
      <c r="K176" s="164"/>
      <c r="L176" s="164"/>
    </row>
    <row r="177" spans="1:12" ht="15.75" customHeight="1">
      <c r="A177" s="103"/>
      <c r="B177" s="164"/>
      <c r="C177" s="164"/>
      <c r="D177" s="165"/>
      <c r="E177" s="165"/>
      <c r="F177" s="165"/>
      <c r="G177" s="92"/>
      <c r="H177" s="164"/>
      <c r="I177" s="164"/>
      <c r="J177" s="164"/>
      <c r="K177" s="164"/>
      <c r="L177" s="164"/>
    </row>
    <row r="178" spans="1:12" ht="15.75" customHeight="1">
      <c r="A178" s="103"/>
      <c r="B178" s="164"/>
      <c r="C178" s="164"/>
      <c r="D178" s="165"/>
      <c r="E178" s="165"/>
      <c r="F178" s="165"/>
      <c r="G178" s="92"/>
      <c r="H178" s="164"/>
      <c r="I178" s="164"/>
      <c r="J178" s="164"/>
      <c r="K178" s="164"/>
      <c r="L178" s="164"/>
    </row>
    <row r="179" spans="1:12" ht="15.75" customHeight="1">
      <c r="A179" s="103"/>
      <c r="B179" s="164"/>
      <c r="C179" s="164"/>
      <c r="D179" s="165"/>
      <c r="E179" s="165"/>
      <c r="F179" s="165"/>
      <c r="G179" s="92"/>
      <c r="H179" s="164"/>
      <c r="I179" s="164"/>
      <c r="J179" s="164"/>
      <c r="K179" s="164"/>
      <c r="L179" s="164"/>
    </row>
    <row r="180" spans="1:12" ht="15.75" customHeight="1">
      <c r="A180" s="103"/>
      <c r="B180" s="164"/>
      <c r="C180" s="164"/>
      <c r="D180" s="165"/>
      <c r="E180" s="165"/>
      <c r="F180" s="165"/>
      <c r="G180" s="92"/>
      <c r="H180" s="164"/>
      <c r="I180" s="164"/>
      <c r="J180" s="164"/>
      <c r="K180" s="164"/>
      <c r="L180" s="164"/>
    </row>
    <row r="181" spans="1:12" ht="15.75" customHeight="1">
      <c r="A181" s="103"/>
      <c r="B181" s="164"/>
      <c r="C181" s="164"/>
      <c r="D181" s="165"/>
      <c r="E181" s="165"/>
      <c r="F181" s="165"/>
      <c r="G181" s="92"/>
      <c r="H181" s="164"/>
      <c r="I181" s="164"/>
      <c r="J181" s="164"/>
      <c r="K181" s="164"/>
      <c r="L181" s="164"/>
    </row>
    <row r="182" spans="1:12" ht="15.75" customHeight="1">
      <c r="A182" s="103"/>
      <c r="B182" s="164"/>
      <c r="C182" s="164"/>
      <c r="D182" s="165"/>
      <c r="E182" s="165"/>
      <c r="F182" s="165"/>
      <c r="G182" s="92"/>
      <c r="H182" s="164"/>
      <c r="I182" s="164"/>
      <c r="J182" s="164"/>
      <c r="K182" s="164"/>
      <c r="L182" s="164"/>
    </row>
    <row r="183" spans="1:12" ht="15.75" customHeight="1">
      <c r="A183" s="103"/>
      <c r="B183" s="164"/>
      <c r="C183" s="164"/>
      <c r="D183" s="165"/>
      <c r="E183" s="165"/>
      <c r="F183" s="165"/>
      <c r="G183" s="92"/>
      <c r="H183" s="164"/>
      <c r="I183" s="164"/>
      <c r="J183" s="164"/>
      <c r="K183" s="164"/>
      <c r="L183" s="164"/>
    </row>
    <row r="184" spans="1:12" ht="15.75" customHeight="1">
      <c r="A184" s="103"/>
      <c r="B184" s="164"/>
      <c r="C184" s="164"/>
      <c r="D184" s="165"/>
      <c r="E184" s="165"/>
      <c r="F184" s="165"/>
      <c r="G184" s="92"/>
      <c r="H184" s="164"/>
      <c r="I184" s="164"/>
      <c r="J184" s="164"/>
      <c r="K184" s="164"/>
      <c r="L184" s="164"/>
    </row>
    <row r="185" spans="1:12" ht="15.75" customHeight="1">
      <c r="A185" s="103"/>
      <c r="B185" s="164"/>
      <c r="C185" s="164"/>
      <c r="D185" s="165"/>
      <c r="E185" s="165"/>
      <c r="F185" s="165"/>
      <c r="G185" s="92"/>
      <c r="H185" s="164"/>
      <c r="I185" s="164"/>
      <c r="J185" s="164"/>
      <c r="K185" s="164"/>
      <c r="L185" s="164"/>
    </row>
    <row r="186" spans="1:12" ht="15.75" customHeight="1">
      <c r="A186" s="103"/>
      <c r="B186" s="164"/>
      <c r="C186" s="164"/>
      <c r="D186" s="165"/>
      <c r="E186" s="165"/>
      <c r="F186" s="165"/>
      <c r="G186" s="92"/>
      <c r="H186" s="164"/>
      <c r="I186" s="164"/>
      <c r="J186" s="164"/>
      <c r="K186" s="164"/>
      <c r="L186" s="164"/>
    </row>
    <row r="187" spans="1:12" ht="15.75" customHeight="1">
      <c r="A187" s="103"/>
      <c r="B187" s="164"/>
      <c r="C187" s="164"/>
      <c r="D187" s="165"/>
      <c r="E187" s="165"/>
      <c r="F187" s="165"/>
      <c r="G187" s="92"/>
      <c r="H187" s="164"/>
      <c r="I187" s="164"/>
      <c r="J187" s="164"/>
      <c r="K187" s="164"/>
      <c r="L187" s="164"/>
    </row>
    <row r="188" spans="1:12" ht="15.75" customHeight="1">
      <c r="A188" s="103"/>
      <c r="B188" s="164"/>
      <c r="C188" s="164"/>
      <c r="D188" s="165"/>
      <c r="E188" s="165"/>
      <c r="F188" s="165"/>
      <c r="G188" s="92"/>
      <c r="H188" s="164"/>
      <c r="I188" s="164"/>
      <c r="J188" s="164"/>
      <c r="K188" s="164"/>
      <c r="L188" s="164"/>
    </row>
    <row r="189" spans="1:12" ht="15.75" customHeight="1">
      <c r="A189" s="103"/>
      <c r="B189" s="164"/>
      <c r="C189" s="164"/>
      <c r="D189" s="165"/>
      <c r="E189" s="165"/>
      <c r="F189" s="165"/>
      <c r="G189" s="92"/>
      <c r="H189" s="164"/>
      <c r="I189" s="164"/>
      <c r="J189" s="164"/>
      <c r="K189" s="164"/>
      <c r="L189" s="164"/>
    </row>
    <row r="190" spans="1:12" ht="15.75" customHeight="1">
      <c r="A190" s="103"/>
      <c r="B190" s="164"/>
      <c r="C190" s="164"/>
      <c r="D190" s="165"/>
      <c r="E190" s="165"/>
      <c r="F190" s="165"/>
      <c r="G190" s="92"/>
      <c r="H190" s="164"/>
      <c r="I190" s="164"/>
      <c r="J190" s="164"/>
      <c r="K190" s="164"/>
      <c r="L190" s="164"/>
    </row>
    <row r="191" spans="1:12" ht="15.75" customHeight="1">
      <c r="A191" s="103"/>
      <c r="B191" s="164"/>
      <c r="C191" s="164"/>
      <c r="D191" s="165"/>
      <c r="E191" s="165"/>
      <c r="F191" s="165"/>
      <c r="G191" s="92"/>
      <c r="H191" s="164"/>
      <c r="I191" s="164"/>
      <c r="J191" s="164"/>
      <c r="K191" s="164"/>
      <c r="L191" s="164"/>
    </row>
    <row r="192" spans="1:12" ht="15.75" customHeight="1">
      <c r="A192" s="103"/>
      <c r="B192" s="164"/>
      <c r="C192" s="164"/>
      <c r="D192" s="165"/>
      <c r="E192" s="165"/>
      <c r="F192" s="165"/>
      <c r="G192" s="92"/>
      <c r="H192" s="164"/>
      <c r="I192" s="164"/>
      <c r="J192" s="164"/>
      <c r="K192" s="164"/>
      <c r="L192" s="164"/>
    </row>
    <row r="193" spans="1:12" ht="15.75" customHeight="1">
      <c r="A193" s="103"/>
      <c r="B193" s="164"/>
      <c r="C193" s="164"/>
      <c r="D193" s="165"/>
      <c r="E193" s="165"/>
      <c r="F193" s="165"/>
      <c r="G193" s="92"/>
      <c r="H193" s="164"/>
      <c r="I193" s="164"/>
      <c r="J193" s="164"/>
      <c r="K193" s="164"/>
      <c r="L193" s="164"/>
    </row>
    <row r="194" spans="1:12" ht="15.75" customHeight="1">
      <c r="A194" s="103"/>
      <c r="B194" s="164"/>
      <c r="C194" s="164"/>
      <c r="D194" s="165"/>
      <c r="E194" s="165"/>
      <c r="F194" s="165"/>
      <c r="G194" s="92"/>
      <c r="H194" s="164"/>
      <c r="I194" s="164"/>
      <c r="J194" s="164"/>
      <c r="K194" s="164"/>
      <c r="L194" s="164"/>
    </row>
    <row r="195" spans="1:12" ht="15.75" customHeight="1">
      <c r="A195" s="103"/>
      <c r="B195" s="164"/>
      <c r="C195" s="164"/>
      <c r="D195" s="165"/>
      <c r="E195" s="165"/>
      <c r="F195" s="165"/>
      <c r="G195" s="92"/>
      <c r="H195" s="164"/>
      <c r="I195" s="164"/>
      <c r="J195" s="164"/>
      <c r="K195" s="164"/>
      <c r="L195" s="164"/>
    </row>
    <row r="196" spans="1:12" ht="15.75" customHeight="1">
      <c r="A196" s="103"/>
      <c r="B196" s="164"/>
      <c r="C196" s="164"/>
      <c r="D196" s="165"/>
      <c r="E196" s="165"/>
      <c r="F196" s="165"/>
      <c r="G196" s="92"/>
      <c r="H196" s="164"/>
      <c r="I196" s="164"/>
      <c r="J196" s="164"/>
      <c r="K196" s="164"/>
      <c r="L196" s="164"/>
    </row>
    <row r="197" spans="1:12" ht="15.75" customHeight="1">
      <c r="A197" s="103"/>
      <c r="B197" s="164"/>
      <c r="C197" s="164"/>
      <c r="D197" s="165"/>
      <c r="E197" s="165"/>
      <c r="F197" s="165"/>
      <c r="G197" s="92"/>
      <c r="H197" s="164"/>
      <c r="I197" s="164"/>
      <c r="J197" s="164"/>
      <c r="K197" s="164"/>
      <c r="L197" s="164"/>
    </row>
    <row r="198" spans="1:12" ht="15.75" customHeight="1">
      <c r="A198" s="103"/>
      <c r="B198" s="164"/>
      <c r="C198" s="164"/>
      <c r="D198" s="165"/>
      <c r="E198" s="165"/>
      <c r="F198" s="165"/>
      <c r="G198" s="92"/>
      <c r="H198" s="164"/>
      <c r="I198" s="164"/>
      <c r="J198" s="164"/>
      <c r="K198" s="164"/>
      <c r="L198" s="164"/>
    </row>
    <row r="199" spans="1:12" ht="15.75" customHeight="1">
      <c r="A199" s="103"/>
      <c r="B199" s="164"/>
      <c r="C199" s="164"/>
      <c r="D199" s="165"/>
      <c r="E199" s="165"/>
      <c r="F199" s="165"/>
      <c r="G199" s="92"/>
      <c r="H199" s="164"/>
      <c r="I199" s="164"/>
      <c r="J199" s="164"/>
      <c r="K199" s="164"/>
      <c r="L199" s="164"/>
    </row>
    <row r="200" spans="1:12" ht="15.75" customHeight="1">
      <c r="A200" s="103"/>
      <c r="B200" s="164"/>
      <c r="C200" s="164"/>
      <c r="D200" s="165"/>
      <c r="E200" s="165"/>
      <c r="F200" s="165"/>
      <c r="G200" s="92"/>
      <c r="H200" s="164"/>
      <c r="I200" s="164"/>
      <c r="J200" s="164"/>
      <c r="K200" s="164"/>
      <c r="L200" s="164"/>
    </row>
    <row r="201" spans="1:12" ht="15.75" customHeight="1">
      <c r="A201" s="103"/>
      <c r="B201" s="164"/>
      <c r="C201" s="164"/>
      <c r="D201" s="165"/>
      <c r="E201" s="165"/>
      <c r="F201" s="165"/>
      <c r="G201" s="92"/>
      <c r="H201" s="164"/>
      <c r="I201" s="164"/>
      <c r="J201" s="164"/>
      <c r="K201" s="164"/>
      <c r="L201" s="164"/>
    </row>
    <row r="202" spans="1:12" ht="15.75" customHeight="1">
      <c r="A202" s="103"/>
      <c r="B202" s="164"/>
      <c r="C202" s="164"/>
      <c r="D202" s="165"/>
      <c r="E202" s="165"/>
      <c r="F202" s="165"/>
      <c r="G202" s="92"/>
      <c r="H202" s="164"/>
      <c r="I202" s="164"/>
      <c r="J202" s="164"/>
      <c r="K202" s="164"/>
      <c r="L202" s="164"/>
    </row>
    <row r="203" spans="1:12" ht="15.75" customHeight="1">
      <c r="A203" s="103"/>
      <c r="B203" s="164"/>
      <c r="C203" s="164"/>
      <c r="D203" s="165"/>
      <c r="E203" s="165"/>
      <c r="F203" s="165"/>
      <c r="G203" s="92"/>
      <c r="H203" s="164"/>
      <c r="I203" s="164"/>
      <c r="J203" s="164"/>
      <c r="K203" s="164"/>
      <c r="L203" s="164"/>
    </row>
    <row r="204" spans="1:12" ht="15.75" customHeight="1">
      <c r="A204" s="103"/>
      <c r="B204" s="164"/>
      <c r="C204" s="164"/>
      <c r="D204" s="165"/>
      <c r="E204" s="165"/>
      <c r="F204" s="165"/>
      <c r="G204" s="92"/>
      <c r="H204" s="164"/>
      <c r="I204" s="164"/>
      <c r="J204" s="164"/>
      <c r="K204" s="164"/>
      <c r="L204" s="164"/>
    </row>
    <row r="205" spans="1:12" ht="15.75" customHeight="1">
      <c r="A205" s="103"/>
      <c r="B205" s="164"/>
      <c r="C205" s="164"/>
      <c r="D205" s="165"/>
      <c r="E205" s="165"/>
      <c r="F205" s="165"/>
      <c r="G205" s="92"/>
      <c r="H205" s="164"/>
      <c r="I205" s="164"/>
      <c r="J205" s="164"/>
      <c r="K205" s="164"/>
      <c r="L205" s="164"/>
    </row>
    <row r="206" spans="1:12" ht="15.75" customHeight="1">
      <c r="A206" s="103"/>
      <c r="B206" s="164"/>
      <c r="C206" s="164"/>
      <c r="D206" s="165"/>
      <c r="E206" s="165"/>
      <c r="F206" s="165"/>
      <c r="G206" s="92"/>
      <c r="H206" s="164"/>
      <c r="I206" s="164"/>
      <c r="J206" s="164"/>
      <c r="K206" s="164"/>
      <c r="L206" s="164"/>
    </row>
    <row r="207" spans="1:12" ht="15.75" customHeight="1">
      <c r="A207" s="103"/>
      <c r="B207" s="164"/>
      <c r="C207" s="164"/>
      <c r="D207" s="165"/>
      <c r="E207" s="165"/>
      <c r="F207" s="165"/>
      <c r="G207" s="92"/>
      <c r="H207" s="164"/>
      <c r="I207" s="164"/>
      <c r="J207" s="164"/>
      <c r="K207" s="164"/>
      <c r="L207" s="164"/>
    </row>
    <row r="208" spans="1:12" ht="15.75" customHeight="1">
      <c r="A208" s="103"/>
      <c r="B208" s="164"/>
      <c r="C208" s="164"/>
      <c r="D208" s="165"/>
      <c r="E208" s="165"/>
      <c r="F208" s="165"/>
      <c r="G208" s="92"/>
      <c r="H208" s="164"/>
      <c r="I208" s="164"/>
      <c r="J208" s="164"/>
      <c r="K208" s="164"/>
      <c r="L208" s="164"/>
    </row>
    <row r="209" spans="1:12" ht="15.75" customHeight="1">
      <c r="A209" s="103"/>
      <c r="B209" s="164"/>
      <c r="C209" s="164"/>
      <c r="D209" s="165"/>
      <c r="E209" s="165"/>
      <c r="F209" s="165"/>
      <c r="G209" s="92"/>
      <c r="H209" s="164"/>
      <c r="I209" s="164"/>
      <c r="J209" s="164"/>
      <c r="K209" s="164"/>
      <c r="L209" s="164"/>
    </row>
    <row r="210" spans="1:12" ht="15.75" customHeight="1">
      <c r="A210" s="103"/>
      <c r="B210" s="164"/>
      <c r="C210" s="164"/>
      <c r="D210" s="165"/>
      <c r="E210" s="165"/>
      <c r="F210" s="165"/>
      <c r="G210" s="92"/>
      <c r="H210" s="164"/>
      <c r="I210" s="164"/>
      <c r="J210" s="164"/>
      <c r="K210" s="164"/>
      <c r="L210" s="164"/>
    </row>
    <row r="211" spans="1:12" ht="15.75" customHeight="1">
      <c r="A211" s="103"/>
      <c r="B211" s="164"/>
      <c r="C211" s="164"/>
      <c r="D211" s="165"/>
      <c r="E211" s="165"/>
      <c r="F211" s="165"/>
      <c r="G211" s="92"/>
      <c r="H211" s="164"/>
      <c r="I211" s="164"/>
      <c r="J211" s="164"/>
      <c r="K211" s="164"/>
      <c r="L211" s="164"/>
    </row>
    <row r="212" spans="1:12" ht="15.75" customHeight="1">
      <c r="A212" s="103"/>
      <c r="B212" s="164"/>
      <c r="C212" s="164"/>
      <c r="D212" s="165"/>
      <c r="E212" s="165"/>
      <c r="F212" s="165"/>
      <c r="G212" s="92"/>
      <c r="H212" s="164"/>
      <c r="I212" s="164"/>
      <c r="J212" s="164"/>
      <c r="K212" s="164"/>
      <c r="L212" s="164"/>
    </row>
    <row r="213" spans="1:12" ht="15.75" customHeight="1">
      <c r="A213" s="103"/>
      <c r="B213" s="164"/>
      <c r="C213" s="164"/>
      <c r="D213" s="165"/>
      <c r="E213" s="165"/>
      <c r="F213" s="165"/>
      <c r="G213" s="92"/>
      <c r="H213" s="164"/>
      <c r="I213" s="164"/>
      <c r="J213" s="164"/>
      <c r="K213" s="164"/>
      <c r="L213" s="164"/>
    </row>
    <row r="214" spans="1:12" ht="15.75" customHeight="1">
      <c r="A214" s="103"/>
      <c r="B214" s="164"/>
      <c r="C214" s="164"/>
      <c r="D214" s="165"/>
      <c r="E214" s="165"/>
      <c r="F214" s="165"/>
      <c r="G214" s="92"/>
      <c r="H214" s="164"/>
      <c r="I214" s="164"/>
      <c r="J214" s="164"/>
      <c r="K214" s="164"/>
      <c r="L214" s="164"/>
    </row>
    <row r="215" spans="1:12" ht="15.75" customHeight="1">
      <c r="A215" s="103"/>
      <c r="B215" s="164"/>
      <c r="C215" s="164"/>
      <c r="D215" s="165"/>
      <c r="E215" s="165"/>
      <c r="F215" s="165"/>
      <c r="G215" s="92"/>
      <c r="H215" s="164"/>
      <c r="I215" s="164"/>
      <c r="J215" s="164"/>
      <c r="K215" s="164"/>
      <c r="L215" s="164"/>
    </row>
    <row r="216" spans="1:12" ht="15.75" customHeight="1">
      <c r="A216" s="103"/>
      <c r="B216" s="164"/>
      <c r="C216" s="164"/>
      <c r="D216" s="165"/>
      <c r="E216" s="165"/>
      <c r="F216" s="165"/>
      <c r="G216" s="92"/>
      <c r="H216" s="164"/>
      <c r="I216" s="164"/>
      <c r="J216" s="164"/>
      <c r="K216" s="164"/>
      <c r="L216" s="164"/>
    </row>
    <row r="217" spans="1:12" ht="15.75" customHeight="1">
      <c r="A217" s="103"/>
      <c r="B217" s="164"/>
      <c r="C217" s="164"/>
      <c r="D217" s="165"/>
      <c r="E217" s="165"/>
      <c r="F217" s="165"/>
      <c r="G217" s="92"/>
      <c r="H217" s="164"/>
      <c r="I217" s="164"/>
      <c r="J217" s="164"/>
      <c r="K217" s="164"/>
      <c r="L217" s="164"/>
    </row>
    <row r="218" spans="1:12" ht="15.75" customHeight="1">
      <c r="A218" s="103"/>
      <c r="B218" s="164"/>
      <c r="C218" s="164"/>
      <c r="D218" s="165"/>
      <c r="E218" s="165"/>
      <c r="F218" s="165"/>
      <c r="G218" s="92"/>
      <c r="H218" s="164"/>
      <c r="I218" s="164"/>
      <c r="J218" s="164"/>
      <c r="K218" s="164"/>
      <c r="L218" s="164"/>
    </row>
    <row r="219" spans="1:12" ht="15.75" customHeight="1">
      <c r="A219" s="103"/>
      <c r="B219" s="164"/>
      <c r="C219" s="164"/>
      <c r="D219" s="165"/>
      <c r="E219" s="165"/>
      <c r="F219" s="165"/>
      <c r="G219" s="92"/>
      <c r="H219" s="164"/>
      <c r="I219" s="164"/>
      <c r="J219" s="164"/>
      <c r="K219" s="164"/>
      <c r="L219" s="164"/>
    </row>
    <row r="220" spans="1:12" ht="15.75" customHeight="1">
      <c r="A220" s="164"/>
      <c r="B220" s="164"/>
      <c r="C220" s="98"/>
      <c r="D220" s="94"/>
      <c r="E220" s="165"/>
      <c r="F220" s="165"/>
      <c r="G220" s="92"/>
      <c r="H220" s="98"/>
      <c r="I220" s="98"/>
      <c r="J220" s="98"/>
      <c r="K220" s="98"/>
      <c r="L220" s="98"/>
    </row>
  </sheetData>
  <mergeCells count="11">
    <mergeCell ref="A1:L1"/>
    <mergeCell ref="G18:K18"/>
    <mergeCell ref="A3:B3"/>
    <mergeCell ref="G4:L4"/>
    <mergeCell ref="A4:A5"/>
    <mergeCell ref="B4:B5"/>
    <mergeCell ref="C4:C5"/>
    <mergeCell ref="D4:F4"/>
    <mergeCell ref="B20:E20"/>
    <mergeCell ref="B19:E19"/>
    <mergeCell ref="B18:E18"/>
  </mergeCells>
  <pageMargins left="0.70866141732283472" right="0.70866141732283472" top="0.74803149606299213" bottom="0.74803149606299213" header="0" footer="0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M226"/>
  <sheetViews>
    <sheetView workbookViewId="0">
      <selection activeCell="J13" sqref="J13"/>
    </sheetView>
  </sheetViews>
  <sheetFormatPr defaultColWidth="14.3984375" defaultRowHeight="15" customHeight="1"/>
  <cols>
    <col min="1" max="1" width="5" customWidth="1"/>
    <col min="2" max="2" width="45" customWidth="1"/>
    <col min="3" max="3" width="8.53125" customWidth="1"/>
    <col min="4" max="4" width="9.86328125" customWidth="1"/>
    <col min="5" max="5" width="11.1328125" customWidth="1"/>
    <col min="6" max="6" width="14" customWidth="1"/>
    <col min="7" max="7" width="34.86328125" customWidth="1"/>
    <col min="8" max="8" width="11.73046875" customWidth="1"/>
    <col min="9" max="9" width="10.3984375" hidden="1" customWidth="1"/>
    <col min="10" max="10" width="9.86328125" customWidth="1"/>
    <col min="11" max="11" width="11.3984375" customWidth="1"/>
    <col min="12" max="12" width="12.3984375" customWidth="1"/>
    <col min="13" max="13" width="8.73046875" customWidth="1"/>
  </cols>
  <sheetData>
    <row r="1" spans="1:13" s="415" customFormat="1" ht="15.4">
      <c r="A1" s="416" t="s">
        <v>344</v>
      </c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</row>
    <row r="2" spans="1:13" s="415" customFormat="1" ht="14.25">
      <c r="A2" s="1" t="s">
        <v>345</v>
      </c>
      <c r="B2" s="2"/>
      <c r="C2" s="3"/>
      <c r="D2" s="3"/>
      <c r="E2" s="4"/>
      <c r="F2" s="4"/>
      <c r="G2" s="5"/>
      <c r="H2" s="6"/>
      <c r="I2" s="6"/>
      <c r="J2" s="6"/>
      <c r="K2" s="6"/>
      <c r="L2" s="6"/>
    </row>
    <row r="3" spans="1:13" ht="14.25">
      <c r="A3" s="457" t="s">
        <v>350</v>
      </c>
      <c r="B3" s="456"/>
      <c r="C3" s="103"/>
      <c r="D3" s="104"/>
      <c r="E3" s="105"/>
      <c r="F3" s="105"/>
      <c r="G3" s="106"/>
      <c r="H3" s="103"/>
      <c r="I3" s="103"/>
      <c r="J3" s="103"/>
      <c r="K3" s="103"/>
      <c r="L3" s="103"/>
      <c r="M3" s="164"/>
    </row>
    <row r="4" spans="1:13" ht="14.25">
      <c r="A4" s="433" t="s">
        <v>0</v>
      </c>
      <c r="B4" s="434" t="s">
        <v>1</v>
      </c>
      <c r="C4" s="435" t="s">
        <v>2</v>
      </c>
      <c r="D4" s="436" t="s">
        <v>3</v>
      </c>
      <c r="E4" s="424"/>
      <c r="F4" s="424"/>
      <c r="G4" s="432" t="s">
        <v>4</v>
      </c>
      <c r="H4" s="424"/>
      <c r="I4" s="424"/>
      <c r="J4" s="424"/>
      <c r="K4" s="424"/>
      <c r="L4" s="426"/>
      <c r="M4" s="164"/>
    </row>
    <row r="5" spans="1:13" ht="26.25">
      <c r="A5" s="419"/>
      <c r="B5" s="421"/>
      <c r="C5" s="421"/>
      <c r="D5" s="110" t="s">
        <v>5</v>
      </c>
      <c r="E5" s="111" t="s">
        <v>6</v>
      </c>
      <c r="F5" s="111" t="s">
        <v>7</v>
      </c>
      <c r="G5" s="108" t="s">
        <v>8</v>
      </c>
      <c r="H5" s="109" t="s">
        <v>2</v>
      </c>
      <c r="I5" s="112" t="s">
        <v>9</v>
      </c>
      <c r="J5" s="113" t="s">
        <v>5</v>
      </c>
      <c r="K5" s="114" t="s">
        <v>6</v>
      </c>
      <c r="L5" s="111" t="s">
        <v>7</v>
      </c>
      <c r="M5" s="164"/>
    </row>
    <row r="6" spans="1:13" ht="14.25">
      <c r="A6" s="115">
        <v>1</v>
      </c>
      <c r="B6" s="116">
        <v>2</v>
      </c>
      <c r="C6" s="117">
        <v>3</v>
      </c>
      <c r="D6" s="118">
        <v>4</v>
      </c>
      <c r="E6" s="115">
        <v>5</v>
      </c>
      <c r="F6" s="118">
        <v>6</v>
      </c>
      <c r="G6" s="115">
        <v>7</v>
      </c>
      <c r="H6" s="118">
        <v>8</v>
      </c>
      <c r="I6" s="115">
        <v>9</v>
      </c>
      <c r="J6" s="115">
        <v>10</v>
      </c>
      <c r="K6" s="115">
        <v>11</v>
      </c>
      <c r="L6" s="119">
        <v>12</v>
      </c>
      <c r="M6" s="164"/>
    </row>
    <row r="7" spans="1:13" ht="14.25">
      <c r="A7" s="167"/>
      <c r="B7" s="168" t="s">
        <v>106</v>
      </c>
      <c r="C7" s="169" t="s">
        <v>13</v>
      </c>
      <c r="D7" s="170">
        <v>188</v>
      </c>
      <c r="E7" s="170"/>
      <c r="F7" s="171">
        <f t="shared" ref="F7:F11" si="0">E7*D7</f>
        <v>0</v>
      </c>
      <c r="G7" s="168"/>
      <c r="H7" s="172"/>
      <c r="I7" s="172"/>
      <c r="J7" s="172"/>
      <c r="K7" s="170"/>
      <c r="L7" s="128"/>
      <c r="M7" s="164"/>
    </row>
    <row r="8" spans="1:13" ht="14.25">
      <c r="A8" s="120"/>
      <c r="B8" s="121" t="s">
        <v>107</v>
      </c>
      <c r="C8" s="173" t="s">
        <v>13</v>
      </c>
      <c r="D8" s="123">
        <v>50</v>
      </c>
      <c r="E8" s="170"/>
      <c r="F8" s="124">
        <f t="shared" si="0"/>
        <v>0</v>
      </c>
      <c r="G8" s="125" t="s">
        <v>108</v>
      </c>
      <c r="H8" s="126" t="s">
        <v>22</v>
      </c>
      <c r="I8" s="174">
        <v>0.03</v>
      </c>
      <c r="J8" s="126">
        <f t="shared" ref="J8:J11" si="1">I8*D8</f>
        <v>1.5</v>
      </c>
      <c r="K8" s="127"/>
      <c r="L8" s="175">
        <f t="shared" ref="L8:L20" si="2">K8*J8</f>
        <v>0</v>
      </c>
      <c r="M8" s="164"/>
    </row>
    <row r="9" spans="1:13" ht="14.25">
      <c r="A9" s="129"/>
      <c r="B9" s="129" t="s">
        <v>109</v>
      </c>
      <c r="C9" s="130" t="s">
        <v>13</v>
      </c>
      <c r="D9" s="127">
        <v>188</v>
      </c>
      <c r="E9" s="170"/>
      <c r="F9" s="124">
        <f t="shared" si="0"/>
        <v>0</v>
      </c>
      <c r="G9" s="132" t="s">
        <v>110</v>
      </c>
      <c r="H9" s="126" t="s">
        <v>13</v>
      </c>
      <c r="I9" s="126">
        <v>1.1000000000000001</v>
      </c>
      <c r="J9" s="126">
        <f t="shared" si="1"/>
        <v>206.8</v>
      </c>
      <c r="K9" s="176"/>
      <c r="L9" s="177">
        <f t="shared" si="2"/>
        <v>0</v>
      </c>
      <c r="M9" s="164"/>
    </row>
    <row r="10" spans="1:13" ht="25.5">
      <c r="A10" s="121"/>
      <c r="B10" s="121" t="s">
        <v>111</v>
      </c>
      <c r="C10" s="122" t="s">
        <v>13</v>
      </c>
      <c r="D10" s="123">
        <v>72</v>
      </c>
      <c r="E10" s="170"/>
      <c r="F10" s="124">
        <f t="shared" si="0"/>
        <v>0</v>
      </c>
      <c r="G10" s="132" t="s">
        <v>112</v>
      </c>
      <c r="H10" s="126" t="s">
        <v>13</v>
      </c>
      <c r="I10" s="126">
        <v>1.1000000000000001</v>
      </c>
      <c r="J10" s="126">
        <f t="shared" si="1"/>
        <v>79.2</v>
      </c>
      <c r="K10" s="176"/>
      <c r="L10" s="177">
        <f t="shared" si="2"/>
        <v>0</v>
      </c>
      <c r="M10" s="164"/>
    </row>
    <row r="11" spans="1:13" ht="14.25">
      <c r="A11" s="121"/>
      <c r="B11" s="121" t="s">
        <v>113</v>
      </c>
      <c r="C11" s="122" t="s">
        <v>13</v>
      </c>
      <c r="D11" s="123">
        <v>188</v>
      </c>
      <c r="E11" s="178"/>
      <c r="F11" s="124">
        <f t="shared" si="0"/>
        <v>0</v>
      </c>
      <c r="G11" s="132" t="s">
        <v>108</v>
      </c>
      <c r="H11" s="126" t="s">
        <v>22</v>
      </c>
      <c r="I11" s="126">
        <v>0.05</v>
      </c>
      <c r="J11" s="126">
        <f t="shared" si="1"/>
        <v>9.4</v>
      </c>
      <c r="K11" s="127"/>
      <c r="L11" s="128">
        <f t="shared" si="2"/>
        <v>0</v>
      </c>
      <c r="M11" s="164"/>
    </row>
    <row r="12" spans="1:13" ht="14.25">
      <c r="A12" s="147"/>
      <c r="B12" s="147"/>
      <c r="C12" s="148"/>
      <c r="D12" s="149"/>
      <c r="E12" s="170"/>
      <c r="F12" s="147"/>
      <c r="G12" s="132" t="s">
        <v>114</v>
      </c>
      <c r="H12" s="126" t="s">
        <v>15</v>
      </c>
      <c r="I12" s="126">
        <v>7.1999999999999995E-2</v>
      </c>
      <c r="J12" s="126">
        <f>I12*D11</f>
        <v>13.536</v>
      </c>
      <c r="K12" s="127"/>
      <c r="L12" s="128">
        <f t="shared" si="2"/>
        <v>0</v>
      </c>
      <c r="M12" s="164"/>
    </row>
    <row r="13" spans="1:13" ht="14.25">
      <c r="A13" s="171"/>
      <c r="B13" s="168" t="s">
        <v>115</v>
      </c>
      <c r="C13" s="169" t="s">
        <v>13</v>
      </c>
      <c r="D13" s="170">
        <v>188</v>
      </c>
      <c r="E13" s="170"/>
      <c r="F13" s="131">
        <f t="shared" ref="F13:F15" si="3">E13*D13</f>
        <v>0</v>
      </c>
      <c r="G13" s="179" t="s">
        <v>116</v>
      </c>
      <c r="H13" s="126" t="s">
        <v>18</v>
      </c>
      <c r="I13" s="180">
        <v>0.2</v>
      </c>
      <c r="J13" s="126">
        <f t="shared" ref="J13:J15" si="4">I13*D13</f>
        <v>37.6</v>
      </c>
      <c r="K13" s="127"/>
      <c r="L13" s="128">
        <f t="shared" si="2"/>
        <v>0</v>
      </c>
      <c r="M13" s="164"/>
    </row>
    <row r="14" spans="1:13" ht="14.25">
      <c r="A14" s="129"/>
      <c r="B14" s="129" t="s">
        <v>117</v>
      </c>
      <c r="C14" s="130" t="s">
        <v>13</v>
      </c>
      <c r="D14" s="126">
        <v>188</v>
      </c>
      <c r="E14" s="170"/>
      <c r="F14" s="181">
        <f t="shared" si="3"/>
        <v>0</v>
      </c>
      <c r="G14" s="136" t="s">
        <v>118</v>
      </c>
      <c r="H14" s="172" t="s">
        <v>15</v>
      </c>
      <c r="I14" s="137">
        <f>1.8*10</f>
        <v>18</v>
      </c>
      <c r="J14" s="126">
        <f>I14*D14</f>
        <v>3384</v>
      </c>
      <c r="K14" s="127"/>
      <c r="L14" s="128">
        <f t="shared" si="2"/>
        <v>0</v>
      </c>
      <c r="M14" s="164"/>
    </row>
    <row r="15" spans="1:13" ht="14.25">
      <c r="A15" s="121"/>
      <c r="B15" s="121" t="s">
        <v>119</v>
      </c>
      <c r="C15" s="122" t="s">
        <v>26</v>
      </c>
      <c r="D15" s="153">
        <v>130</v>
      </c>
      <c r="E15" s="178"/>
      <c r="F15" s="124">
        <f t="shared" si="3"/>
        <v>0</v>
      </c>
      <c r="G15" s="132" t="s">
        <v>120</v>
      </c>
      <c r="H15" s="131" t="s">
        <v>26</v>
      </c>
      <c r="I15" s="182">
        <v>1.1000000000000001</v>
      </c>
      <c r="J15" s="182">
        <f t="shared" si="4"/>
        <v>143</v>
      </c>
      <c r="K15" s="127"/>
      <c r="L15" s="128">
        <f t="shared" si="2"/>
        <v>0</v>
      </c>
      <c r="M15" s="164"/>
    </row>
    <row r="16" spans="1:13" ht="14.25">
      <c r="A16" s="147"/>
      <c r="B16" s="147"/>
      <c r="C16" s="148"/>
      <c r="D16" s="183"/>
      <c r="E16" s="170"/>
      <c r="F16" s="147"/>
      <c r="G16" s="132" t="s">
        <v>121</v>
      </c>
      <c r="H16" s="126" t="s">
        <v>15</v>
      </c>
      <c r="I16" s="126">
        <v>0.2</v>
      </c>
      <c r="J16" s="126">
        <f>I16*D15</f>
        <v>26</v>
      </c>
      <c r="K16" s="127"/>
      <c r="L16" s="128">
        <f t="shared" si="2"/>
        <v>0</v>
      </c>
      <c r="M16" s="164"/>
    </row>
    <row r="17" spans="1:13" ht="14.25">
      <c r="A17" s="121"/>
      <c r="B17" s="121" t="s">
        <v>122</v>
      </c>
      <c r="C17" s="122" t="s">
        <v>13</v>
      </c>
      <c r="D17" s="153">
        <v>188</v>
      </c>
      <c r="E17" s="123"/>
      <c r="F17" s="124">
        <f>E17*D17</f>
        <v>0</v>
      </c>
      <c r="G17" s="136" t="s">
        <v>123</v>
      </c>
      <c r="H17" s="137" t="s">
        <v>13</v>
      </c>
      <c r="I17" s="137">
        <v>1.2</v>
      </c>
      <c r="J17" s="126">
        <f>I17*D17</f>
        <v>225.6</v>
      </c>
      <c r="K17" s="127"/>
      <c r="L17" s="128">
        <f t="shared" si="2"/>
        <v>0</v>
      </c>
      <c r="M17" s="164"/>
    </row>
    <row r="18" spans="1:13" ht="14.25">
      <c r="A18" s="184"/>
      <c r="B18" s="184"/>
      <c r="C18" s="185"/>
      <c r="D18" s="186"/>
      <c r="E18" s="178"/>
      <c r="F18" s="184"/>
      <c r="G18" s="136" t="s">
        <v>124</v>
      </c>
      <c r="H18" s="137" t="s">
        <v>15</v>
      </c>
      <c r="I18" s="137">
        <v>0.3</v>
      </c>
      <c r="J18" s="126">
        <f>I18*D17</f>
        <v>56.4</v>
      </c>
      <c r="K18" s="127"/>
      <c r="L18" s="128">
        <f t="shared" si="2"/>
        <v>0</v>
      </c>
      <c r="M18" s="164"/>
    </row>
    <row r="19" spans="1:13" ht="15.75" customHeight="1">
      <c r="A19" s="147"/>
      <c r="B19" s="147"/>
      <c r="C19" s="148"/>
      <c r="D19" s="183"/>
      <c r="E19" s="170"/>
      <c r="F19" s="184"/>
      <c r="G19" s="136" t="s">
        <v>125</v>
      </c>
      <c r="H19" s="137" t="s">
        <v>26</v>
      </c>
      <c r="I19" s="137"/>
      <c r="J19" s="126">
        <v>100</v>
      </c>
      <c r="K19" s="127"/>
      <c r="L19" s="128">
        <f t="shared" si="2"/>
        <v>0</v>
      </c>
      <c r="M19" s="164"/>
    </row>
    <row r="20" spans="1:13" ht="15.75" customHeight="1">
      <c r="A20" s="187"/>
      <c r="B20" s="188" t="s">
        <v>126</v>
      </c>
      <c r="C20" s="122" t="s">
        <v>26</v>
      </c>
      <c r="D20" s="189">
        <v>63</v>
      </c>
      <c r="E20" s="178"/>
      <c r="F20" s="124">
        <f>E20*D20</f>
        <v>0</v>
      </c>
      <c r="G20" s="136" t="s">
        <v>123</v>
      </c>
      <c r="H20" s="137" t="s">
        <v>13</v>
      </c>
      <c r="I20" s="137">
        <v>0.2</v>
      </c>
      <c r="J20" s="126">
        <v>12.6</v>
      </c>
      <c r="K20" s="127"/>
      <c r="L20" s="128">
        <f t="shared" si="2"/>
        <v>0</v>
      </c>
      <c r="M20" s="164"/>
    </row>
    <row r="21" spans="1:13" ht="15.75" customHeight="1">
      <c r="A21" s="190"/>
      <c r="B21" s="191"/>
      <c r="C21" s="185"/>
      <c r="D21" s="192"/>
      <c r="E21" s="193"/>
      <c r="F21" s="184"/>
      <c r="G21" s="136" t="s">
        <v>124</v>
      </c>
      <c r="H21" s="137" t="s">
        <v>15</v>
      </c>
      <c r="I21" s="137"/>
      <c r="J21" s="126">
        <v>18.899999999999999</v>
      </c>
      <c r="K21" s="127"/>
      <c r="L21" s="128">
        <f t="shared" ref="L21:L22" si="5">J21*K21</f>
        <v>0</v>
      </c>
      <c r="M21" s="164"/>
    </row>
    <row r="22" spans="1:13" ht="15.75" customHeight="1">
      <c r="A22" s="194"/>
      <c r="B22" s="195"/>
      <c r="C22" s="148"/>
      <c r="D22" s="196"/>
      <c r="E22" s="149"/>
      <c r="F22" s="147"/>
      <c r="G22" s="136" t="s">
        <v>125</v>
      </c>
      <c r="H22" s="137" t="s">
        <v>26</v>
      </c>
      <c r="I22" s="137"/>
      <c r="J22" s="126">
        <v>25</v>
      </c>
      <c r="K22" s="127"/>
      <c r="L22" s="128">
        <f t="shared" si="5"/>
        <v>0</v>
      </c>
      <c r="M22" s="164"/>
    </row>
    <row r="23" spans="1:13" ht="15.75" customHeight="1">
      <c r="A23" s="150"/>
      <c r="B23" s="151"/>
      <c r="C23" s="123"/>
      <c r="D23" s="123"/>
      <c r="E23" s="123"/>
      <c r="F23" s="123"/>
      <c r="G23" s="152" t="s">
        <v>83</v>
      </c>
      <c r="H23" s="153"/>
      <c r="I23" s="153"/>
      <c r="J23" s="153"/>
      <c r="K23" s="154"/>
      <c r="L23" s="155">
        <f>SUM(L7:L22)*0.07</f>
        <v>0</v>
      </c>
      <c r="M23" s="164"/>
    </row>
    <row r="24" spans="1:13" ht="15.75" customHeight="1">
      <c r="A24" s="156"/>
      <c r="B24" s="431" t="s">
        <v>105</v>
      </c>
      <c r="C24" s="424"/>
      <c r="D24" s="424"/>
      <c r="E24" s="428"/>
      <c r="F24" s="157">
        <f>SUM(F7:F23)</f>
        <v>0</v>
      </c>
      <c r="G24" s="431" t="s">
        <v>85</v>
      </c>
      <c r="H24" s="424"/>
      <c r="I24" s="424"/>
      <c r="J24" s="424"/>
      <c r="K24" s="428"/>
      <c r="L24" s="158">
        <f>SUM(L7:L23)</f>
        <v>0</v>
      </c>
      <c r="M24" s="164"/>
    </row>
    <row r="25" spans="1:13" ht="15.75" customHeight="1">
      <c r="A25" s="159"/>
      <c r="B25" s="437" t="s">
        <v>86</v>
      </c>
      <c r="C25" s="424"/>
      <c r="D25" s="424"/>
      <c r="E25" s="428"/>
      <c r="F25" s="197">
        <f>F24+L24</f>
        <v>0</v>
      </c>
      <c r="G25" s="161"/>
      <c r="H25" s="4"/>
      <c r="I25" s="4"/>
      <c r="J25" s="4"/>
      <c r="K25" s="4"/>
      <c r="L25" s="162"/>
      <c r="M25" s="164"/>
    </row>
    <row r="26" spans="1:13" ht="15.75" customHeight="1">
      <c r="A26" s="90"/>
      <c r="B26" s="429" t="s">
        <v>87</v>
      </c>
      <c r="C26" s="424"/>
      <c r="D26" s="424"/>
      <c r="E26" s="428"/>
      <c r="F26" s="91">
        <f>(F24+L24)*1.2</f>
        <v>0</v>
      </c>
      <c r="G26" s="106"/>
      <c r="H26" s="163"/>
      <c r="I26" s="163"/>
      <c r="J26" s="163"/>
      <c r="K26" s="163"/>
      <c r="L26" s="163"/>
      <c r="M26" s="164"/>
    </row>
    <row r="27" spans="1:13" ht="15.75" customHeight="1">
      <c r="A27" s="103"/>
      <c r="B27" s="164"/>
      <c r="C27" s="164"/>
      <c r="D27" s="165"/>
      <c r="E27" s="164"/>
      <c r="F27" s="95"/>
      <c r="G27" s="92"/>
      <c r="H27" s="164"/>
      <c r="I27" s="164"/>
      <c r="J27" s="164"/>
      <c r="K27" s="164"/>
      <c r="L27" s="164"/>
      <c r="M27" s="164"/>
    </row>
    <row r="28" spans="1:13" ht="15.75" customHeight="1">
      <c r="A28" s="103"/>
      <c r="B28" s="164"/>
      <c r="C28" s="164"/>
      <c r="D28" s="165"/>
      <c r="E28" s="164"/>
      <c r="F28" s="95"/>
      <c r="G28" s="92"/>
      <c r="H28" s="164"/>
      <c r="I28" s="164"/>
      <c r="J28" s="164"/>
      <c r="K28" s="164"/>
      <c r="L28" s="164"/>
      <c r="M28" s="164"/>
    </row>
    <row r="29" spans="1:13" ht="15.75" customHeight="1">
      <c r="A29" s="103"/>
      <c r="B29" s="164"/>
      <c r="C29" s="164"/>
      <c r="D29" s="165"/>
      <c r="E29" s="164"/>
      <c r="F29" s="95"/>
      <c r="G29" s="92"/>
      <c r="H29" s="164"/>
      <c r="I29" s="164"/>
      <c r="J29" s="164"/>
      <c r="K29" s="164"/>
      <c r="L29" s="164"/>
      <c r="M29" s="164"/>
    </row>
    <row r="30" spans="1:13" ht="15.75" customHeight="1">
      <c r="A30" s="103"/>
      <c r="B30" s="164"/>
      <c r="C30" s="164"/>
      <c r="D30" s="165"/>
      <c r="E30" s="164"/>
      <c r="F30" s="95"/>
      <c r="G30" s="96"/>
      <c r="H30" s="164"/>
      <c r="I30" s="164"/>
      <c r="J30" s="164"/>
      <c r="K30" s="164"/>
      <c r="L30" s="164"/>
      <c r="M30" s="164"/>
    </row>
    <row r="31" spans="1:13" ht="15.75" customHeight="1">
      <c r="A31" s="103"/>
      <c r="B31" s="164"/>
      <c r="C31" s="164"/>
      <c r="D31" s="165"/>
      <c r="E31" s="164"/>
      <c r="F31" s="95"/>
      <c r="G31" s="96"/>
      <c r="H31" s="164"/>
      <c r="I31" s="164"/>
      <c r="J31" s="164"/>
      <c r="K31" s="164"/>
      <c r="L31" s="164"/>
      <c r="M31" s="164"/>
    </row>
    <row r="32" spans="1:13" ht="15.75" customHeight="1">
      <c r="A32" s="103"/>
      <c r="B32" s="164"/>
      <c r="C32" s="164"/>
      <c r="D32" s="165"/>
      <c r="E32" s="164"/>
      <c r="F32" s="95"/>
      <c r="G32" s="92"/>
      <c r="H32" s="164"/>
      <c r="I32" s="164"/>
      <c r="J32" s="164"/>
      <c r="K32" s="164"/>
      <c r="L32" s="164"/>
      <c r="M32" s="164"/>
    </row>
    <row r="33" spans="1:13" ht="15.75" customHeight="1">
      <c r="A33" s="103"/>
      <c r="B33" s="164"/>
      <c r="C33" s="164"/>
      <c r="D33" s="165"/>
      <c r="E33" s="93"/>
      <c r="F33" s="97"/>
      <c r="G33" s="92"/>
      <c r="H33" s="164"/>
      <c r="I33" s="164"/>
      <c r="J33" s="164"/>
      <c r="K33" s="164"/>
      <c r="L33" s="164"/>
      <c r="M33" s="164"/>
    </row>
    <row r="34" spans="1:13" ht="15.75" customHeight="1">
      <c r="A34" s="103"/>
      <c r="B34" s="164"/>
      <c r="C34" s="164"/>
      <c r="D34" s="165"/>
      <c r="E34" s="164"/>
      <c r="F34" s="95"/>
      <c r="G34" s="92"/>
      <c r="H34" s="164"/>
      <c r="I34" s="164"/>
      <c r="J34" s="164"/>
      <c r="K34" s="164"/>
      <c r="L34" s="164"/>
      <c r="M34" s="164"/>
    </row>
    <row r="35" spans="1:13" ht="15.75" customHeight="1">
      <c r="A35" s="103"/>
      <c r="B35" s="164"/>
      <c r="C35" s="164"/>
      <c r="D35" s="165"/>
      <c r="E35" s="164"/>
      <c r="F35" s="164"/>
      <c r="G35" s="92"/>
      <c r="H35" s="164"/>
      <c r="I35" s="164"/>
      <c r="J35" s="164"/>
      <c r="K35" s="164"/>
      <c r="L35" s="164"/>
      <c r="M35" s="164"/>
    </row>
    <row r="36" spans="1:13" ht="15.75" customHeight="1">
      <c r="A36" s="103"/>
      <c r="B36" s="164"/>
      <c r="C36" s="164"/>
      <c r="D36" s="165"/>
      <c r="E36" s="164"/>
      <c r="F36" s="164"/>
      <c r="G36" s="92"/>
      <c r="H36" s="164"/>
      <c r="I36" s="164"/>
      <c r="J36" s="164"/>
      <c r="K36" s="164"/>
      <c r="L36" s="164"/>
      <c r="M36" s="164"/>
    </row>
    <row r="37" spans="1:13" ht="15.75" customHeight="1">
      <c r="A37" s="103"/>
      <c r="B37" s="164"/>
      <c r="C37" s="164"/>
      <c r="D37" s="165"/>
      <c r="E37" s="164"/>
      <c r="F37" s="99"/>
      <c r="G37" s="92"/>
      <c r="H37" s="164"/>
      <c r="I37" s="164"/>
      <c r="J37" s="164"/>
      <c r="K37" s="164"/>
      <c r="L37" s="164"/>
      <c r="M37" s="164"/>
    </row>
    <row r="38" spans="1:13" ht="15.75" customHeight="1">
      <c r="A38" s="103"/>
      <c r="B38" s="164"/>
      <c r="C38" s="164"/>
      <c r="D38" s="165"/>
      <c r="E38" s="92"/>
      <c r="F38" s="95"/>
      <c r="G38" s="92"/>
      <c r="H38" s="164"/>
      <c r="I38" s="164"/>
      <c r="J38" s="164"/>
      <c r="K38" s="164"/>
      <c r="L38" s="164"/>
      <c r="M38" s="164"/>
    </row>
    <row r="39" spans="1:13" ht="15.75" customHeight="1">
      <c r="A39" s="103"/>
      <c r="B39" s="164"/>
      <c r="C39" s="164"/>
      <c r="D39" s="165"/>
      <c r="E39" s="164"/>
      <c r="F39" s="95"/>
      <c r="G39" s="92"/>
      <c r="H39" s="164"/>
      <c r="I39" s="164"/>
      <c r="J39" s="164"/>
      <c r="K39" s="164"/>
      <c r="L39" s="164"/>
      <c r="M39" s="164"/>
    </row>
    <row r="40" spans="1:13" ht="15.75" customHeight="1">
      <c r="A40" s="103"/>
      <c r="B40" s="164"/>
      <c r="C40" s="164"/>
      <c r="D40" s="165"/>
      <c r="E40" s="164"/>
      <c r="F40" s="95"/>
      <c r="G40" s="96"/>
      <c r="H40" s="164"/>
      <c r="I40" s="164"/>
      <c r="J40" s="164"/>
      <c r="K40" s="164"/>
      <c r="L40" s="164"/>
      <c r="M40" s="164"/>
    </row>
    <row r="41" spans="1:13" ht="15.75" customHeight="1">
      <c r="A41" s="103"/>
      <c r="B41" s="164"/>
      <c r="C41" s="164"/>
      <c r="D41" s="165"/>
      <c r="E41" s="164"/>
      <c r="F41" s="95"/>
      <c r="G41" s="96"/>
      <c r="H41" s="164"/>
      <c r="I41" s="164"/>
      <c r="J41" s="164"/>
      <c r="K41" s="164"/>
      <c r="L41" s="164"/>
      <c r="M41" s="164"/>
    </row>
    <row r="42" spans="1:13" ht="15.75" customHeight="1">
      <c r="A42" s="103"/>
      <c r="B42" s="164"/>
      <c r="C42" s="164"/>
      <c r="D42" s="165"/>
      <c r="E42" s="164"/>
      <c r="F42" s="93"/>
      <c r="G42" s="92"/>
      <c r="H42" s="164"/>
      <c r="I42" s="164"/>
      <c r="J42" s="164"/>
      <c r="K42" s="164"/>
      <c r="L42" s="164"/>
      <c r="M42" s="164"/>
    </row>
    <row r="43" spans="1:13" ht="15.75" customHeight="1">
      <c r="A43" s="103"/>
      <c r="B43" s="164"/>
      <c r="C43" s="164"/>
      <c r="D43" s="165"/>
      <c r="E43" s="164"/>
      <c r="F43" s="93"/>
      <c r="G43" s="92"/>
      <c r="H43" s="164"/>
      <c r="I43" s="164"/>
      <c r="J43" s="164"/>
      <c r="K43" s="164"/>
      <c r="L43" s="164"/>
      <c r="M43" s="164"/>
    </row>
    <row r="44" spans="1:13" ht="15.75" customHeight="1">
      <c r="A44" s="103"/>
      <c r="B44" s="164"/>
      <c r="C44" s="164"/>
      <c r="D44" s="165"/>
      <c r="E44" s="165"/>
      <c r="F44" s="166"/>
      <c r="G44" s="92"/>
      <c r="H44" s="164"/>
      <c r="I44" s="164"/>
      <c r="J44" s="164"/>
      <c r="K44" s="164"/>
      <c r="L44" s="164"/>
      <c r="M44" s="164"/>
    </row>
    <row r="45" spans="1:13" ht="15.75" customHeight="1">
      <c r="A45" s="103"/>
      <c r="B45" s="164"/>
      <c r="C45" s="164"/>
      <c r="D45" s="165"/>
      <c r="E45" s="165"/>
      <c r="F45" s="165"/>
      <c r="G45" s="92"/>
      <c r="H45" s="164"/>
      <c r="I45" s="164"/>
      <c r="J45" s="164"/>
      <c r="K45" s="164"/>
      <c r="L45" s="164"/>
      <c r="M45" s="164"/>
    </row>
    <row r="46" spans="1:13" ht="15.75" customHeight="1">
      <c r="A46" s="103"/>
      <c r="B46" s="164"/>
      <c r="C46" s="164"/>
      <c r="D46" s="165"/>
      <c r="E46" s="165"/>
      <c r="F46" s="165"/>
      <c r="G46" s="92"/>
      <c r="H46" s="164"/>
      <c r="I46" s="164"/>
      <c r="J46" s="164"/>
      <c r="K46" s="164"/>
      <c r="L46" s="164"/>
      <c r="M46" s="164"/>
    </row>
    <row r="47" spans="1:13" ht="15.75" customHeight="1">
      <c r="A47" s="103"/>
      <c r="B47" s="164"/>
      <c r="C47" s="164"/>
      <c r="D47" s="165"/>
      <c r="E47" s="165"/>
      <c r="F47" s="165"/>
      <c r="G47" s="92"/>
      <c r="H47" s="164"/>
      <c r="I47" s="164"/>
      <c r="J47" s="164"/>
      <c r="K47" s="164"/>
      <c r="L47" s="164"/>
      <c r="M47" s="164"/>
    </row>
    <row r="48" spans="1:13" ht="15.75" customHeight="1">
      <c r="A48" s="103"/>
      <c r="B48" s="164"/>
      <c r="C48" s="164"/>
      <c r="D48" s="165"/>
      <c r="E48" s="165"/>
      <c r="F48" s="165"/>
      <c r="G48" s="92"/>
      <c r="H48" s="164"/>
      <c r="I48" s="164"/>
      <c r="J48" s="164"/>
      <c r="K48" s="164"/>
      <c r="L48" s="164"/>
      <c r="M48" s="164"/>
    </row>
    <row r="49" spans="1:13" ht="15.75" customHeight="1">
      <c r="A49" s="103"/>
      <c r="B49" s="164"/>
      <c r="C49" s="164"/>
      <c r="D49" s="165"/>
      <c r="E49" s="165"/>
      <c r="F49" s="165"/>
      <c r="G49" s="92"/>
      <c r="H49" s="164"/>
      <c r="I49" s="164"/>
      <c r="J49" s="164"/>
      <c r="K49" s="164"/>
      <c r="L49" s="164"/>
      <c r="M49" s="164"/>
    </row>
    <row r="50" spans="1:13" ht="15.75" customHeight="1">
      <c r="A50" s="103"/>
      <c r="B50" s="164"/>
      <c r="C50" s="164"/>
      <c r="D50" s="165"/>
      <c r="E50" s="165"/>
      <c r="F50" s="165"/>
      <c r="G50" s="92"/>
      <c r="H50" s="164"/>
      <c r="I50" s="164"/>
      <c r="J50" s="164"/>
      <c r="K50" s="164"/>
      <c r="L50" s="164"/>
      <c r="M50" s="164"/>
    </row>
    <row r="51" spans="1:13" ht="15.75" customHeight="1">
      <c r="A51" s="103"/>
      <c r="B51" s="164"/>
      <c r="C51" s="164"/>
      <c r="D51" s="165"/>
      <c r="E51" s="165"/>
      <c r="F51" s="165"/>
      <c r="G51" s="92"/>
      <c r="H51" s="164"/>
      <c r="I51" s="164"/>
      <c r="J51" s="164"/>
      <c r="K51" s="164"/>
      <c r="L51" s="164"/>
      <c r="M51" s="164"/>
    </row>
    <row r="52" spans="1:13" ht="15.75" customHeight="1">
      <c r="A52" s="103"/>
      <c r="B52" s="164"/>
      <c r="C52" s="164"/>
      <c r="D52" s="165"/>
      <c r="E52" s="165"/>
      <c r="F52" s="165"/>
      <c r="G52" s="92"/>
      <c r="H52" s="164"/>
      <c r="I52" s="164"/>
      <c r="J52" s="164"/>
      <c r="K52" s="164"/>
      <c r="L52" s="164"/>
      <c r="M52" s="164"/>
    </row>
    <row r="53" spans="1:13" ht="15.75" customHeight="1">
      <c r="A53" s="103"/>
      <c r="B53" s="164"/>
      <c r="C53" s="164"/>
      <c r="D53" s="165"/>
      <c r="E53" s="165"/>
      <c r="F53" s="165"/>
      <c r="G53" s="92"/>
      <c r="H53" s="164"/>
      <c r="I53" s="164"/>
      <c r="J53" s="164"/>
      <c r="K53" s="164"/>
      <c r="L53" s="164"/>
      <c r="M53" s="164"/>
    </row>
    <row r="54" spans="1:13" ht="15.75" customHeight="1">
      <c r="A54" s="103"/>
      <c r="B54" s="164"/>
      <c r="C54" s="164"/>
      <c r="D54" s="165"/>
      <c r="E54" s="165"/>
      <c r="F54" s="165"/>
      <c r="G54" s="92"/>
      <c r="H54" s="164"/>
      <c r="I54" s="164"/>
      <c r="J54" s="164"/>
      <c r="K54" s="164"/>
      <c r="L54" s="164"/>
      <c r="M54" s="164"/>
    </row>
    <row r="55" spans="1:13" ht="15.75" customHeight="1">
      <c r="A55" s="103"/>
      <c r="B55" s="164"/>
      <c r="C55" s="164"/>
      <c r="D55" s="165"/>
      <c r="E55" s="165"/>
      <c r="F55" s="165"/>
      <c r="G55" s="92"/>
      <c r="H55" s="164"/>
      <c r="I55" s="164"/>
      <c r="J55" s="164"/>
      <c r="K55" s="164"/>
      <c r="L55" s="164"/>
      <c r="M55" s="164"/>
    </row>
    <row r="56" spans="1:13" ht="15.75" customHeight="1">
      <c r="A56" s="103"/>
      <c r="B56" s="164"/>
      <c r="C56" s="164"/>
      <c r="D56" s="165"/>
      <c r="E56" s="165"/>
      <c r="F56" s="165"/>
      <c r="G56" s="92"/>
      <c r="H56" s="164"/>
      <c r="I56" s="164"/>
      <c r="J56" s="164"/>
      <c r="K56" s="164"/>
      <c r="L56" s="164"/>
      <c r="M56" s="164"/>
    </row>
    <row r="57" spans="1:13" ht="15.75" customHeight="1">
      <c r="A57" s="103"/>
      <c r="B57" s="164"/>
      <c r="C57" s="164"/>
      <c r="D57" s="165"/>
      <c r="E57" s="165"/>
      <c r="F57" s="165"/>
      <c r="G57" s="92"/>
      <c r="H57" s="164"/>
      <c r="I57" s="164"/>
      <c r="J57" s="164"/>
      <c r="K57" s="164"/>
      <c r="L57" s="164"/>
      <c r="M57" s="164"/>
    </row>
    <row r="58" spans="1:13" ht="15.75" customHeight="1">
      <c r="A58" s="103"/>
      <c r="B58" s="164"/>
      <c r="C58" s="164"/>
      <c r="D58" s="165"/>
      <c r="E58" s="165"/>
      <c r="F58" s="165"/>
      <c r="G58" s="92"/>
      <c r="H58" s="164"/>
      <c r="I58" s="164"/>
      <c r="J58" s="164"/>
      <c r="K58" s="164"/>
      <c r="L58" s="164"/>
      <c r="M58" s="164"/>
    </row>
    <row r="59" spans="1:13" ht="15.75" customHeight="1">
      <c r="A59" s="103"/>
      <c r="B59" s="164"/>
      <c r="C59" s="164"/>
      <c r="D59" s="165"/>
      <c r="E59" s="165"/>
      <c r="F59" s="165"/>
      <c r="G59" s="92"/>
      <c r="H59" s="164"/>
      <c r="I59" s="164"/>
      <c r="J59" s="164"/>
      <c r="K59" s="164"/>
      <c r="L59" s="164"/>
      <c r="M59" s="164"/>
    </row>
    <row r="60" spans="1:13" ht="15.75" customHeight="1">
      <c r="A60" s="103"/>
      <c r="B60" s="164"/>
      <c r="C60" s="164"/>
      <c r="D60" s="165"/>
      <c r="E60" s="165"/>
      <c r="F60" s="165"/>
      <c r="G60" s="92"/>
      <c r="H60" s="164"/>
      <c r="I60" s="164"/>
      <c r="J60" s="164"/>
      <c r="K60" s="164"/>
      <c r="L60" s="164"/>
      <c r="M60" s="164"/>
    </row>
    <row r="61" spans="1:13" ht="15.75" customHeight="1">
      <c r="A61" s="103"/>
      <c r="B61" s="164"/>
      <c r="C61" s="164"/>
      <c r="D61" s="165"/>
      <c r="E61" s="165"/>
      <c r="F61" s="165"/>
      <c r="G61" s="92"/>
      <c r="H61" s="164"/>
      <c r="I61" s="164"/>
      <c r="J61" s="164"/>
      <c r="K61" s="164"/>
      <c r="L61" s="164"/>
      <c r="M61" s="164"/>
    </row>
    <row r="62" spans="1:13" ht="15.75" customHeight="1">
      <c r="A62" s="103"/>
      <c r="B62" s="164"/>
      <c r="C62" s="164"/>
      <c r="D62" s="165"/>
      <c r="E62" s="165"/>
      <c r="F62" s="165"/>
      <c r="G62" s="92"/>
      <c r="H62" s="164"/>
      <c r="I62" s="164"/>
      <c r="J62" s="164"/>
      <c r="K62" s="164"/>
      <c r="L62" s="164"/>
      <c r="M62" s="164"/>
    </row>
    <row r="63" spans="1:13" ht="15.75" customHeight="1">
      <c r="A63" s="103"/>
      <c r="B63" s="164"/>
      <c r="C63" s="164"/>
      <c r="D63" s="165"/>
      <c r="E63" s="165"/>
      <c r="F63" s="165"/>
      <c r="G63" s="92"/>
      <c r="H63" s="164"/>
      <c r="I63" s="164"/>
      <c r="J63" s="164"/>
      <c r="K63" s="164"/>
      <c r="L63" s="164"/>
      <c r="M63" s="164"/>
    </row>
    <row r="64" spans="1:13" ht="15.75" customHeight="1">
      <c r="A64" s="103"/>
      <c r="B64" s="164"/>
      <c r="C64" s="164"/>
      <c r="D64" s="165"/>
      <c r="E64" s="165"/>
      <c r="F64" s="165"/>
      <c r="G64" s="92"/>
      <c r="H64" s="164"/>
      <c r="I64" s="164"/>
      <c r="J64" s="164"/>
      <c r="K64" s="164"/>
      <c r="L64" s="164"/>
      <c r="M64" s="164"/>
    </row>
    <row r="65" spans="1:13" ht="15.75" customHeight="1">
      <c r="A65" s="103"/>
      <c r="B65" s="164"/>
      <c r="C65" s="164"/>
      <c r="D65" s="165"/>
      <c r="E65" s="165"/>
      <c r="F65" s="165"/>
      <c r="G65" s="92"/>
      <c r="H65" s="164"/>
      <c r="I65" s="164"/>
      <c r="J65" s="164"/>
      <c r="K65" s="164"/>
      <c r="L65" s="164"/>
      <c r="M65" s="164"/>
    </row>
    <row r="66" spans="1:13" ht="15.75" customHeight="1">
      <c r="A66" s="103"/>
      <c r="B66" s="164"/>
      <c r="C66" s="164"/>
      <c r="D66" s="165"/>
      <c r="E66" s="165"/>
      <c r="F66" s="165"/>
      <c r="G66" s="92"/>
      <c r="H66" s="164"/>
      <c r="I66" s="164"/>
      <c r="J66" s="164"/>
      <c r="K66" s="164"/>
      <c r="L66" s="164"/>
      <c r="M66" s="164"/>
    </row>
    <row r="67" spans="1:13" ht="15.75" customHeight="1">
      <c r="A67" s="103"/>
      <c r="B67" s="164"/>
      <c r="C67" s="164"/>
      <c r="D67" s="165"/>
      <c r="E67" s="165"/>
      <c r="F67" s="165"/>
      <c r="G67" s="92"/>
      <c r="H67" s="164"/>
      <c r="I67" s="164"/>
      <c r="J67" s="164"/>
      <c r="K67" s="164"/>
      <c r="L67" s="164"/>
      <c r="M67" s="164"/>
    </row>
    <row r="68" spans="1:13" ht="15.75" customHeight="1">
      <c r="A68" s="103"/>
      <c r="B68" s="164"/>
      <c r="C68" s="164"/>
      <c r="D68" s="165"/>
      <c r="E68" s="165"/>
      <c r="F68" s="165"/>
      <c r="G68" s="92"/>
      <c r="H68" s="164"/>
      <c r="I68" s="164"/>
      <c r="J68" s="164"/>
      <c r="K68" s="164"/>
      <c r="L68" s="164"/>
      <c r="M68" s="164"/>
    </row>
    <row r="69" spans="1:13" ht="15.75" customHeight="1">
      <c r="A69" s="103"/>
      <c r="B69" s="164"/>
      <c r="C69" s="164"/>
      <c r="D69" s="165"/>
      <c r="E69" s="165"/>
      <c r="F69" s="165"/>
      <c r="G69" s="92"/>
      <c r="H69" s="164"/>
      <c r="I69" s="164"/>
      <c r="J69" s="164"/>
      <c r="K69" s="164"/>
      <c r="L69" s="164"/>
      <c r="M69" s="164"/>
    </row>
    <row r="70" spans="1:13" ht="15.75" customHeight="1">
      <c r="A70" s="103"/>
      <c r="B70" s="164"/>
      <c r="C70" s="164"/>
      <c r="D70" s="165"/>
      <c r="E70" s="165"/>
      <c r="F70" s="165"/>
      <c r="G70" s="92"/>
      <c r="H70" s="164"/>
      <c r="I70" s="164"/>
      <c r="J70" s="164"/>
      <c r="K70" s="164"/>
      <c r="L70" s="164"/>
      <c r="M70" s="164"/>
    </row>
    <row r="71" spans="1:13" ht="15.75" customHeight="1">
      <c r="A71" s="103"/>
      <c r="B71" s="164"/>
      <c r="C71" s="164"/>
      <c r="D71" s="165"/>
      <c r="E71" s="165"/>
      <c r="F71" s="165"/>
      <c r="G71" s="92"/>
      <c r="H71" s="164"/>
      <c r="I71" s="164"/>
      <c r="J71" s="164"/>
      <c r="K71" s="164"/>
      <c r="L71" s="164"/>
      <c r="M71" s="164"/>
    </row>
    <row r="72" spans="1:13" ht="15.75" customHeight="1">
      <c r="A72" s="103"/>
      <c r="B72" s="164"/>
      <c r="C72" s="164"/>
      <c r="D72" s="165"/>
      <c r="E72" s="165"/>
      <c r="F72" s="165"/>
      <c r="G72" s="92"/>
      <c r="H72" s="164"/>
      <c r="I72" s="164"/>
      <c r="J72" s="164"/>
      <c r="K72" s="164"/>
      <c r="L72" s="164"/>
      <c r="M72" s="164"/>
    </row>
    <row r="73" spans="1:13" ht="15.75" customHeight="1">
      <c r="A73" s="103"/>
      <c r="B73" s="164"/>
      <c r="C73" s="164"/>
      <c r="D73" s="165"/>
      <c r="E73" s="165"/>
      <c r="F73" s="165"/>
      <c r="G73" s="92"/>
      <c r="H73" s="164"/>
      <c r="I73" s="164"/>
      <c r="J73" s="164"/>
      <c r="K73" s="164"/>
      <c r="L73" s="164"/>
      <c r="M73" s="164"/>
    </row>
    <row r="74" spans="1:13" ht="15.75" customHeight="1">
      <c r="A74" s="103"/>
      <c r="B74" s="164"/>
      <c r="C74" s="164"/>
      <c r="D74" s="165"/>
      <c r="E74" s="165"/>
      <c r="F74" s="165"/>
      <c r="G74" s="92"/>
      <c r="H74" s="164"/>
      <c r="I74" s="164"/>
      <c r="J74" s="164"/>
      <c r="K74" s="164"/>
      <c r="L74" s="164"/>
      <c r="M74" s="164"/>
    </row>
    <row r="75" spans="1:13" ht="15.75" customHeight="1">
      <c r="A75" s="103"/>
      <c r="B75" s="164"/>
      <c r="C75" s="164"/>
      <c r="D75" s="165"/>
      <c r="E75" s="165"/>
      <c r="F75" s="165"/>
      <c r="G75" s="92"/>
      <c r="H75" s="164"/>
      <c r="I75" s="164"/>
      <c r="J75" s="164"/>
      <c r="K75" s="164"/>
      <c r="L75" s="164"/>
      <c r="M75" s="164"/>
    </row>
    <row r="76" spans="1:13" ht="15.75" customHeight="1">
      <c r="A76" s="103"/>
      <c r="B76" s="164"/>
      <c r="C76" s="164"/>
      <c r="D76" s="165"/>
      <c r="E76" s="165"/>
      <c r="F76" s="165"/>
      <c r="G76" s="92"/>
      <c r="H76" s="164"/>
      <c r="I76" s="164"/>
      <c r="J76" s="164"/>
      <c r="K76" s="164"/>
      <c r="L76" s="164"/>
      <c r="M76" s="164"/>
    </row>
    <row r="77" spans="1:13" ht="15.75" customHeight="1">
      <c r="A77" s="103"/>
      <c r="B77" s="164"/>
      <c r="C77" s="164"/>
      <c r="D77" s="165"/>
      <c r="E77" s="165"/>
      <c r="F77" s="165"/>
      <c r="G77" s="92"/>
      <c r="H77" s="164"/>
      <c r="I77" s="164"/>
      <c r="J77" s="164"/>
      <c r="K77" s="164"/>
      <c r="L77" s="164"/>
      <c r="M77" s="164"/>
    </row>
    <row r="78" spans="1:13" ht="15.75" customHeight="1">
      <c r="A78" s="103"/>
      <c r="B78" s="164"/>
      <c r="C78" s="164"/>
      <c r="D78" s="165"/>
      <c r="E78" s="165"/>
      <c r="F78" s="165"/>
      <c r="G78" s="92"/>
      <c r="H78" s="164"/>
      <c r="I78" s="164"/>
      <c r="J78" s="164"/>
      <c r="K78" s="164"/>
      <c r="L78" s="164"/>
      <c r="M78" s="164"/>
    </row>
    <row r="79" spans="1:13" ht="15.75" customHeight="1">
      <c r="A79" s="103"/>
      <c r="B79" s="164"/>
      <c r="C79" s="164"/>
      <c r="D79" s="165"/>
      <c r="E79" s="165"/>
      <c r="F79" s="165"/>
      <c r="G79" s="92"/>
      <c r="H79" s="164"/>
      <c r="I79" s="164"/>
      <c r="J79" s="164"/>
      <c r="K79" s="164"/>
      <c r="L79" s="164"/>
      <c r="M79" s="164"/>
    </row>
    <row r="80" spans="1:13" ht="15.75" customHeight="1">
      <c r="A80" s="103"/>
      <c r="B80" s="164"/>
      <c r="C80" s="164"/>
      <c r="D80" s="165"/>
      <c r="E80" s="165"/>
      <c r="F80" s="165"/>
      <c r="G80" s="92"/>
      <c r="H80" s="164"/>
      <c r="I80" s="164"/>
      <c r="J80" s="164"/>
      <c r="K80" s="164"/>
      <c r="L80" s="164"/>
      <c r="M80" s="164"/>
    </row>
    <row r="81" spans="1:13" ht="15.75" customHeight="1">
      <c r="A81" s="103"/>
      <c r="B81" s="164"/>
      <c r="C81" s="164"/>
      <c r="D81" s="165"/>
      <c r="E81" s="165"/>
      <c r="F81" s="165"/>
      <c r="G81" s="92"/>
      <c r="H81" s="164"/>
      <c r="I81" s="164"/>
      <c r="J81" s="164"/>
      <c r="K81" s="164"/>
      <c r="L81" s="164"/>
      <c r="M81" s="164"/>
    </row>
    <row r="82" spans="1:13" ht="15.75" customHeight="1">
      <c r="A82" s="103"/>
      <c r="B82" s="164"/>
      <c r="C82" s="164"/>
      <c r="D82" s="165"/>
      <c r="E82" s="165"/>
      <c r="F82" s="165"/>
      <c r="G82" s="92"/>
      <c r="H82" s="164"/>
      <c r="I82" s="164"/>
      <c r="J82" s="164"/>
      <c r="K82" s="164"/>
      <c r="L82" s="164"/>
      <c r="M82" s="164"/>
    </row>
    <row r="83" spans="1:13" ht="15.75" customHeight="1">
      <c r="A83" s="103"/>
      <c r="B83" s="164"/>
      <c r="C83" s="164"/>
      <c r="D83" s="165"/>
      <c r="E83" s="165"/>
      <c r="F83" s="165"/>
      <c r="G83" s="92"/>
      <c r="H83" s="164"/>
      <c r="I83" s="164"/>
      <c r="J83" s="164"/>
      <c r="K83" s="164"/>
      <c r="L83" s="164"/>
      <c r="M83" s="164"/>
    </row>
    <row r="84" spans="1:13" ht="15.75" customHeight="1">
      <c r="A84" s="103"/>
      <c r="B84" s="164"/>
      <c r="C84" s="164"/>
      <c r="D84" s="165"/>
      <c r="E84" s="165"/>
      <c r="F84" s="165"/>
      <c r="G84" s="92"/>
      <c r="H84" s="164"/>
      <c r="I84" s="164"/>
      <c r="J84" s="164"/>
      <c r="K84" s="164"/>
      <c r="L84" s="164"/>
      <c r="M84" s="164"/>
    </row>
    <row r="85" spans="1:13" ht="15.75" customHeight="1">
      <c r="A85" s="103"/>
      <c r="B85" s="164"/>
      <c r="C85" s="164"/>
      <c r="D85" s="165"/>
      <c r="E85" s="165"/>
      <c r="F85" s="165"/>
      <c r="G85" s="92"/>
      <c r="H85" s="164"/>
      <c r="I85" s="164"/>
      <c r="J85" s="164"/>
      <c r="K85" s="164"/>
      <c r="L85" s="164"/>
      <c r="M85" s="164"/>
    </row>
    <row r="86" spans="1:13" ht="15.75" customHeight="1">
      <c r="A86" s="103"/>
      <c r="B86" s="164"/>
      <c r="C86" s="164"/>
      <c r="D86" s="165"/>
      <c r="E86" s="165"/>
      <c r="F86" s="165"/>
      <c r="G86" s="92"/>
      <c r="H86" s="164"/>
      <c r="I86" s="164"/>
      <c r="J86" s="164"/>
      <c r="K86" s="164"/>
      <c r="L86" s="164"/>
      <c r="M86" s="164"/>
    </row>
    <row r="87" spans="1:13" ht="15.75" customHeight="1">
      <c r="A87" s="103"/>
      <c r="B87" s="164"/>
      <c r="C87" s="164"/>
      <c r="D87" s="165"/>
      <c r="E87" s="165"/>
      <c r="F87" s="165"/>
      <c r="G87" s="92"/>
      <c r="H87" s="164"/>
      <c r="I87" s="164"/>
      <c r="J87" s="164"/>
      <c r="K87" s="164"/>
      <c r="L87" s="164"/>
      <c r="M87" s="164"/>
    </row>
    <row r="88" spans="1:13" ht="15.75" customHeight="1">
      <c r="A88" s="103"/>
      <c r="B88" s="164"/>
      <c r="C88" s="164"/>
      <c r="D88" s="165"/>
      <c r="E88" s="165"/>
      <c r="F88" s="165"/>
      <c r="G88" s="92"/>
      <c r="H88" s="164"/>
      <c r="I88" s="164"/>
      <c r="J88" s="164"/>
      <c r="K88" s="164"/>
      <c r="L88" s="164"/>
      <c r="M88" s="164"/>
    </row>
    <row r="89" spans="1:13" ht="15.75" customHeight="1">
      <c r="A89" s="103"/>
      <c r="B89" s="164"/>
      <c r="C89" s="164"/>
      <c r="D89" s="165"/>
      <c r="E89" s="165"/>
      <c r="F89" s="165"/>
      <c r="G89" s="92"/>
      <c r="H89" s="164"/>
      <c r="I89" s="164"/>
      <c r="J89" s="164"/>
      <c r="K89" s="164"/>
      <c r="L89" s="164"/>
      <c r="M89" s="164"/>
    </row>
    <row r="90" spans="1:13" ht="15.75" customHeight="1">
      <c r="A90" s="103"/>
      <c r="B90" s="164"/>
      <c r="C90" s="164"/>
      <c r="D90" s="165"/>
      <c r="E90" s="165"/>
      <c r="F90" s="165"/>
      <c r="G90" s="92"/>
      <c r="H90" s="164"/>
      <c r="I90" s="164"/>
      <c r="J90" s="164"/>
      <c r="K90" s="164"/>
      <c r="L90" s="164"/>
      <c r="M90" s="164"/>
    </row>
    <row r="91" spans="1:13" ht="15.75" customHeight="1">
      <c r="A91" s="103"/>
      <c r="B91" s="164"/>
      <c r="C91" s="164"/>
      <c r="D91" s="165"/>
      <c r="E91" s="165"/>
      <c r="F91" s="165"/>
      <c r="G91" s="92"/>
      <c r="H91" s="164"/>
      <c r="I91" s="164"/>
      <c r="J91" s="164"/>
      <c r="K91" s="164"/>
      <c r="L91" s="164"/>
      <c r="M91" s="164"/>
    </row>
    <row r="92" spans="1:13" ht="15.75" customHeight="1">
      <c r="A92" s="103"/>
      <c r="B92" s="164"/>
      <c r="C92" s="164"/>
      <c r="D92" s="165"/>
      <c r="E92" s="165"/>
      <c r="F92" s="165"/>
      <c r="G92" s="92"/>
      <c r="H92" s="164"/>
      <c r="I92" s="164"/>
      <c r="J92" s="164"/>
      <c r="K92" s="164"/>
      <c r="L92" s="164"/>
      <c r="M92" s="164"/>
    </row>
    <row r="93" spans="1:13" ht="15.75" customHeight="1">
      <c r="A93" s="103"/>
      <c r="B93" s="164"/>
      <c r="C93" s="164"/>
      <c r="D93" s="165"/>
      <c r="E93" s="165"/>
      <c r="F93" s="165"/>
      <c r="G93" s="92"/>
      <c r="H93" s="164"/>
      <c r="I93" s="164"/>
      <c r="J93" s="164"/>
      <c r="K93" s="164"/>
      <c r="L93" s="164"/>
      <c r="M93" s="164"/>
    </row>
    <row r="94" spans="1:13" ht="15.75" customHeight="1">
      <c r="A94" s="103"/>
      <c r="B94" s="164"/>
      <c r="C94" s="164"/>
      <c r="D94" s="165"/>
      <c r="E94" s="165"/>
      <c r="F94" s="165"/>
      <c r="G94" s="92"/>
      <c r="H94" s="164"/>
      <c r="I94" s="164"/>
      <c r="J94" s="164"/>
      <c r="K94" s="164"/>
      <c r="L94" s="164"/>
      <c r="M94" s="164"/>
    </row>
    <row r="95" spans="1:13" ht="15.75" customHeight="1">
      <c r="A95" s="103"/>
      <c r="B95" s="164"/>
      <c r="C95" s="164"/>
      <c r="D95" s="165"/>
      <c r="E95" s="165"/>
      <c r="F95" s="165"/>
      <c r="G95" s="92"/>
      <c r="H95" s="164"/>
      <c r="I95" s="164"/>
      <c r="J95" s="164"/>
      <c r="K95" s="164"/>
      <c r="L95" s="164"/>
      <c r="M95" s="164"/>
    </row>
    <row r="96" spans="1:13" ht="15.75" customHeight="1">
      <c r="A96" s="103"/>
      <c r="B96" s="164"/>
      <c r="C96" s="164"/>
      <c r="D96" s="165"/>
      <c r="E96" s="165"/>
      <c r="F96" s="165"/>
      <c r="G96" s="92"/>
      <c r="H96" s="164"/>
      <c r="I96" s="164"/>
      <c r="J96" s="164"/>
      <c r="K96" s="164"/>
      <c r="L96" s="164"/>
      <c r="M96" s="164"/>
    </row>
    <row r="97" spans="1:13" ht="15.75" customHeight="1">
      <c r="A97" s="103"/>
      <c r="B97" s="164"/>
      <c r="C97" s="164"/>
      <c r="D97" s="165"/>
      <c r="E97" s="165"/>
      <c r="F97" s="165"/>
      <c r="G97" s="92"/>
      <c r="H97" s="164"/>
      <c r="I97" s="164"/>
      <c r="J97" s="164"/>
      <c r="K97" s="164"/>
      <c r="L97" s="164"/>
      <c r="M97" s="164"/>
    </row>
    <row r="98" spans="1:13" ht="15.75" customHeight="1">
      <c r="A98" s="103"/>
      <c r="B98" s="164"/>
      <c r="C98" s="164"/>
      <c r="D98" s="165"/>
      <c r="E98" s="165"/>
      <c r="F98" s="165"/>
      <c r="G98" s="92"/>
      <c r="H98" s="164"/>
      <c r="I98" s="164"/>
      <c r="J98" s="164"/>
      <c r="K98" s="164"/>
      <c r="L98" s="164"/>
      <c r="M98" s="164"/>
    </row>
    <row r="99" spans="1:13" ht="15.75" customHeight="1">
      <c r="A99" s="103"/>
      <c r="B99" s="164"/>
      <c r="C99" s="164"/>
      <c r="D99" s="165"/>
      <c r="E99" s="165"/>
      <c r="F99" s="165"/>
      <c r="G99" s="92"/>
      <c r="H99" s="164"/>
      <c r="I99" s="164"/>
      <c r="J99" s="164"/>
      <c r="K99" s="164"/>
      <c r="L99" s="164"/>
      <c r="M99" s="164"/>
    </row>
    <row r="100" spans="1:13" ht="15.75" customHeight="1">
      <c r="A100" s="103"/>
      <c r="B100" s="164"/>
      <c r="C100" s="164"/>
      <c r="D100" s="165"/>
      <c r="E100" s="165"/>
      <c r="F100" s="165"/>
      <c r="G100" s="92"/>
      <c r="H100" s="164"/>
      <c r="I100" s="164"/>
      <c r="J100" s="164"/>
      <c r="K100" s="164"/>
      <c r="L100" s="164"/>
      <c r="M100" s="164"/>
    </row>
    <row r="101" spans="1:13" ht="15.75" customHeight="1">
      <c r="A101" s="103"/>
      <c r="B101" s="164"/>
      <c r="C101" s="164"/>
      <c r="D101" s="165"/>
      <c r="E101" s="165"/>
      <c r="F101" s="165"/>
      <c r="G101" s="92"/>
      <c r="H101" s="164"/>
      <c r="I101" s="164"/>
      <c r="J101" s="164"/>
      <c r="K101" s="164"/>
      <c r="L101" s="164"/>
      <c r="M101" s="164"/>
    </row>
    <row r="102" spans="1:13" ht="15.75" customHeight="1">
      <c r="A102" s="103"/>
      <c r="B102" s="164"/>
      <c r="C102" s="164"/>
      <c r="D102" s="165"/>
      <c r="E102" s="165"/>
      <c r="F102" s="165"/>
      <c r="G102" s="92"/>
      <c r="H102" s="164"/>
      <c r="I102" s="164"/>
      <c r="J102" s="164"/>
      <c r="K102" s="164"/>
      <c r="L102" s="164"/>
      <c r="M102" s="164"/>
    </row>
    <row r="103" spans="1:13" ht="15.75" customHeight="1">
      <c r="A103" s="103"/>
      <c r="B103" s="164"/>
      <c r="C103" s="164"/>
      <c r="D103" s="165"/>
      <c r="E103" s="165"/>
      <c r="F103" s="165"/>
      <c r="G103" s="92"/>
      <c r="H103" s="164"/>
      <c r="I103" s="164"/>
      <c r="J103" s="164"/>
      <c r="K103" s="164"/>
      <c r="L103" s="164"/>
      <c r="M103" s="164"/>
    </row>
    <row r="104" spans="1:13" ht="15.75" customHeight="1">
      <c r="A104" s="103"/>
      <c r="B104" s="164"/>
      <c r="C104" s="164"/>
      <c r="D104" s="165"/>
      <c r="E104" s="165"/>
      <c r="F104" s="165"/>
      <c r="G104" s="92"/>
      <c r="H104" s="164"/>
      <c r="I104" s="164"/>
      <c r="J104" s="164"/>
      <c r="K104" s="164"/>
      <c r="L104" s="164"/>
      <c r="M104" s="164"/>
    </row>
    <row r="105" spans="1:13" ht="15.75" customHeight="1">
      <c r="A105" s="103"/>
      <c r="B105" s="164"/>
      <c r="C105" s="164"/>
      <c r="D105" s="165"/>
      <c r="E105" s="165"/>
      <c r="F105" s="165"/>
      <c r="G105" s="92"/>
      <c r="H105" s="164"/>
      <c r="I105" s="164"/>
      <c r="J105" s="164"/>
      <c r="K105" s="164"/>
      <c r="L105" s="164"/>
      <c r="M105" s="164"/>
    </row>
    <row r="106" spans="1:13" ht="15.75" customHeight="1">
      <c r="A106" s="103"/>
      <c r="B106" s="164"/>
      <c r="C106" s="164"/>
      <c r="D106" s="165"/>
      <c r="E106" s="165"/>
      <c r="F106" s="165"/>
      <c r="G106" s="92"/>
      <c r="H106" s="164"/>
      <c r="I106" s="164"/>
      <c r="J106" s="164"/>
      <c r="K106" s="164"/>
      <c r="L106" s="164"/>
      <c r="M106" s="164"/>
    </row>
    <row r="107" spans="1:13" ht="15.75" customHeight="1">
      <c r="A107" s="103"/>
      <c r="B107" s="164"/>
      <c r="C107" s="164"/>
      <c r="D107" s="165"/>
      <c r="E107" s="165"/>
      <c r="F107" s="165"/>
      <c r="G107" s="92"/>
      <c r="H107" s="164"/>
      <c r="I107" s="164"/>
      <c r="J107" s="164"/>
      <c r="K107" s="164"/>
      <c r="L107" s="164"/>
      <c r="M107" s="164"/>
    </row>
    <row r="108" spans="1:13" ht="15.75" customHeight="1">
      <c r="A108" s="103"/>
      <c r="B108" s="164"/>
      <c r="C108" s="164"/>
      <c r="D108" s="165"/>
      <c r="E108" s="165"/>
      <c r="F108" s="165"/>
      <c r="G108" s="92"/>
      <c r="H108" s="164"/>
      <c r="I108" s="164"/>
      <c r="J108" s="164"/>
      <c r="K108" s="164"/>
      <c r="L108" s="164"/>
      <c r="M108" s="164"/>
    </row>
    <row r="109" spans="1:13" ht="15.75" customHeight="1">
      <c r="A109" s="103"/>
      <c r="B109" s="164"/>
      <c r="C109" s="164"/>
      <c r="D109" s="165"/>
      <c r="E109" s="165"/>
      <c r="F109" s="165"/>
      <c r="G109" s="92"/>
      <c r="H109" s="164"/>
      <c r="I109" s="164"/>
      <c r="J109" s="164"/>
      <c r="K109" s="164"/>
      <c r="L109" s="164"/>
      <c r="M109" s="164"/>
    </row>
    <row r="110" spans="1:13" ht="15.75" customHeight="1">
      <c r="A110" s="103"/>
      <c r="B110" s="164"/>
      <c r="C110" s="164"/>
      <c r="D110" s="165"/>
      <c r="E110" s="165"/>
      <c r="F110" s="165"/>
      <c r="G110" s="92"/>
      <c r="H110" s="164"/>
      <c r="I110" s="164"/>
      <c r="J110" s="164"/>
      <c r="K110" s="164"/>
      <c r="L110" s="164"/>
      <c r="M110" s="164"/>
    </row>
    <row r="111" spans="1:13" ht="15.75" customHeight="1">
      <c r="A111" s="103"/>
      <c r="B111" s="164"/>
      <c r="C111" s="164"/>
      <c r="D111" s="165"/>
      <c r="E111" s="165"/>
      <c r="F111" s="165"/>
      <c r="G111" s="92"/>
      <c r="H111" s="164"/>
      <c r="I111" s="164"/>
      <c r="J111" s="164"/>
      <c r="K111" s="164"/>
      <c r="L111" s="164"/>
      <c r="M111" s="164"/>
    </row>
    <row r="112" spans="1:13" ht="15.75" customHeight="1">
      <c r="A112" s="103"/>
      <c r="B112" s="164"/>
      <c r="C112" s="164"/>
      <c r="D112" s="165"/>
      <c r="E112" s="165"/>
      <c r="F112" s="165"/>
      <c r="G112" s="92"/>
      <c r="H112" s="164"/>
      <c r="I112" s="164"/>
      <c r="J112" s="164"/>
      <c r="K112" s="164"/>
      <c r="L112" s="164"/>
      <c r="M112" s="164"/>
    </row>
    <row r="113" spans="1:13" ht="15.75" customHeight="1">
      <c r="A113" s="103"/>
      <c r="B113" s="164"/>
      <c r="C113" s="164"/>
      <c r="D113" s="165"/>
      <c r="E113" s="165"/>
      <c r="F113" s="165"/>
      <c r="G113" s="92"/>
      <c r="H113" s="164"/>
      <c r="I113" s="164"/>
      <c r="J113" s="164"/>
      <c r="K113" s="164"/>
      <c r="L113" s="164"/>
      <c r="M113" s="164"/>
    </row>
    <row r="114" spans="1:13" ht="15.75" customHeight="1">
      <c r="A114" s="103"/>
      <c r="B114" s="164"/>
      <c r="C114" s="164"/>
      <c r="D114" s="165"/>
      <c r="E114" s="165"/>
      <c r="F114" s="165"/>
      <c r="G114" s="92"/>
      <c r="H114" s="164"/>
      <c r="I114" s="164"/>
      <c r="J114" s="164"/>
      <c r="K114" s="164"/>
      <c r="L114" s="164"/>
      <c r="M114" s="164"/>
    </row>
    <row r="115" spans="1:13" ht="15.75" customHeight="1">
      <c r="A115" s="103"/>
      <c r="B115" s="164"/>
      <c r="C115" s="164"/>
      <c r="D115" s="165"/>
      <c r="E115" s="165"/>
      <c r="F115" s="165"/>
      <c r="G115" s="92"/>
      <c r="H115" s="164"/>
      <c r="I115" s="164"/>
      <c r="J115" s="164"/>
      <c r="K115" s="164"/>
      <c r="L115" s="164"/>
      <c r="M115" s="164"/>
    </row>
    <row r="116" spans="1:13" ht="15.75" customHeight="1">
      <c r="A116" s="103"/>
      <c r="B116" s="164"/>
      <c r="C116" s="164"/>
      <c r="D116" s="165"/>
      <c r="E116" s="165"/>
      <c r="F116" s="165"/>
      <c r="G116" s="92"/>
      <c r="H116" s="164"/>
      <c r="I116" s="164"/>
      <c r="J116" s="164"/>
      <c r="K116" s="164"/>
      <c r="L116" s="164"/>
      <c r="M116" s="164"/>
    </row>
    <row r="117" spans="1:13" ht="15.75" customHeight="1">
      <c r="A117" s="103"/>
      <c r="B117" s="164"/>
      <c r="C117" s="164"/>
      <c r="D117" s="165"/>
      <c r="E117" s="165"/>
      <c r="F117" s="165"/>
      <c r="G117" s="92"/>
      <c r="H117" s="164"/>
      <c r="I117" s="164"/>
      <c r="J117" s="164"/>
      <c r="K117" s="164"/>
      <c r="L117" s="164"/>
      <c r="M117" s="164"/>
    </row>
    <row r="118" spans="1:13" ht="15.75" customHeight="1">
      <c r="A118" s="103"/>
      <c r="B118" s="164"/>
      <c r="C118" s="164"/>
      <c r="D118" s="165"/>
      <c r="E118" s="165"/>
      <c r="F118" s="165"/>
      <c r="G118" s="92"/>
      <c r="H118" s="164"/>
      <c r="I118" s="164"/>
      <c r="J118" s="164"/>
      <c r="K118" s="164"/>
      <c r="L118" s="164"/>
      <c r="M118" s="164"/>
    </row>
    <row r="119" spans="1:13" ht="15.75" customHeight="1">
      <c r="A119" s="103"/>
      <c r="B119" s="164"/>
      <c r="C119" s="164"/>
      <c r="D119" s="165"/>
      <c r="E119" s="165"/>
      <c r="F119" s="165"/>
      <c r="G119" s="92"/>
      <c r="H119" s="164"/>
      <c r="I119" s="164"/>
      <c r="J119" s="164"/>
      <c r="K119" s="164"/>
      <c r="L119" s="164"/>
      <c r="M119" s="164"/>
    </row>
    <row r="120" spans="1:13" ht="15.75" customHeight="1">
      <c r="A120" s="103"/>
      <c r="B120" s="164"/>
      <c r="C120" s="164"/>
      <c r="D120" s="165"/>
      <c r="E120" s="165"/>
      <c r="F120" s="165"/>
      <c r="G120" s="92"/>
      <c r="H120" s="164"/>
      <c r="I120" s="164"/>
      <c r="J120" s="164"/>
      <c r="K120" s="164"/>
      <c r="L120" s="164"/>
      <c r="M120" s="164"/>
    </row>
    <row r="121" spans="1:13" ht="15.75" customHeight="1">
      <c r="A121" s="103"/>
      <c r="B121" s="164"/>
      <c r="C121" s="164"/>
      <c r="D121" s="165"/>
      <c r="E121" s="165"/>
      <c r="F121" s="165"/>
      <c r="G121" s="92"/>
      <c r="H121" s="164"/>
      <c r="I121" s="164"/>
      <c r="J121" s="164"/>
      <c r="K121" s="164"/>
      <c r="L121" s="164"/>
      <c r="M121" s="164"/>
    </row>
    <row r="122" spans="1:13" ht="15.75" customHeight="1">
      <c r="A122" s="103"/>
      <c r="B122" s="164"/>
      <c r="C122" s="164"/>
      <c r="D122" s="165"/>
      <c r="E122" s="165"/>
      <c r="F122" s="165"/>
      <c r="G122" s="92"/>
      <c r="H122" s="164"/>
      <c r="I122" s="164"/>
      <c r="J122" s="164"/>
      <c r="K122" s="164"/>
      <c r="L122" s="164"/>
      <c r="M122" s="164"/>
    </row>
    <row r="123" spans="1:13" ht="15.75" customHeight="1">
      <c r="A123" s="103"/>
      <c r="B123" s="164"/>
      <c r="C123" s="164"/>
      <c r="D123" s="165"/>
      <c r="E123" s="165"/>
      <c r="F123" s="165"/>
      <c r="G123" s="92"/>
      <c r="H123" s="164"/>
      <c r="I123" s="164"/>
      <c r="J123" s="164"/>
      <c r="K123" s="164"/>
      <c r="L123" s="164"/>
      <c r="M123" s="164"/>
    </row>
    <row r="124" spans="1:13" ht="15.75" customHeight="1">
      <c r="A124" s="103"/>
      <c r="B124" s="164"/>
      <c r="C124" s="164"/>
      <c r="D124" s="165"/>
      <c r="E124" s="165"/>
      <c r="F124" s="165"/>
      <c r="G124" s="92"/>
      <c r="H124" s="164"/>
      <c r="I124" s="164"/>
      <c r="J124" s="164"/>
      <c r="K124" s="164"/>
      <c r="L124" s="164"/>
      <c r="M124" s="164"/>
    </row>
    <row r="125" spans="1:13" ht="15.75" customHeight="1">
      <c r="A125" s="103"/>
      <c r="B125" s="164"/>
      <c r="C125" s="164"/>
      <c r="D125" s="165"/>
      <c r="E125" s="165"/>
      <c r="F125" s="165"/>
      <c r="G125" s="92"/>
      <c r="H125" s="164"/>
      <c r="I125" s="164"/>
      <c r="J125" s="164"/>
      <c r="K125" s="164"/>
      <c r="L125" s="164"/>
      <c r="M125" s="164"/>
    </row>
    <row r="126" spans="1:13" ht="15.75" customHeight="1">
      <c r="A126" s="103"/>
      <c r="B126" s="164"/>
      <c r="C126" s="164"/>
      <c r="D126" s="165"/>
      <c r="E126" s="165"/>
      <c r="F126" s="165"/>
      <c r="G126" s="92"/>
      <c r="H126" s="164"/>
      <c r="I126" s="164"/>
      <c r="J126" s="164"/>
      <c r="K126" s="164"/>
      <c r="L126" s="164"/>
      <c r="M126" s="164"/>
    </row>
    <row r="127" spans="1:13" ht="15.75" customHeight="1">
      <c r="A127" s="103"/>
      <c r="B127" s="164"/>
      <c r="C127" s="164"/>
      <c r="D127" s="165"/>
      <c r="E127" s="165"/>
      <c r="F127" s="165"/>
      <c r="G127" s="92"/>
      <c r="H127" s="164"/>
      <c r="I127" s="164"/>
      <c r="J127" s="164"/>
      <c r="K127" s="164"/>
      <c r="L127" s="164"/>
      <c r="M127" s="164"/>
    </row>
    <row r="128" spans="1:13" ht="15.75" customHeight="1">
      <c r="A128" s="103"/>
      <c r="B128" s="164"/>
      <c r="C128" s="164"/>
      <c r="D128" s="165"/>
      <c r="E128" s="165"/>
      <c r="F128" s="165"/>
      <c r="G128" s="92"/>
      <c r="H128" s="164"/>
      <c r="I128" s="164"/>
      <c r="J128" s="164"/>
      <c r="K128" s="164"/>
      <c r="L128" s="164"/>
      <c r="M128" s="164"/>
    </row>
    <row r="129" spans="1:13" ht="15.75" customHeight="1">
      <c r="A129" s="103"/>
      <c r="B129" s="164"/>
      <c r="C129" s="164"/>
      <c r="D129" s="165"/>
      <c r="E129" s="165"/>
      <c r="F129" s="165"/>
      <c r="G129" s="92"/>
      <c r="H129" s="164"/>
      <c r="I129" s="164"/>
      <c r="J129" s="164"/>
      <c r="K129" s="164"/>
      <c r="L129" s="164"/>
      <c r="M129" s="164"/>
    </row>
    <row r="130" spans="1:13" ht="15.75" customHeight="1">
      <c r="A130" s="103"/>
      <c r="B130" s="164"/>
      <c r="C130" s="164"/>
      <c r="D130" s="165"/>
      <c r="E130" s="165"/>
      <c r="F130" s="165"/>
      <c r="G130" s="92"/>
      <c r="H130" s="164"/>
      <c r="I130" s="164"/>
      <c r="J130" s="164"/>
      <c r="K130" s="164"/>
      <c r="L130" s="164"/>
      <c r="M130" s="164"/>
    </row>
    <row r="131" spans="1:13" ht="15.75" customHeight="1">
      <c r="A131" s="103"/>
      <c r="B131" s="164"/>
      <c r="C131" s="164"/>
      <c r="D131" s="165"/>
      <c r="E131" s="165"/>
      <c r="F131" s="165"/>
      <c r="G131" s="92"/>
      <c r="H131" s="164"/>
      <c r="I131" s="164"/>
      <c r="J131" s="164"/>
      <c r="K131" s="164"/>
      <c r="L131" s="164"/>
      <c r="M131" s="164"/>
    </row>
    <row r="132" spans="1:13" ht="15.75" customHeight="1">
      <c r="A132" s="103"/>
      <c r="B132" s="164"/>
      <c r="C132" s="164"/>
      <c r="D132" s="165"/>
      <c r="E132" s="165"/>
      <c r="F132" s="165"/>
      <c r="G132" s="92"/>
      <c r="H132" s="164"/>
      <c r="I132" s="164"/>
      <c r="J132" s="164"/>
      <c r="K132" s="164"/>
      <c r="L132" s="164"/>
      <c r="M132" s="164"/>
    </row>
    <row r="133" spans="1:13" ht="15.75" customHeight="1">
      <c r="A133" s="103"/>
      <c r="B133" s="164"/>
      <c r="C133" s="164"/>
      <c r="D133" s="165"/>
      <c r="E133" s="165"/>
      <c r="F133" s="165"/>
      <c r="G133" s="92"/>
      <c r="H133" s="164"/>
      <c r="I133" s="164"/>
      <c r="J133" s="164"/>
      <c r="K133" s="164"/>
      <c r="L133" s="164"/>
      <c r="M133" s="164"/>
    </row>
    <row r="134" spans="1:13" ht="15.75" customHeight="1">
      <c r="A134" s="103"/>
      <c r="B134" s="164"/>
      <c r="C134" s="164"/>
      <c r="D134" s="165"/>
      <c r="E134" s="165"/>
      <c r="F134" s="165"/>
      <c r="G134" s="92"/>
      <c r="H134" s="164"/>
      <c r="I134" s="164"/>
      <c r="J134" s="164"/>
      <c r="K134" s="164"/>
      <c r="L134" s="164"/>
      <c r="M134" s="164"/>
    </row>
    <row r="135" spans="1:13" ht="15.75" customHeight="1">
      <c r="A135" s="103"/>
      <c r="B135" s="164"/>
      <c r="C135" s="164"/>
      <c r="D135" s="165"/>
      <c r="E135" s="165"/>
      <c r="F135" s="165"/>
      <c r="G135" s="92"/>
      <c r="H135" s="164"/>
      <c r="I135" s="164"/>
      <c r="J135" s="164"/>
      <c r="K135" s="164"/>
      <c r="L135" s="164"/>
      <c r="M135" s="164"/>
    </row>
    <row r="136" spans="1:13" ht="15.75" customHeight="1">
      <c r="A136" s="103"/>
      <c r="B136" s="164"/>
      <c r="C136" s="164"/>
      <c r="D136" s="165"/>
      <c r="E136" s="165"/>
      <c r="F136" s="165"/>
      <c r="G136" s="92"/>
      <c r="H136" s="164"/>
      <c r="I136" s="164"/>
      <c r="J136" s="164"/>
      <c r="K136" s="164"/>
      <c r="L136" s="164"/>
      <c r="M136" s="164"/>
    </row>
    <row r="137" spans="1:13" ht="15.75" customHeight="1">
      <c r="A137" s="103"/>
      <c r="B137" s="164"/>
      <c r="C137" s="164"/>
      <c r="D137" s="165"/>
      <c r="E137" s="165"/>
      <c r="F137" s="165"/>
      <c r="G137" s="92"/>
      <c r="H137" s="164"/>
      <c r="I137" s="164"/>
      <c r="J137" s="164"/>
      <c r="K137" s="164"/>
      <c r="L137" s="164"/>
      <c r="M137" s="164"/>
    </row>
    <row r="138" spans="1:13" ht="15.75" customHeight="1">
      <c r="A138" s="103"/>
      <c r="B138" s="164"/>
      <c r="C138" s="164"/>
      <c r="D138" s="165"/>
      <c r="E138" s="165"/>
      <c r="F138" s="165"/>
      <c r="G138" s="92"/>
      <c r="H138" s="164"/>
      <c r="I138" s="164"/>
      <c r="J138" s="164"/>
      <c r="K138" s="164"/>
      <c r="L138" s="164"/>
      <c r="M138" s="164"/>
    </row>
    <row r="139" spans="1:13" ht="15.75" customHeight="1">
      <c r="A139" s="103"/>
      <c r="B139" s="164"/>
      <c r="C139" s="164"/>
      <c r="D139" s="165"/>
      <c r="E139" s="165"/>
      <c r="F139" s="165"/>
      <c r="G139" s="92"/>
      <c r="H139" s="164"/>
      <c r="I139" s="164"/>
      <c r="J139" s="164"/>
      <c r="K139" s="164"/>
      <c r="L139" s="164"/>
      <c r="M139" s="164"/>
    </row>
    <row r="140" spans="1:13" ht="15.75" customHeight="1">
      <c r="A140" s="103"/>
      <c r="B140" s="164"/>
      <c r="C140" s="164"/>
      <c r="D140" s="165"/>
      <c r="E140" s="165"/>
      <c r="F140" s="165"/>
      <c r="G140" s="92"/>
      <c r="H140" s="164"/>
      <c r="I140" s="164"/>
      <c r="J140" s="164"/>
      <c r="K140" s="164"/>
      <c r="L140" s="164"/>
      <c r="M140" s="164"/>
    </row>
    <row r="141" spans="1:13" ht="15.75" customHeight="1">
      <c r="A141" s="103"/>
      <c r="B141" s="164"/>
      <c r="C141" s="164"/>
      <c r="D141" s="165"/>
      <c r="E141" s="165"/>
      <c r="F141" s="165"/>
      <c r="G141" s="92"/>
      <c r="H141" s="164"/>
      <c r="I141" s="164"/>
      <c r="J141" s="164"/>
      <c r="K141" s="164"/>
      <c r="L141" s="164"/>
      <c r="M141" s="164"/>
    </row>
    <row r="142" spans="1:13" ht="15.75" customHeight="1">
      <c r="A142" s="103"/>
      <c r="B142" s="164"/>
      <c r="C142" s="164"/>
      <c r="D142" s="165"/>
      <c r="E142" s="165"/>
      <c r="F142" s="165"/>
      <c r="G142" s="92"/>
      <c r="H142" s="164"/>
      <c r="I142" s="164"/>
      <c r="J142" s="164"/>
      <c r="K142" s="164"/>
      <c r="L142" s="164"/>
      <c r="M142" s="164"/>
    </row>
    <row r="143" spans="1:13" ht="15.75" customHeight="1">
      <c r="A143" s="103"/>
      <c r="B143" s="164"/>
      <c r="C143" s="164"/>
      <c r="D143" s="165"/>
      <c r="E143" s="165"/>
      <c r="F143" s="165"/>
      <c r="G143" s="92"/>
      <c r="H143" s="164"/>
      <c r="I143" s="164"/>
      <c r="J143" s="164"/>
      <c r="K143" s="164"/>
      <c r="L143" s="164"/>
      <c r="M143" s="164"/>
    </row>
    <row r="144" spans="1:13" ht="15.75" customHeight="1">
      <c r="A144" s="103"/>
      <c r="B144" s="164"/>
      <c r="C144" s="164"/>
      <c r="D144" s="165"/>
      <c r="E144" s="165"/>
      <c r="F144" s="165"/>
      <c r="G144" s="92"/>
      <c r="H144" s="164"/>
      <c r="I144" s="164"/>
      <c r="J144" s="164"/>
      <c r="K144" s="164"/>
      <c r="L144" s="164"/>
      <c r="M144" s="164"/>
    </row>
    <row r="145" spans="1:13" ht="15.75" customHeight="1">
      <c r="A145" s="103"/>
      <c r="B145" s="164"/>
      <c r="C145" s="164"/>
      <c r="D145" s="165"/>
      <c r="E145" s="165"/>
      <c r="F145" s="165"/>
      <c r="G145" s="92"/>
      <c r="H145" s="164"/>
      <c r="I145" s="164"/>
      <c r="J145" s="164"/>
      <c r="K145" s="164"/>
      <c r="L145" s="164"/>
      <c r="M145" s="164"/>
    </row>
    <row r="146" spans="1:13" ht="15.75" customHeight="1">
      <c r="A146" s="103"/>
      <c r="B146" s="164"/>
      <c r="C146" s="164"/>
      <c r="D146" s="165"/>
      <c r="E146" s="165"/>
      <c r="F146" s="165"/>
      <c r="G146" s="92"/>
      <c r="H146" s="164"/>
      <c r="I146" s="164"/>
      <c r="J146" s="164"/>
      <c r="K146" s="164"/>
      <c r="L146" s="164"/>
      <c r="M146" s="164"/>
    </row>
    <row r="147" spans="1:13" ht="15.75" customHeight="1">
      <c r="A147" s="103"/>
      <c r="B147" s="164"/>
      <c r="C147" s="164"/>
      <c r="D147" s="165"/>
      <c r="E147" s="165"/>
      <c r="F147" s="165"/>
      <c r="G147" s="92"/>
      <c r="H147" s="164"/>
      <c r="I147" s="164"/>
      <c r="J147" s="164"/>
      <c r="K147" s="164"/>
      <c r="L147" s="164"/>
      <c r="M147" s="164"/>
    </row>
    <row r="148" spans="1:13" ht="15.75" customHeight="1">
      <c r="A148" s="103"/>
      <c r="B148" s="164"/>
      <c r="C148" s="164"/>
      <c r="D148" s="165"/>
      <c r="E148" s="165"/>
      <c r="F148" s="165"/>
      <c r="G148" s="92"/>
      <c r="H148" s="164"/>
      <c r="I148" s="164"/>
      <c r="J148" s="164"/>
      <c r="K148" s="164"/>
      <c r="L148" s="164"/>
      <c r="M148" s="164"/>
    </row>
    <row r="149" spans="1:13" ht="15.75" customHeight="1">
      <c r="A149" s="103"/>
      <c r="B149" s="164"/>
      <c r="C149" s="164"/>
      <c r="D149" s="165"/>
      <c r="E149" s="165"/>
      <c r="F149" s="165"/>
      <c r="G149" s="92"/>
      <c r="H149" s="164"/>
      <c r="I149" s="164"/>
      <c r="J149" s="164"/>
      <c r="K149" s="164"/>
      <c r="L149" s="164"/>
      <c r="M149" s="164"/>
    </row>
    <row r="150" spans="1:13" ht="15.75" customHeight="1">
      <c r="A150" s="103"/>
      <c r="B150" s="164"/>
      <c r="C150" s="164"/>
      <c r="D150" s="165"/>
      <c r="E150" s="165"/>
      <c r="F150" s="165"/>
      <c r="G150" s="92"/>
      <c r="H150" s="164"/>
      <c r="I150" s="164"/>
      <c r="J150" s="164"/>
      <c r="K150" s="164"/>
      <c r="L150" s="164"/>
      <c r="M150" s="164"/>
    </row>
    <row r="151" spans="1:13" ht="15.75" customHeight="1">
      <c r="A151" s="103"/>
      <c r="B151" s="164"/>
      <c r="C151" s="164"/>
      <c r="D151" s="165"/>
      <c r="E151" s="165"/>
      <c r="F151" s="165"/>
      <c r="G151" s="92"/>
      <c r="H151" s="164"/>
      <c r="I151" s="164"/>
      <c r="J151" s="164"/>
      <c r="K151" s="164"/>
      <c r="L151" s="164"/>
      <c r="M151" s="164"/>
    </row>
    <row r="152" spans="1:13" ht="15.75" customHeight="1">
      <c r="A152" s="103"/>
      <c r="B152" s="164"/>
      <c r="C152" s="164"/>
      <c r="D152" s="165"/>
      <c r="E152" s="165"/>
      <c r="F152" s="165"/>
      <c r="G152" s="92"/>
      <c r="H152" s="164"/>
      <c r="I152" s="164"/>
      <c r="J152" s="164"/>
      <c r="K152" s="164"/>
      <c r="L152" s="164"/>
      <c r="M152" s="164"/>
    </row>
    <row r="153" spans="1:13" ht="15.75" customHeight="1">
      <c r="A153" s="103"/>
      <c r="B153" s="164"/>
      <c r="C153" s="164"/>
      <c r="D153" s="165"/>
      <c r="E153" s="165"/>
      <c r="F153" s="165"/>
      <c r="G153" s="92"/>
      <c r="H153" s="164"/>
      <c r="I153" s="164"/>
      <c r="J153" s="164"/>
      <c r="K153" s="164"/>
      <c r="L153" s="164"/>
      <c r="M153" s="164"/>
    </row>
    <row r="154" spans="1:13" ht="15.75" customHeight="1">
      <c r="A154" s="103"/>
      <c r="B154" s="164"/>
      <c r="C154" s="164"/>
      <c r="D154" s="165"/>
      <c r="E154" s="165"/>
      <c r="F154" s="165"/>
      <c r="G154" s="92"/>
      <c r="H154" s="164"/>
      <c r="I154" s="164"/>
      <c r="J154" s="164"/>
      <c r="K154" s="164"/>
      <c r="L154" s="164"/>
      <c r="M154" s="164"/>
    </row>
    <row r="155" spans="1:13" ht="15.75" customHeight="1">
      <c r="A155" s="103"/>
      <c r="B155" s="164"/>
      <c r="C155" s="164"/>
      <c r="D155" s="165"/>
      <c r="E155" s="165"/>
      <c r="F155" s="165"/>
      <c r="G155" s="92"/>
      <c r="H155" s="164"/>
      <c r="I155" s="164"/>
      <c r="J155" s="164"/>
      <c r="K155" s="164"/>
      <c r="L155" s="164"/>
      <c r="M155" s="164"/>
    </row>
    <row r="156" spans="1:13" ht="15.75" customHeight="1">
      <c r="A156" s="103"/>
      <c r="B156" s="164"/>
      <c r="C156" s="164"/>
      <c r="D156" s="165"/>
      <c r="E156" s="165"/>
      <c r="F156" s="165"/>
      <c r="G156" s="92"/>
      <c r="H156" s="164"/>
      <c r="I156" s="164"/>
      <c r="J156" s="164"/>
      <c r="K156" s="164"/>
      <c r="L156" s="164"/>
      <c r="M156" s="164"/>
    </row>
    <row r="157" spans="1:13" ht="15.75" customHeight="1">
      <c r="A157" s="103"/>
      <c r="B157" s="164"/>
      <c r="C157" s="164"/>
      <c r="D157" s="165"/>
      <c r="E157" s="165"/>
      <c r="F157" s="165"/>
      <c r="G157" s="92"/>
      <c r="H157" s="164"/>
      <c r="I157" s="164"/>
      <c r="J157" s="164"/>
      <c r="K157" s="164"/>
      <c r="L157" s="164"/>
      <c r="M157" s="164"/>
    </row>
    <row r="158" spans="1:13" ht="15.75" customHeight="1">
      <c r="A158" s="103"/>
      <c r="B158" s="164"/>
      <c r="C158" s="164"/>
      <c r="D158" s="165"/>
      <c r="E158" s="165"/>
      <c r="F158" s="165"/>
      <c r="G158" s="92"/>
      <c r="H158" s="164"/>
      <c r="I158" s="164"/>
      <c r="J158" s="164"/>
      <c r="K158" s="164"/>
      <c r="L158" s="164"/>
      <c r="M158" s="164"/>
    </row>
    <row r="159" spans="1:13" ht="15.75" customHeight="1">
      <c r="A159" s="103"/>
      <c r="B159" s="164"/>
      <c r="C159" s="164"/>
      <c r="D159" s="165"/>
      <c r="E159" s="165"/>
      <c r="F159" s="165"/>
      <c r="G159" s="92"/>
      <c r="H159" s="164"/>
      <c r="I159" s="164"/>
      <c r="J159" s="164"/>
      <c r="K159" s="164"/>
      <c r="L159" s="164"/>
      <c r="M159" s="164"/>
    </row>
    <row r="160" spans="1:13" ht="15.75" customHeight="1">
      <c r="A160" s="103"/>
      <c r="B160" s="164"/>
      <c r="C160" s="164"/>
      <c r="D160" s="165"/>
      <c r="E160" s="165"/>
      <c r="F160" s="165"/>
      <c r="G160" s="92"/>
      <c r="H160" s="164"/>
      <c r="I160" s="164"/>
      <c r="J160" s="164"/>
      <c r="K160" s="164"/>
      <c r="L160" s="164"/>
      <c r="M160" s="164"/>
    </row>
    <row r="161" spans="1:13" ht="15.75" customHeight="1">
      <c r="A161" s="103"/>
      <c r="B161" s="164"/>
      <c r="C161" s="164"/>
      <c r="D161" s="165"/>
      <c r="E161" s="165"/>
      <c r="F161" s="165"/>
      <c r="G161" s="92"/>
      <c r="H161" s="164"/>
      <c r="I161" s="164"/>
      <c r="J161" s="164"/>
      <c r="K161" s="164"/>
      <c r="L161" s="164"/>
      <c r="M161" s="164"/>
    </row>
    <row r="162" spans="1:13" ht="15.75" customHeight="1">
      <c r="A162" s="103"/>
      <c r="B162" s="164"/>
      <c r="C162" s="164"/>
      <c r="D162" s="165"/>
      <c r="E162" s="165"/>
      <c r="F162" s="165"/>
      <c r="G162" s="92"/>
      <c r="H162" s="164"/>
      <c r="I162" s="164"/>
      <c r="J162" s="164"/>
      <c r="K162" s="164"/>
      <c r="L162" s="164"/>
      <c r="M162" s="164"/>
    </row>
    <row r="163" spans="1:13" ht="15.75" customHeight="1">
      <c r="A163" s="103"/>
      <c r="B163" s="164"/>
      <c r="C163" s="164"/>
      <c r="D163" s="165"/>
      <c r="E163" s="165"/>
      <c r="F163" s="165"/>
      <c r="G163" s="92"/>
      <c r="H163" s="164"/>
      <c r="I163" s="164"/>
      <c r="J163" s="164"/>
      <c r="K163" s="164"/>
      <c r="L163" s="164"/>
      <c r="M163" s="164"/>
    </row>
    <row r="164" spans="1:13" ht="15.75" customHeight="1">
      <c r="A164" s="103"/>
      <c r="B164" s="164"/>
      <c r="C164" s="164"/>
      <c r="D164" s="165"/>
      <c r="E164" s="165"/>
      <c r="F164" s="165"/>
      <c r="G164" s="92"/>
      <c r="H164" s="164"/>
      <c r="I164" s="164"/>
      <c r="J164" s="164"/>
      <c r="K164" s="164"/>
      <c r="L164" s="164"/>
      <c r="M164" s="164"/>
    </row>
    <row r="165" spans="1:13" ht="15.75" customHeight="1">
      <c r="A165" s="103"/>
      <c r="B165" s="164"/>
      <c r="C165" s="164"/>
      <c r="D165" s="165"/>
      <c r="E165" s="165"/>
      <c r="F165" s="165"/>
      <c r="G165" s="92"/>
      <c r="H165" s="164"/>
      <c r="I165" s="164"/>
      <c r="J165" s="164"/>
      <c r="K165" s="164"/>
      <c r="L165" s="164"/>
      <c r="M165" s="164"/>
    </row>
    <row r="166" spans="1:13" ht="15.75" customHeight="1">
      <c r="A166" s="103"/>
      <c r="B166" s="164"/>
      <c r="C166" s="164"/>
      <c r="D166" s="165"/>
      <c r="E166" s="165"/>
      <c r="F166" s="165"/>
      <c r="G166" s="92"/>
      <c r="H166" s="164"/>
      <c r="I166" s="164"/>
      <c r="J166" s="164"/>
      <c r="K166" s="164"/>
      <c r="L166" s="164"/>
      <c r="M166" s="164"/>
    </row>
    <row r="167" spans="1:13" ht="15.75" customHeight="1">
      <c r="A167" s="103"/>
      <c r="B167" s="164"/>
      <c r="C167" s="164"/>
      <c r="D167" s="165"/>
      <c r="E167" s="165"/>
      <c r="F167" s="165"/>
      <c r="G167" s="92"/>
      <c r="H167" s="164"/>
      <c r="I167" s="164"/>
      <c r="J167" s="164"/>
      <c r="K167" s="164"/>
      <c r="L167" s="164"/>
      <c r="M167" s="164"/>
    </row>
    <row r="168" spans="1:13" ht="15.75" customHeight="1">
      <c r="A168" s="103"/>
      <c r="B168" s="164"/>
      <c r="C168" s="164"/>
      <c r="D168" s="165"/>
      <c r="E168" s="165"/>
      <c r="F168" s="165"/>
      <c r="G168" s="92"/>
      <c r="H168" s="164"/>
      <c r="I168" s="164"/>
      <c r="J168" s="164"/>
      <c r="K168" s="164"/>
      <c r="L168" s="164"/>
      <c r="M168" s="164"/>
    </row>
    <row r="169" spans="1:13" ht="15.75" customHeight="1">
      <c r="A169" s="103"/>
      <c r="B169" s="164"/>
      <c r="C169" s="164"/>
      <c r="D169" s="165"/>
      <c r="E169" s="165"/>
      <c r="F169" s="165"/>
      <c r="G169" s="92"/>
      <c r="H169" s="164"/>
      <c r="I169" s="164"/>
      <c r="J169" s="164"/>
      <c r="K169" s="164"/>
      <c r="L169" s="164"/>
      <c r="M169" s="164"/>
    </row>
    <row r="170" spans="1:13" ht="15.75" customHeight="1">
      <c r="A170" s="103"/>
      <c r="B170" s="164"/>
      <c r="C170" s="164"/>
      <c r="D170" s="165"/>
      <c r="E170" s="165"/>
      <c r="F170" s="165"/>
      <c r="G170" s="92"/>
      <c r="H170" s="164"/>
      <c r="I170" s="164"/>
      <c r="J170" s="164"/>
      <c r="K170" s="164"/>
      <c r="L170" s="164"/>
      <c r="M170" s="164"/>
    </row>
    <row r="171" spans="1:13" ht="15.75" customHeight="1">
      <c r="A171" s="103"/>
      <c r="B171" s="164"/>
      <c r="C171" s="164"/>
      <c r="D171" s="165"/>
      <c r="E171" s="165"/>
      <c r="F171" s="165"/>
      <c r="G171" s="92"/>
      <c r="H171" s="164"/>
      <c r="I171" s="164"/>
      <c r="J171" s="164"/>
      <c r="K171" s="164"/>
      <c r="L171" s="164"/>
      <c r="M171" s="164"/>
    </row>
    <row r="172" spans="1:13" ht="15.75" customHeight="1">
      <c r="A172" s="103"/>
      <c r="B172" s="164"/>
      <c r="C172" s="164"/>
      <c r="D172" s="165"/>
      <c r="E172" s="165"/>
      <c r="F172" s="165"/>
      <c r="G172" s="92"/>
      <c r="H172" s="164"/>
      <c r="I172" s="164"/>
      <c r="J172" s="164"/>
      <c r="K172" s="164"/>
      <c r="L172" s="164"/>
      <c r="M172" s="164"/>
    </row>
    <row r="173" spans="1:13" ht="15.75" customHeight="1">
      <c r="A173" s="103"/>
      <c r="B173" s="164"/>
      <c r="C173" s="164"/>
      <c r="D173" s="165"/>
      <c r="E173" s="165"/>
      <c r="F173" s="165"/>
      <c r="G173" s="92"/>
      <c r="H173" s="164"/>
      <c r="I173" s="164"/>
      <c r="J173" s="164"/>
      <c r="K173" s="164"/>
      <c r="L173" s="164"/>
      <c r="M173" s="164"/>
    </row>
    <row r="174" spans="1:13" ht="15.75" customHeight="1">
      <c r="A174" s="103"/>
      <c r="B174" s="164"/>
      <c r="C174" s="164"/>
      <c r="D174" s="165"/>
      <c r="E174" s="165"/>
      <c r="F174" s="165"/>
      <c r="G174" s="92"/>
      <c r="H174" s="164"/>
      <c r="I174" s="164"/>
      <c r="J174" s="164"/>
      <c r="K174" s="164"/>
      <c r="L174" s="164"/>
      <c r="M174" s="164"/>
    </row>
    <row r="175" spans="1:13" ht="15.75" customHeight="1">
      <c r="A175" s="103"/>
      <c r="B175" s="164"/>
      <c r="C175" s="164"/>
      <c r="D175" s="165"/>
      <c r="E175" s="165"/>
      <c r="F175" s="165"/>
      <c r="G175" s="92"/>
      <c r="H175" s="164"/>
      <c r="I175" s="164"/>
      <c r="J175" s="164"/>
      <c r="K175" s="164"/>
      <c r="L175" s="164"/>
      <c r="M175" s="164"/>
    </row>
    <row r="176" spans="1:13" ht="15.75" customHeight="1">
      <c r="A176" s="103"/>
      <c r="B176" s="164"/>
      <c r="C176" s="164"/>
      <c r="D176" s="165"/>
      <c r="E176" s="165"/>
      <c r="F176" s="165"/>
      <c r="G176" s="92"/>
      <c r="H176" s="164"/>
      <c r="I176" s="164"/>
      <c r="J176" s="164"/>
      <c r="K176" s="164"/>
      <c r="L176" s="164"/>
      <c r="M176" s="164"/>
    </row>
    <row r="177" spans="1:13" ht="15.75" customHeight="1">
      <c r="A177" s="103"/>
      <c r="B177" s="164"/>
      <c r="C177" s="164"/>
      <c r="D177" s="165"/>
      <c r="E177" s="165"/>
      <c r="F177" s="165"/>
      <c r="G177" s="92"/>
      <c r="H177" s="164"/>
      <c r="I177" s="164"/>
      <c r="J177" s="164"/>
      <c r="K177" s="164"/>
      <c r="L177" s="164"/>
      <c r="M177" s="164"/>
    </row>
    <row r="178" spans="1:13" ht="15.75" customHeight="1">
      <c r="A178" s="103"/>
      <c r="B178" s="164"/>
      <c r="C178" s="164"/>
      <c r="D178" s="165"/>
      <c r="E178" s="165"/>
      <c r="F178" s="165"/>
      <c r="G178" s="92"/>
      <c r="H178" s="164"/>
      <c r="I178" s="164"/>
      <c r="J178" s="164"/>
      <c r="K178" s="164"/>
      <c r="L178" s="164"/>
      <c r="M178" s="164"/>
    </row>
    <row r="179" spans="1:13" ht="15.75" customHeight="1">
      <c r="A179" s="103"/>
      <c r="B179" s="164"/>
      <c r="C179" s="164"/>
      <c r="D179" s="165"/>
      <c r="E179" s="165"/>
      <c r="F179" s="165"/>
      <c r="G179" s="92"/>
      <c r="H179" s="164"/>
      <c r="I179" s="164"/>
      <c r="J179" s="164"/>
      <c r="K179" s="164"/>
      <c r="L179" s="164"/>
      <c r="M179" s="164"/>
    </row>
    <row r="180" spans="1:13" ht="15.75" customHeight="1">
      <c r="A180" s="103"/>
      <c r="B180" s="164"/>
      <c r="C180" s="164"/>
      <c r="D180" s="165"/>
      <c r="E180" s="165"/>
      <c r="F180" s="165"/>
      <c r="G180" s="92"/>
      <c r="H180" s="164"/>
      <c r="I180" s="164"/>
      <c r="J180" s="164"/>
      <c r="K180" s="164"/>
      <c r="L180" s="164"/>
      <c r="M180" s="164"/>
    </row>
    <row r="181" spans="1:13" ht="15.75" customHeight="1">
      <c r="A181" s="103"/>
      <c r="B181" s="164"/>
      <c r="C181" s="164"/>
      <c r="D181" s="165"/>
      <c r="E181" s="165"/>
      <c r="F181" s="165"/>
      <c r="G181" s="92"/>
      <c r="H181" s="164"/>
      <c r="I181" s="164"/>
      <c r="J181" s="164"/>
      <c r="K181" s="164"/>
      <c r="L181" s="164"/>
      <c r="M181" s="164"/>
    </row>
    <row r="182" spans="1:13" ht="15.75" customHeight="1">
      <c r="A182" s="103"/>
      <c r="B182" s="164"/>
      <c r="C182" s="164"/>
      <c r="D182" s="165"/>
      <c r="E182" s="165"/>
      <c r="F182" s="165"/>
      <c r="G182" s="92"/>
      <c r="H182" s="164"/>
      <c r="I182" s="164"/>
      <c r="J182" s="164"/>
      <c r="K182" s="164"/>
      <c r="L182" s="164"/>
      <c r="M182" s="164"/>
    </row>
    <row r="183" spans="1:13" ht="15.75" customHeight="1">
      <c r="A183" s="103"/>
      <c r="B183" s="164"/>
      <c r="C183" s="164"/>
      <c r="D183" s="165"/>
      <c r="E183" s="165"/>
      <c r="F183" s="165"/>
      <c r="G183" s="92"/>
      <c r="H183" s="164"/>
      <c r="I183" s="164"/>
      <c r="J183" s="164"/>
      <c r="K183" s="164"/>
      <c r="L183" s="164"/>
      <c r="M183" s="164"/>
    </row>
    <row r="184" spans="1:13" ht="15.75" customHeight="1">
      <c r="A184" s="103"/>
      <c r="B184" s="164"/>
      <c r="C184" s="164"/>
      <c r="D184" s="165"/>
      <c r="E184" s="165"/>
      <c r="F184" s="165"/>
      <c r="G184" s="92"/>
      <c r="H184" s="164"/>
      <c r="I184" s="164"/>
      <c r="J184" s="164"/>
      <c r="K184" s="164"/>
      <c r="L184" s="164"/>
      <c r="M184" s="164"/>
    </row>
    <row r="185" spans="1:13" ht="15.75" customHeight="1">
      <c r="A185" s="103"/>
      <c r="B185" s="164"/>
      <c r="C185" s="164"/>
      <c r="D185" s="165"/>
      <c r="E185" s="165"/>
      <c r="F185" s="165"/>
      <c r="G185" s="92"/>
      <c r="H185" s="164"/>
      <c r="I185" s="164"/>
      <c r="J185" s="164"/>
      <c r="K185" s="164"/>
      <c r="L185" s="164"/>
      <c r="M185" s="164"/>
    </row>
    <row r="186" spans="1:13" ht="15.75" customHeight="1">
      <c r="A186" s="103"/>
      <c r="B186" s="164"/>
      <c r="C186" s="164"/>
      <c r="D186" s="165"/>
      <c r="E186" s="165"/>
      <c r="F186" s="165"/>
      <c r="G186" s="92"/>
      <c r="H186" s="164"/>
      <c r="I186" s="164"/>
      <c r="J186" s="164"/>
      <c r="K186" s="164"/>
      <c r="L186" s="164"/>
      <c r="M186" s="164"/>
    </row>
    <row r="187" spans="1:13" ht="15.75" customHeight="1">
      <c r="A187" s="103"/>
      <c r="B187" s="164"/>
      <c r="C187" s="164"/>
      <c r="D187" s="165"/>
      <c r="E187" s="165"/>
      <c r="F187" s="165"/>
      <c r="G187" s="92"/>
      <c r="H187" s="164"/>
      <c r="I187" s="164"/>
      <c r="J187" s="164"/>
      <c r="K187" s="164"/>
      <c r="L187" s="164"/>
      <c r="M187" s="164"/>
    </row>
    <row r="188" spans="1:13" ht="15.75" customHeight="1">
      <c r="A188" s="103"/>
      <c r="B188" s="164"/>
      <c r="C188" s="164"/>
      <c r="D188" s="165"/>
      <c r="E188" s="165"/>
      <c r="F188" s="165"/>
      <c r="G188" s="92"/>
      <c r="H188" s="164"/>
      <c r="I188" s="164"/>
      <c r="J188" s="164"/>
      <c r="K188" s="164"/>
      <c r="L188" s="164"/>
      <c r="M188" s="164"/>
    </row>
    <row r="189" spans="1:13" ht="15.75" customHeight="1">
      <c r="A189" s="103"/>
      <c r="B189" s="164"/>
      <c r="C189" s="164"/>
      <c r="D189" s="165"/>
      <c r="E189" s="165"/>
      <c r="F189" s="165"/>
      <c r="G189" s="92"/>
      <c r="H189" s="164"/>
      <c r="I189" s="164"/>
      <c r="J189" s="164"/>
      <c r="K189" s="164"/>
      <c r="L189" s="164"/>
      <c r="M189" s="164"/>
    </row>
    <row r="190" spans="1:13" ht="15.75" customHeight="1">
      <c r="A190" s="103"/>
      <c r="B190" s="164"/>
      <c r="C190" s="164"/>
      <c r="D190" s="165"/>
      <c r="E190" s="165"/>
      <c r="F190" s="165"/>
      <c r="G190" s="92"/>
      <c r="H190" s="164"/>
      <c r="I190" s="164"/>
      <c r="J190" s="164"/>
      <c r="K190" s="164"/>
      <c r="L190" s="164"/>
      <c r="M190" s="164"/>
    </row>
    <row r="191" spans="1:13" ht="15.75" customHeight="1">
      <c r="A191" s="103"/>
      <c r="B191" s="164"/>
      <c r="C191" s="164"/>
      <c r="D191" s="165"/>
      <c r="E191" s="165"/>
      <c r="F191" s="165"/>
      <c r="G191" s="92"/>
      <c r="H191" s="164"/>
      <c r="I191" s="164"/>
      <c r="J191" s="164"/>
      <c r="K191" s="164"/>
      <c r="L191" s="164"/>
      <c r="M191" s="164"/>
    </row>
    <row r="192" spans="1:13" ht="15.75" customHeight="1">
      <c r="A192" s="103"/>
      <c r="B192" s="164"/>
      <c r="C192" s="164"/>
      <c r="D192" s="165"/>
      <c r="E192" s="165"/>
      <c r="F192" s="165"/>
      <c r="G192" s="92"/>
      <c r="H192" s="164"/>
      <c r="I192" s="164"/>
      <c r="J192" s="164"/>
      <c r="K192" s="164"/>
      <c r="L192" s="164"/>
      <c r="M192" s="164"/>
    </row>
    <row r="193" spans="1:13" ht="15.75" customHeight="1">
      <c r="A193" s="103"/>
      <c r="B193" s="164"/>
      <c r="C193" s="164"/>
      <c r="D193" s="165"/>
      <c r="E193" s="165"/>
      <c r="F193" s="165"/>
      <c r="G193" s="92"/>
      <c r="H193" s="164"/>
      <c r="I193" s="164"/>
      <c r="J193" s="164"/>
      <c r="K193" s="164"/>
      <c r="L193" s="164"/>
      <c r="M193" s="164"/>
    </row>
    <row r="194" spans="1:13" ht="15.75" customHeight="1">
      <c r="A194" s="103"/>
      <c r="B194" s="164"/>
      <c r="C194" s="164"/>
      <c r="D194" s="165"/>
      <c r="E194" s="165"/>
      <c r="F194" s="165"/>
      <c r="G194" s="92"/>
      <c r="H194" s="164"/>
      <c r="I194" s="164"/>
      <c r="J194" s="164"/>
      <c r="K194" s="164"/>
      <c r="L194" s="164"/>
      <c r="M194" s="164"/>
    </row>
    <row r="195" spans="1:13" ht="15.75" customHeight="1">
      <c r="A195" s="103"/>
      <c r="B195" s="164"/>
      <c r="C195" s="164"/>
      <c r="D195" s="165"/>
      <c r="E195" s="165"/>
      <c r="F195" s="165"/>
      <c r="G195" s="92"/>
      <c r="H195" s="164"/>
      <c r="I195" s="164"/>
      <c r="J195" s="164"/>
      <c r="K195" s="164"/>
      <c r="L195" s="164"/>
      <c r="M195" s="164"/>
    </row>
    <row r="196" spans="1:13" ht="15.75" customHeight="1">
      <c r="A196" s="103"/>
      <c r="B196" s="164"/>
      <c r="C196" s="164"/>
      <c r="D196" s="165"/>
      <c r="E196" s="165"/>
      <c r="F196" s="165"/>
      <c r="G196" s="92"/>
      <c r="H196" s="164"/>
      <c r="I196" s="164"/>
      <c r="J196" s="164"/>
      <c r="K196" s="164"/>
      <c r="L196" s="164"/>
      <c r="M196" s="164"/>
    </row>
    <row r="197" spans="1:13" ht="15.75" customHeight="1">
      <c r="A197" s="103"/>
      <c r="B197" s="164"/>
      <c r="C197" s="164"/>
      <c r="D197" s="165"/>
      <c r="E197" s="165"/>
      <c r="F197" s="165"/>
      <c r="G197" s="92"/>
      <c r="H197" s="164"/>
      <c r="I197" s="164"/>
      <c r="J197" s="164"/>
      <c r="K197" s="164"/>
      <c r="L197" s="164"/>
      <c r="M197" s="164"/>
    </row>
    <row r="198" spans="1:13" ht="15.75" customHeight="1">
      <c r="A198" s="103"/>
      <c r="B198" s="164"/>
      <c r="C198" s="164"/>
      <c r="D198" s="165"/>
      <c r="E198" s="165"/>
      <c r="F198" s="165"/>
      <c r="G198" s="92"/>
      <c r="H198" s="164"/>
      <c r="I198" s="164"/>
      <c r="J198" s="164"/>
      <c r="K198" s="164"/>
      <c r="L198" s="164"/>
      <c r="M198" s="164"/>
    </row>
    <row r="199" spans="1:13" ht="15.75" customHeight="1">
      <c r="A199" s="103"/>
      <c r="B199" s="164"/>
      <c r="C199" s="164"/>
      <c r="D199" s="165"/>
      <c r="E199" s="165"/>
      <c r="F199" s="165"/>
      <c r="G199" s="92"/>
      <c r="H199" s="164"/>
      <c r="I199" s="164"/>
      <c r="J199" s="164"/>
      <c r="K199" s="164"/>
      <c r="L199" s="164"/>
      <c r="M199" s="164"/>
    </row>
    <row r="200" spans="1:13" ht="15.75" customHeight="1">
      <c r="A200" s="103"/>
      <c r="B200" s="164"/>
      <c r="C200" s="164"/>
      <c r="D200" s="165"/>
      <c r="E200" s="165"/>
      <c r="F200" s="165"/>
      <c r="G200" s="92"/>
      <c r="H200" s="164"/>
      <c r="I200" s="164"/>
      <c r="J200" s="164"/>
      <c r="K200" s="164"/>
      <c r="L200" s="164"/>
      <c r="M200" s="164"/>
    </row>
    <row r="201" spans="1:13" ht="15.75" customHeight="1">
      <c r="A201" s="103"/>
      <c r="B201" s="164"/>
      <c r="C201" s="164"/>
      <c r="D201" s="165"/>
      <c r="E201" s="165"/>
      <c r="F201" s="165"/>
      <c r="G201" s="92"/>
      <c r="H201" s="164"/>
      <c r="I201" s="164"/>
      <c r="J201" s="164"/>
      <c r="K201" s="164"/>
      <c r="L201" s="164"/>
      <c r="M201" s="164"/>
    </row>
    <row r="202" spans="1:13" ht="15.75" customHeight="1">
      <c r="A202" s="103"/>
      <c r="B202" s="164"/>
      <c r="C202" s="164"/>
      <c r="D202" s="165"/>
      <c r="E202" s="165"/>
      <c r="F202" s="165"/>
      <c r="G202" s="92"/>
      <c r="H202" s="164"/>
      <c r="I202" s="164"/>
      <c r="J202" s="164"/>
      <c r="K202" s="164"/>
      <c r="L202" s="164"/>
      <c r="M202" s="164"/>
    </row>
    <row r="203" spans="1:13" ht="15.75" customHeight="1">
      <c r="A203" s="103"/>
      <c r="B203" s="164"/>
      <c r="C203" s="164"/>
      <c r="D203" s="165"/>
      <c r="E203" s="165"/>
      <c r="F203" s="165"/>
      <c r="G203" s="92"/>
      <c r="H203" s="164"/>
      <c r="I203" s="164"/>
      <c r="J203" s="164"/>
      <c r="K203" s="164"/>
      <c r="L203" s="164"/>
      <c r="M203" s="164"/>
    </row>
    <row r="204" spans="1:13" ht="15.75" customHeight="1">
      <c r="A204" s="103"/>
      <c r="B204" s="164"/>
      <c r="C204" s="164"/>
      <c r="D204" s="165"/>
      <c r="E204" s="165"/>
      <c r="F204" s="165"/>
      <c r="G204" s="92"/>
      <c r="H204" s="164"/>
      <c r="I204" s="164"/>
      <c r="J204" s="164"/>
      <c r="K204" s="164"/>
      <c r="L204" s="164"/>
      <c r="M204" s="164"/>
    </row>
    <row r="205" spans="1:13" ht="15.75" customHeight="1">
      <c r="A205" s="103"/>
      <c r="B205" s="164"/>
      <c r="C205" s="164"/>
      <c r="D205" s="165"/>
      <c r="E205" s="165"/>
      <c r="F205" s="165"/>
      <c r="G205" s="92"/>
      <c r="H205" s="164"/>
      <c r="I205" s="164"/>
      <c r="J205" s="164"/>
      <c r="K205" s="164"/>
      <c r="L205" s="164"/>
      <c r="M205" s="164"/>
    </row>
    <row r="206" spans="1:13" ht="15.75" customHeight="1">
      <c r="A206" s="103"/>
      <c r="B206" s="164"/>
      <c r="C206" s="164"/>
      <c r="D206" s="165"/>
      <c r="E206" s="165"/>
      <c r="F206" s="165"/>
      <c r="G206" s="92"/>
      <c r="H206" s="164"/>
      <c r="I206" s="164"/>
      <c r="J206" s="164"/>
      <c r="K206" s="164"/>
      <c r="L206" s="164"/>
      <c r="M206" s="164"/>
    </row>
    <row r="207" spans="1:13" ht="15.75" customHeight="1">
      <c r="A207" s="103"/>
      <c r="B207" s="164"/>
      <c r="C207" s="164"/>
      <c r="D207" s="165"/>
      <c r="E207" s="165"/>
      <c r="F207" s="165"/>
      <c r="G207" s="92"/>
      <c r="H207" s="164"/>
      <c r="I207" s="164"/>
      <c r="J207" s="164"/>
      <c r="K207" s="164"/>
      <c r="L207" s="164"/>
      <c r="M207" s="164"/>
    </row>
    <row r="208" spans="1:13" ht="15.75" customHeight="1">
      <c r="A208" s="103"/>
      <c r="B208" s="164"/>
      <c r="C208" s="164"/>
      <c r="D208" s="165"/>
      <c r="E208" s="165"/>
      <c r="F208" s="165"/>
      <c r="G208" s="92"/>
      <c r="H208" s="164"/>
      <c r="I208" s="164"/>
      <c r="J208" s="164"/>
      <c r="K208" s="164"/>
      <c r="L208" s="164"/>
      <c r="M208" s="164"/>
    </row>
    <row r="209" spans="1:13" ht="15.75" customHeight="1">
      <c r="A209" s="103"/>
      <c r="B209" s="164"/>
      <c r="C209" s="164"/>
      <c r="D209" s="165"/>
      <c r="E209" s="165"/>
      <c r="F209" s="165"/>
      <c r="G209" s="92"/>
      <c r="H209" s="164"/>
      <c r="I209" s="164"/>
      <c r="J209" s="164"/>
      <c r="K209" s="164"/>
      <c r="L209" s="164"/>
      <c r="M209" s="164"/>
    </row>
    <row r="210" spans="1:13" ht="15.75" customHeight="1">
      <c r="A210" s="103"/>
      <c r="B210" s="164"/>
      <c r="C210" s="164"/>
      <c r="D210" s="165"/>
      <c r="E210" s="165"/>
      <c r="F210" s="165"/>
      <c r="G210" s="92"/>
      <c r="H210" s="164"/>
      <c r="I210" s="164"/>
      <c r="J210" s="164"/>
      <c r="K210" s="164"/>
      <c r="L210" s="164"/>
      <c r="M210" s="164"/>
    </row>
    <row r="211" spans="1:13" ht="15.75" customHeight="1">
      <c r="A211" s="103"/>
      <c r="B211" s="164"/>
      <c r="C211" s="164"/>
      <c r="D211" s="165"/>
      <c r="E211" s="165"/>
      <c r="F211" s="165"/>
      <c r="G211" s="92"/>
      <c r="H211" s="164"/>
      <c r="I211" s="164"/>
      <c r="J211" s="164"/>
      <c r="K211" s="164"/>
      <c r="L211" s="164"/>
      <c r="M211" s="164"/>
    </row>
    <row r="212" spans="1:13" ht="15.75" customHeight="1">
      <c r="A212" s="103"/>
      <c r="B212" s="164"/>
      <c r="C212" s="164"/>
      <c r="D212" s="165"/>
      <c r="E212" s="165"/>
      <c r="F212" s="165"/>
      <c r="G212" s="92"/>
      <c r="H212" s="164"/>
      <c r="I212" s="164"/>
      <c r="J212" s="164"/>
      <c r="K212" s="164"/>
      <c r="L212" s="164"/>
      <c r="M212" s="164"/>
    </row>
    <row r="213" spans="1:13" ht="15.75" customHeight="1">
      <c r="A213" s="103"/>
      <c r="B213" s="164"/>
      <c r="C213" s="164"/>
      <c r="D213" s="165"/>
      <c r="E213" s="165"/>
      <c r="F213" s="165"/>
      <c r="G213" s="92"/>
      <c r="H213" s="164"/>
      <c r="I213" s="164"/>
      <c r="J213" s="164"/>
      <c r="K213" s="164"/>
      <c r="L213" s="164"/>
      <c r="M213" s="164"/>
    </row>
    <row r="214" spans="1:13" ht="15.75" customHeight="1">
      <c r="A214" s="103"/>
      <c r="B214" s="164"/>
      <c r="C214" s="164"/>
      <c r="D214" s="165"/>
      <c r="E214" s="165"/>
      <c r="F214" s="165"/>
      <c r="G214" s="92"/>
      <c r="H214" s="164"/>
      <c r="I214" s="164"/>
      <c r="J214" s="164"/>
      <c r="K214" s="164"/>
      <c r="L214" s="164"/>
      <c r="M214" s="164"/>
    </row>
    <row r="215" spans="1:13" ht="15.75" customHeight="1">
      <c r="A215" s="103"/>
      <c r="B215" s="164"/>
      <c r="C215" s="164"/>
      <c r="D215" s="165"/>
      <c r="E215" s="165"/>
      <c r="F215" s="165"/>
      <c r="G215" s="92"/>
      <c r="H215" s="164"/>
      <c r="I215" s="164"/>
      <c r="J215" s="164"/>
      <c r="K215" s="164"/>
      <c r="L215" s="164"/>
      <c r="M215" s="164"/>
    </row>
    <row r="216" spans="1:13" ht="15.75" customHeight="1">
      <c r="A216" s="103"/>
      <c r="B216" s="164"/>
      <c r="C216" s="164"/>
      <c r="D216" s="165"/>
      <c r="E216" s="165"/>
      <c r="F216" s="165"/>
      <c r="G216" s="92"/>
      <c r="H216" s="164"/>
      <c r="I216" s="164"/>
      <c r="J216" s="164"/>
      <c r="K216" s="164"/>
      <c r="L216" s="164"/>
      <c r="M216" s="164"/>
    </row>
    <row r="217" spans="1:13" ht="15.75" customHeight="1">
      <c r="A217" s="103"/>
      <c r="B217" s="164"/>
      <c r="C217" s="164"/>
      <c r="D217" s="165"/>
      <c r="E217" s="165"/>
      <c r="F217" s="165"/>
      <c r="G217" s="92"/>
      <c r="H217" s="164"/>
      <c r="I217" s="164"/>
      <c r="J217" s="164"/>
      <c r="K217" s="164"/>
      <c r="L217" s="164"/>
      <c r="M217" s="164"/>
    </row>
    <row r="218" spans="1:13" ht="15.75" customHeight="1">
      <c r="A218" s="103"/>
      <c r="B218" s="164"/>
      <c r="C218" s="164"/>
      <c r="D218" s="165"/>
      <c r="E218" s="165"/>
      <c r="F218" s="165"/>
      <c r="G218" s="92"/>
      <c r="H218" s="164"/>
      <c r="I218" s="164"/>
      <c r="J218" s="164"/>
      <c r="K218" s="164"/>
      <c r="L218" s="164"/>
      <c r="M218" s="164"/>
    </row>
    <row r="219" spans="1:13" ht="15.75" customHeight="1">
      <c r="A219" s="103"/>
      <c r="B219" s="164"/>
      <c r="C219" s="164"/>
      <c r="D219" s="165"/>
      <c r="E219" s="165"/>
      <c r="F219" s="165"/>
      <c r="G219" s="92"/>
      <c r="H219" s="164"/>
      <c r="I219" s="164"/>
      <c r="J219" s="164"/>
      <c r="K219" s="164"/>
      <c r="L219" s="164"/>
      <c r="M219" s="164"/>
    </row>
    <row r="220" spans="1:13" ht="15.75" customHeight="1">
      <c r="A220" s="103"/>
      <c r="B220" s="164"/>
      <c r="C220" s="164"/>
      <c r="D220" s="165"/>
      <c r="E220" s="165"/>
      <c r="F220" s="165"/>
      <c r="G220" s="92"/>
      <c r="H220" s="164"/>
      <c r="I220" s="164"/>
      <c r="J220" s="164"/>
      <c r="K220" s="164"/>
      <c r="L220" s="164"/>
      <c r="M220" s="164"/>
    </row>
    <row r="221" spans="1:13" ht="15.75" customHeight="1">
      <c r="A221" s="103"/>
      <c r="B221" s="164"/>
      <c r="C221" s="164"/>
      <c r="D221" s="165"/>
      <c r="E221" s="165"/>
      <c r="F221" s="165"/>
      <c r="G221" s="92"/>
      <c r="H221" s="164"/>
      <c r="I221" s="164"/>
      <c r="J221" s="164"/>
      <c r="K221" s="164"/>
      <c r="L221" s="164"/>
      <c r="M221" s="164"/>
    </row>
    <row r="222" spans="1:13" ht="15.75" customHeight="1">
      <c r="A222" s="103"/>
      <c r="B222" s="164"/>
      <c r="C222" s="164"/>
      <c r="D222" s="165"/>
      <c r="E222" s="165"/>
      <c r="F222" s="165"/>
      <c r="G222" s="92"/>
      <c r="H222" s="164"/>
      <c r="I222" s="164"/>
      <c r="J222" s="164"/>
      <c r="K222" s="164"/>
      <c r="L222" s="164"/>
      <c r="M222" s="164"/>
    </row>
    <row r="223" spans="1:13" ht="15.75" customHeight="1">
      <c r="A223" s="103"/>
      <c r="B223" s="164"/>
      <c r="C223" s="164"/>
      <c r="D223" s="165"/>
      <c r="E223" s="165"/>
      <c r="F223" s="165"/>
      <c r="G223" s="92"/>
      <c r="H223" s="164"/>
      <c r="I223" s="164"/>
      <c r="J223" s="164"/>
      <c r="K223" s="164"/>
      <c r="L223" s="164"/>
      <c r="M223" s="164"/>
    </row>
    <row r="224" spans="1:13" ht="15.75" customHeight="1">
      <c r="A224" s="103"/>
      <c r="B224" s="164"/>
      <c r="C224" s="164"/>
      <c r="D224" s="165"/>
      <c r="E224" s="165"/>
      <c r="F224" s="165"/>
      <c r="G224" s="92"/>
      <c r="H224" s="164"/>
      <c r="I224" s="164"/>
      <c r="J224" s="164"/>
      <c r="K224" s="164"/>
      <c r="L224" s="164"/>
      <c r="M224" s="164"/>
    </row>
    <row r="225" spans="1:13" ht="15.75" customHeight="1">
      <c r="A225" s="103"/>
      <c r="B225" s="164"/>
      <c r="C225" s="164"/>
      <c r="D225" s="165"/>
      <c r="E225" s="165"/>
      <c r="F225" s="165"/>
      <c r="G225" s="92"/>
      <c r="H225" s="164"/>
      <c r="I225" s="164"/>
      <c r="J225" s="164"/>
      <c r="K225" s="164"/>
      <c r="L225" s="164"/>
      <c r="M225" s="164"/>
    </row>
    <row r="226" spans="1:13" ht="15.75" customHeight="1">
      <c r="A226" s="164"/>
      <c r="B226" s="164"/>
      <c r="C226" s="98"/>
      <c r="D226" s="94"/>
      <c r="E226" s="165"/>
      <c r="F226" s="165"/>
      <c r="G226" s="92"/>
      <c r="H226" s="98"/>
      <c r="I226" s="98"/>
      <c r="J226" s="98"/>
      <c r="K226" s="98"/>
      <c r="L226" s="98"/>
      <c r="M226" s="164"/>
    </row>
  </sheetData>
  <mergeCells count="11">
    <mergeCell ref="A1:L1"/>
    <mergeCell ref="G24:K24"/>
    <mergeCell ref="A3:B3"/>
    <mergeCell ref="G4:L4"/>
    <mergeCell ref="A4:A5"/>
    <mergeCell ref="B4:B5"/>
    <mergeCell ref="C4:C5"/>
    <mergeCell ref="D4:F4"/>
    <mergeCell ref="B26:E26"/>
    <mergeCell ref="B25:E25"/>
    <mergeCell ref="B24:E24"/>
  </mergeCells>
  <pageMargins left="0.70866141732283472" right="0.70866141732283472" top="0.74803149606299213" bottom="0.74803149606299213" header="0" footer="0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Z428"/>
  <sheetViews>
    <sheetView workbookViewId="0">
      <pane ySplit="6" topLeftCell="A208" activePane="bottomLeft" state="frozen"/>
      <selection pane="bottomLeft" activeCell="J225" sqref="J225"/>
    </sheetView>
  </sheetViews>
  <sheetFormatPr defaultColWidth="14.3984375" defaultRowHeight="15" customHeight="1"/>
  <cols>
    <col min="1" max="1" width="5" customWidth="1"/>
    <col min="2" max="2" width="45" customWidth="1"/>
    <col min="3" max="3" width="8.53125" customWidth="1"/>
    <col min="4" max="4" width="9.86328125" customWidth="1"/>
    <col min="5" max="5" width="11.1328125" customWidth="1"/>
    <col min="6" max="6" width="14" customWidth="1"/>
    <col min="7" max="7" width="34.86328125" customWidth="1"/>
    <col min="8" max="8" width="11.3984375" customWidth="1"/>
    <col min="9" max="9" width="10.3984375" customWidth="1"/>
    <col min="10" max="10" width="9.86328125" customWidth="1"/>
    <col min="11" max="11" width="11.3984375" customWidth="1"/>
    <col min="12" max="12" width="12.3984375" customWidth="1"/>
    <col min="13" max="26" width="8.73046875" customWidth="1"/>
  </cols>
  <sheetData>
    <row r="1" spans="1:26" s="415" customFormat="1" ht="15.4">
      <c r="A1" s="416" t="s">
        <v>344</v>
      </c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</row>
    <row r="2" spans="1:26" s="415" customFormat="1" ht="14.25">
      <c r="A2" s="1" t="s">
        <v>345</v>
      </c>
      <c r="B2" s="2"/>
      <c r="C2" s="3"/>
      <c r="D2" s="3"/>
      <c r="E2" s="4"/>
      <c r="F2" s="4"/>
      <c r="G2" s="5"/>
      <c r="H2" s="6"/>
      <c r="I2" s="6"/>
      <c r="J2" s="6"/>
      <c r="K2" s="6"/>
      <c r="L2" s="6"/>
    </row>
    <row r="3" spans="1:26" ht="15.4">
      <c r="A3" s="1" t="s">
        <v>349</v>
      </c>
      <c r="B3" s="102"/>
      <c r="C3" s="105"/>
      <c r="D3" s="105"/>
      <c r="E3" s="105"/>
      <c r="F3" s="105"/>
      <c r="G3" s="106"/>
      <c r="H3" s="103"/>
      <c r="I3" s="103"/>
      <c r="J3" s="103"/>
      <c r="K3" s="103"/>
      <c r="L3" s="107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</row>
    <row r="4" spans="1:26" ht="15" customHeight="1">
      <c r="A4" s="435" t="s">
        <v>0</v>
      </c>
      <c r="B4" s="434" t="s">
        <v>1</v>
      </c>
      <c r="C4" s="440" t="s">
        <v>2</v>
      </c>
      <c r="D4" s="439" t="s">
        <v>3</v>
      </c>
      <c r="E4" s="424"/>
      <c r="F4" s="426"/>
      <c r="G4" s="432" t="s">
        <v>4</v>
      </c>
      <c r="H4" s="424"/>
      <c r="I4" s="424"/>
      <c r="J4" s="424"/>
      <c r="K4" s="424"/>
      <c r="L4" s="426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</row>
    <row r="5" spans="1:26" ht="26.25">
      <c r="A5" s="438"/>
      <c r="B5" s="438"/>
      <c r="C5" s="438"/>
      <c r="D5" s="198" t="s">
        <v>5</v>
      </c>
      <c r="E5" s="199" t="s">
        <v>6</v>
      </c>
      <c r="F5" s="199" t="s">
        <v>7</v>
      </c>
      <c r="G5" s="108" t="s">
        <v>8</v>
      </c>
      <c r="H5" s="109" t="s">
        <v>2</v>
      </c>
      <c r="I5" s="112" t="s">
        <v>9</v>
      </c>
      <c r="J5" s="113" t="s">
        <v>5</v>
      </c>
      <c r="K5" s="114" t="s">
        <v>6</v>
      </c>
      <c r="L5" s="111" t="s">
        <v>7</v>
      </c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164"/>
    </row>
    <row r="6" spans="1:26" ht="14.25">
      <c r="A6" s="200">
        <v>1</v>
      </c>
      <c r="B6" s="201">
        <v>2</v>
      </c>
      <c r="C6" s="202">
        <v>3</v>
      </c>
      <c r="D6" s="203">
        <v>4</v>
      </c>
      <c r="E6" s="204">
        <v>5</v>
      </c>
      <c r="F6" s="203">
        <v>6</v>
      </c>
      <c r="G6" s="200">
        <v>7</v>
      </c>
      <c r="H6" s="205">
        <v>8</v>
      </c>
      <c r="I6" s="200">
        <v>9</v>
      </c>
      <c r="J6" s="200">
        <v>10</v>
      </c>
      <c r="K6" s="200">
        <v>11</v>
      </c>
      <c r="L6" s="206">
        <v>12</v>
      </c>
      <c r="M6" s="207"/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/>
      <c r="Y6" s="164"/>
      <c r="Z6" s="164"/>
    </row>
    <row r="7" spans="1:26" ht="14.25">
      <c r="A7" s="208"/>
      <c r="B7" s="209" t="s">
        <v>127</v>
      </c>
      <c r="C7" s="210"/>
      <c r="D7" s="210"/>
      <c r="E7" s="210"/>
      <c r="F7" s="210"/>
      <c r="G7" s="211"/>
      <c r="H7" s="212"/>
      <c r="I7" s="212"/>
      <c r="J7" s="212"/>
      <c r="K7" s="212"/>
      <c r="L7" s="213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</row>
    <row r="8" spans="1:26" ht="14.25">
      <c r="A8" s="214"/>
      <c r="B8" s="215" t="s">
        <v>128</v>
      </c>
      <c r="C8" s="216"/>
      <c r="D8" s="217"/>
      <c r="E8" s="217"/>
      <c r="F8" s="217"/>
      <c r="G8" s="218"/>
      <c r="H8" s="219"/>
      <c r="I8" s="219"/>
      <c r="J8" s="219"/>
      <c r="K8" s="219"/>
      <c r="L8" s="220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</row>
    <row r="9" spans="1:26" ht="14.25">
      <c r="A9" s="221"/>
      <c r="B9" s="222" t="s">
        <v>129</v>
      </c>
      <c r="C9" s="223" t="s">
        <v>13</v>
      </c>
      <c r="D9" s="224">
        <v>8</v>
      </c>
      <c r="E9" s="224"/>
      <c r="F9" s="219">
        <f t="shared" ref="F9:F10" si="0">D9*E9</f>
        <v>0</v>
      </c>
      <c r="G9" s="225" t="s">
        <v>116</v>
      </c>
      <c r="H9" s="226" t="s">
        <v>18</v>
      </c>
      <c r="I9" s="226">
        <v>0.2</v>
      </c>
      <c r="J9" s="227">
        <v>1.6</v>
      </c>
      <c r="K9" s="224"/>
      <c r="L9" s="220">
        <f t="shared" ref="L9:L16" si="1">J9*K9</f>
        <v>0</v>
      </c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</row>
    <row r="10" spans="1:26" ht="14.25">
      <c r="A10" s="228"/>
      <c r="B10" s="21" t="s">
        <v>130</v>
      </c>
      <c r="C10" s="223" t="s">
        <v>13</v>
      </c>
      <c r="D10" s="224">
        <v>8</v>
      </c>
      <c r="E10" s="224"/>
      <c r="F10" s="219">
        <f t="shared" si="0"/>
        <v>0</v>
      </c>
      <c r="G10" s="225" t="s">
        <v>131</v>
      </c>
      <c r="H10" s="226" t="s">
        <v>15</v>
      </c>
      <c r="I10" s="226">
        <v>7</v>
      </c>
      <c r="J10" s="227">
        <v>56</v>
      </c>
      <c r="K10" s="224"/>
      <c r="L10" s="220">
        <f t="shared" si="1"/>
        <v>0</v>
      </c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</row>
    <row r="11" spans="1:26" ht="14.25">
      <c r="A11" s="229"/>
      <c r="B11" s="21"/>
      <c r="C11" s="223"/>
      <c r="D11" s="224"/>
      <c r="E11" s="224"/>
      <c r="F11" s="219"/>
      <c r="G11" s="225" t="s">
        <v>132</v>
      </c>
      <c r="H11" s="226" t="s">
        <v>13</v>
      </c>
      <c r="I11" s="226">
        <v>1.1000000000000001</v>
      </c>
      <c r="J11" s="227">
        <v>8.8000000000000007</v>
      </c>
      <c r="K11" s="224"/>
      <c r="L11" s="220">
        <f t="shared" si="1"/>
        <v>0</v>
      </c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</row>
    <row r="12" spans="1:26" ht="14.25">
      <c r="A12" s="221"/>
      <c r="B12" s="222" t="s">
        <v>129</v>
      </c>
      <c r="C12" s="223" t="s">
        <v>13</v>
      </c>
      <c r="D12" s="224">
        <v>8</v>
      </c>
      <c r="E12" s="224"/>
      <c r="F12" s="219">
        <f t="shared" ref="F12:F13" si="2">D12*E12</f>
        <v>0</v>
      </c>
      <c r="G12" s="225" t="s">
        <v>116</v>
      </c>
      <c r="H12" s="226" t="s">
        <v>18</v>
      </c>
      <c r="I12" s="226">
        <v>0.2</v>
      </c>
      <c r="J12" s="227">
        <v>1.6</v>
      </c>
      <c r="K12" s="224"/>
      <c r="L12" s="220">
        <f t="shared" si="1"/>
        <v>0</v>
      </c>
      <c r="M12" s="164"/>
      <c r="N12" s="164"/>
      <c r="O12" s="164"/>
      <c r="P12" s="164"/>
      <c r="Q12" s="164"/>
      <c r="R12" s="164"/>
      <c r="S12" s="164"/>
      <c r="T12" s="164"/>
      <c r="U12" s="164"/>
      <c r="V12" s="164"/>
      <c r="W12" s="164"/>
      <c r="X12" s="164"/>
      <c r="Y12" s="164"/>
      <c r="Z12" s="164"/>
    </row>
    <row r="13" spans="1:26" ht="14.25">
      <c r="A13" s="230"/>
      <c r="B13" s="217" t="s">
        <v>133</v>
      </c>
      <c r="C13" s="223" t="s">
        <v>13</v>
      </c>
      <c r="D13" s="224">
        <v>8</v>
      </c>
      <c r="E13" s="224"/>
      <c r="F13" s="227">
        <f t="shared" si="2"/>
        <v>0</v>
      </c>
      <c r="G13" s="225" t="s">
        <v>134</v>
      </c>
      <c r="H13" s="226" t="s">
        <v>15</v>
      </c>
      <c r="I13" s="226">
        <v>3</v>
      </c>
      <c r="J13" s="227">
        <v>24</v>
      </c>
      <c r="K13" s="224"/>
      <c r="L13" s="220">
        <f t="shared" si="1"/>
        <v>0</v>
      </c>
      <c r="M13" s="164"/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  <c r="Z13" s="164"/>
    </row>
    <row r="14" spans="1:26" ht="14.25">
      <c r="A14" s="231"/>
      <c r="B14" s="217"/>
      <c r="C14" s="223"/>
      <c r="D14" s="224"/>
      <c r="E14" s="224"/>
      <c r="F14" s="227"/>
      <c r="G14" s="225" t="s">
        <v>135</v>
      </c>
      <c r="H14" s="226" t="s">
        <v>15</v>
      </c>
      <c r="I14" s="226">
        <v>1.8</v>
      </c>
      <c r="J14" s="227">
        <v>14.4</v>
      </c>
      <c r="K14" s="224"/>
      <c r="L14" s="220">
        <f t="shared" si="1"/>
        <v>0</v>
      </c>
      <c r="M14" s="164"/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  <c r="Z14" s="164"/>
    </row>
    <row r="15" spans="1:26" ht="14.25">
      <c r="A15" s="221"/>
      <c r="B15" s="21" t="s">
        <v>129</v>
      </c>
      <c r="C15" s="223" t="s">
        <v>13</v>
      </c>
      <c r="D15" s="224">
        <v>8</v>
      </c>
      <c r="E15" s="224"/>
      <c r="F15" s="227">
        <f t="shared" ref="F15:F16" si="3">D15*E15</f>
        <v>0</v>
      </c>
      <c r="G15" s="225" t="s">
        <v>14</v>
      </c>
      <c r="H15" s="226" t="s">
        <v>15</v>
      </c>
      <c r="I15" s="226">
        <v>0.65</v>
      </c>
      <c r="J15" s="227">
        <v>5.2</v>
      </c>
      <c r="K15" s="224"/>
      <c r="L15" s="220">
        <f t="shared" si="1"/>
        <v>0</v>
      </c>
      <c r="M15" s="164"/>
      <c r="N15" s="164"/>
      <c r="O15" s="164"/>
      <c r="P15" s="164"/>
      <c r="Q15" s="164"/>
      <c r="R15" s="164"/>
      <c r="S15" s="164"/>
      <c r="T15" s="164"/>
      <c r="U15" s="164"/>
      <c r="V15" s="164"/>
      <c r="W15" s="164"/>
      <c r="X15" s="164"/>
      <c r="Y15" s="164"/>
      <c r="Z15" s="164"/>
    </row>
    <row r="16" spans="1:26" ht="26.25">
      <c r="A16" s="221"/>
      <c r="B16" s="21" t="s">
        <v>136</v>
      </c>
      <c r="C16" s="223" t="s">
        <v>13</v>
      </c>
      <c r="D16" s="224">
        <v>8</v>
      </c>
      <c r="E16" s="224"/>
      <c r="F16" s="227">
        <f t="shared" si="3"/>
        <v>0</v>
      </c>
      <c r="G16" s="225" t="s">
        <v>17</v>
      </c>
      <c r="H16" s="226" t="s">
        <v>18</v>
      </c>
      <c r="I16" s="226">
        <v>0.35</v>
      </c>
      <c r="J16" s="227">
        <v>2.8</v>
      </c>
      <c r="K16" s="224"/>
      <c r="L16" s="220">
        <f t="shared" si="1"/>
        <v>0</v>
      </c>
      <c r="M16" s="164"/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</row>
    <row r="17" spans="1:26" ht="14.25">
      <c r="A17" s="221"/>
      <c r="B17" s="217" t="s">
        <v>137</v>
      </c>
      <c r="C17" s="223"/>
      <c r="D17" s="224"/>
      <c r="E17" s="224"/>
      <c r="F17" s="227"/>
      <c r="G17" s="232"/>
      <c r="H17" s="227"/>
      <c r="I17" s="227"/>
      <c r="J17" s="227"/>
      <c r="K17" s="224"/>
      <c r="L17" s="220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</row>
    <row r="18" spans="1:26" ht="14.25">
      <c r="A18" s="221"/>
      <c r="B18" s="217" t="s">
        <v>138</v>
      </c>
      <c r="C18" s="223" t="s">
        <v>37</v>
      </c>
      <c r="D18" s="224">
        <v>2</v>
      </c>
      <c r="E18" s="224"/>
      <c r="F18" s="227">
        <f t="shared" ref="F18:F21" si="4">D18*E18</f>
        <v>0</v>
      </c>
      <c r="G18" s="232"/>
      <c r="H18" s="227"/>
      <c r="I18" s="227"/>
      <c r="J18" s="227"/>
      <c r="K18" s="224"/>
      <c r="L18" s="220"/>
      <c r="M18" s="164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  <c r="Z18" s="164"/>
    </row>
    <row r="19" spans="1:26" ht="15.75" customHeight="1">
      <c r="A19" s="221"/>
      <c r="B19" s="217" t="s">
        <v>139</v>
      </c>
      <c r="C19" s="223" t="s">
        <v>13</v>
      </c>
      <c r="D19" s="224">
        <v>3.29</v>
      </c>
      <c r="E19" s="224"/>
      <c r="F19" s="227">
        <f t="shared" si="4"/>
        <v>0</v>
      </c>
      <c r="G19" s="225" t="s">
        <v>14</v>
      </c>
      <c r="H19" s="226" t="s">
        <v>15</v>
      </c>
      <c r="I19" s="226">
        <v>0.65</v>
      </c>
      <c r="J19" s="227">
        <v>2.1385000000000001</v>
      </c>
      <c r="K19" s="224"/>
      <c r="L19" s="220">
        <f t="shared" ref="L19:L42" si="5">J19*K19</f>
        <v>0</v>
      </c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</row>
    <row r="20" spans="1:26" ht="15.75" customHeight="1">
      <c r="A20" s="221"/>
      <c r="B20" s="21" t="s">
        <v>12</v>
      </c>
      <c r="C20" s="223" t="s">
        <v>13</v>
      </c>
      <c r="D20" s="224">
        <v>15.14</v>
      </c>
      <c r="E20" s="224"/>
      <c r="F20" s="227">
        <f t="shared" si="4"/>
        <v>0</v>
      </c>
      <c r="G20" s="225" t="s">
        <v>116</v>
      </c>
      <c r="H20" s="226" t="s">
        <v>18</v>
      </c>
      <c r="I20" s="226">
        <v>0.2</v>
      </c>
      <c r="J20" s="227">
        <v>3.0280000000000005</v>
      </c>
      <c r="K20" s="224"/>
      <c r="L20" s="220">
        <f t="shared" si="5"/>
        <v>0</v>
      </c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4"/>
    </row>
    <row r="21" spans="1:26" ht="15.75" customHeight="1">
      <c r="A21" s="233"/>
      <c r="B21" s="21" t="s">
        <v>140</v>
      </c>
      <c r="C21" s="223" t="s">
        <v>13</v>
      </c>
      <c r="D21" s="224">
        <v>15.14</v>
      </c>
      <c r="E21" s="224"/>
      <c r="F21" s="227">
        <f t="shared" si="4"/>
        <v>0</v>
      </c>
      <c r="G21" s="225" t="s">
        <v>141</v>
      </c>
      <c r="H21" s="226" t="s">
        <v>26</v>
      </c>
      <c r="I21" s="226"/>
      <c r="J21" s="226">
        <v>25</v>
      </c>
      <c r="K21" s="224"/>
      <c r="L21" s="220">
        <f t="shared" si="5"/>
        <v>0</v>
      </c>
      <c r="M21" s="164"/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4"/>
    </row>
    <row r="22" spans="1:26" ht="15.75" customHeight="1">
      <c r="A22" s="234"/>
      <c r="B22" s="21"/>
      <c r="C22" s="223"/>
      <c r="D22" s="224"/>
      <c r="E22" s="224"/>
      <c r="F22" s="227"/>
      <c r="G22" s="225" t="s">
        <v>132</v>
      </c>
      <c r="H22" s="226" t="s">
        <v>13</v>
      </c>
      <c r="I22" s="226">
        <v>1.1000000000000001</v>
      </c>
      <c r="J22" s="226">
        <v>16.654000000000003</v>
      </c>
      <c r="K22" s="224"/>
      <c r="L22" s="220">
        <f t="shared" si="5"/>
        <v>0</v>
      </c>
      <c r="M22" s="164"/>
      <c r="N22" s="164"/>
      <c r="O22" s="164"/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4"/>
    </row>
    <row r="23" spans="1:26" ht="15.75" customHeight="1">
      <c r="A23" s="235"/>
      <c r="B23" s="21"/>
      <c r="C23" s="223"/>
      <c r="D23" s="224"/>
      <c r="E23" s="224"/>
      <c r="F23" s="227"/>
      <c r="G23" s="225" t="s">
        <v>131</v>
      </c>
      <c r="H23" s="226" t="s">
        <v>15</v>
      </c>
      <c r="I23" s="226">
        <v>45</v>
      </c>
      <c r="J23" s="226">
        <v>681.30000000000007</v>
      </c>
      <c r="K23" s="224"/>
      <c r="L23" s="220">
        <f t="shared" si="5"/>
        <v>0</v>
      </c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</row>
    <row r="24" spans="1:26" ht="15.75" customHeight="1">
      <c r="A24" s="221"/>
      <c r="B24" s="21" t="s">
        <v>12</v>
      </c>
      <c r="C24" s="223" t="s">
        <v>13</v>
      </c>
      <c r="D24" s="224">
        <v>15.14</v>
      </c>
      <c r="E24" s="224"/>
      <c r="F24" s="227">
        <f t="shared" ref="F24:F25" si="6">D24*E24</f>
        <v>0</v>
      </c>
      <c r="G24" s="225" t="s">
        <v>116</v>
      </c>
      <c r="H24" s="226" t="s">
        <v>18</v>
      </c>
      <c r="I24" s="226">
        <v>0.2</v>
      </c>
      <c r="J24" s="227">
        <v>3.0280000000000005</v>
      </c>
      <c r="K24" s="224"/>
      <c r="L24" s="220">
        <f t="shared" si="5"/>
        <v>0</v>
      </c>
      <c r="M24" s="164"/>
      <c r="N24" s="164"/>
      <c r="O24" s="164"/>
      <c r="P24" s="164"/>
      <c r="Q24" s="164"/>
      <c r="R24" s="164"/>
      <c r="S24" s="164"/>
      <c r="T24" s="164"/>
      <c r="U24" s="164"/>
      <c r="V24" s="164"/>
      <c r="W24" s="164"/>
      <c r="X24" s="164"/>
      <c r="Y24" s="164"/>
      <c r="Z24" s="164"/>
    </row>
    <row r="25" spans="1:26" ht="15.75" customHeight="1">
      <c r="A25" s="228"/>
      <c r="B25" s="217" t="s">
        <v>142</v>
      </c>
      <c r="C25" s="223" t="s">
        <v>13</v>
      </c>
      <c r="D25" s="224">
        <v>9.4</v>
      </c>
      <c r="E25" s="224"/>
      <c r="F25" s="227">
        <f t="shared" si="6"/>
        <v>0</v>
      </c>
      <c r="G25" s="225" t="s">
        <v>143</v>
      </c>
      <c r="H25" s="226" t="s">
        <v>13</v>
      </c>
      <c r="I25" s="226">
        <v>1.1000000000000001</v>
      </c>
      <c r="J25" s="227">
        <v>10.340000000000002</v>
      </c>
      <c r="K25" s="224"/>
      <c r="L25" s="220">
        <f t="shared" si="5"/>
        <v>0</v>
      </c>
      <c r="M25" s="164"/>
      <c r="N25" s="164"/>
      <c r="O25" s="164"/>
      <c r="P25" s="164"/>
      <c r="Q25" s="164"/>
      <c r="R25" s="164"/>
      <c r="S25" s="164"/>
      <c r="T25" s="164"/>
      <c r="U25" s="164"/>
      <c r="V25" s="164"/>
      <c r="W25" s="164"/>
      <c r="X25" s="164"/>
      <c r="Y25" s="164"/>
      <c r="Z25" s="164"/>
    </row>
    <row r="26" spans="1:26" ht="15.75" customHeight="1">
      <c r="A26" s="236"/>
      <c r="B26" s="217"/>
      <c r="C26" s="223"/>
      <c r="D26" s="224"/>
      <c r="E26" s="224"/>
      <c r="F26" s="227"/>
      <c r="G26" s="225" t="s">
        <v>144</v>
      </c>
      <c r="H26" s="226" t="s">
        <v>15</v>
      </c>
      <c r="I26" s="226">
        <v>6.5</v>
      </c>
      <c r="J26" s="227">
        <v>61.1</v>
      </c>
      <c r="K26" s="224"/>
      <c r="L26" s="220">
        <f t="shared" si="5"/>
        <v>0</v>
      </c>
      <c r="M26" s="164"/>
      <c r="N26" s="164"/>
      <c r="O26" s="164"/>
      <c r="P26" s="164"/>
      <c r="Q26" s="164"/>
      <c r="R26" s="164"/>
      <c r="S26" s="164"/>
      <c r="T26" s="164"/>
      <c r="U26" s="164"/>
      <c r="V26" s="164"/>
      <c r="W26" s="164"/>
      <c r="X26" s="164"/>
      <c r="Y26" s="164"/>
      <c r="Z26" s="164"/>
    </row>
    <row r="27" spans="1:26" ht="15.75" customHeight="1">
      <c r="A27" s="236"/>
      <c r="B27" s="217"/>
      <c r="C27" s="223"/>
      <c r="D27" s="224"/>
      <c r="E27" s="224"/>
      <c r="F27" s="227"/>
      <c r="G27" s="225" t="s">
        <v>145</v>
      </c>
      <c r="H27" s="226" t="s">
        <v>48</v>
      </c>
      <c r="I27" s="226"/>
      <c r="J27" s="227">
        <v>10</v>
      </c>
      <c r="K27" s="224"/>
      <c r="L27" s="220">
        <f t="shared" si="5"/>
        <v>0</v>
      </c>
      <c r="M27" s="164"/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164"/>
      <c r="Z27" s="164"/>
    </row>
    <row r="28" spans="1:26" ht="15.75" customHeight="1">
      <c r="A28" s="229"/>
      <c r="B28" s="217"/>
      <c r="C28" s="223"/>
      <c r="D28" s="224"/>
      <c r="E28" s="224"/>
      <c r="F28" s="227"/>
      <c r="G28" s="225" t="s">
        <v>146</v>
      </c>
      <c r="H28" s="226" t="s">
        <v>15</v>
      </c>
      <c r="I28" s="226">
        <v>0.4</v>
      </c>
      <c r="J28" s="227">
        <v>3.7600000000000002</v>
      </c>
      <c r="K28" s="224"/>
      <c r="L28" s="220">
        <f t="shared" si="5"/>
        <v>0</v>
      </c>
      <c r="M28" s="164"/>
      <c r="N28" s="164"/>
      <c r="O28" s="164"/>
      <c r="P28" s="164"/>
      <c r="Q28" s="164"/>
      <c r="R28" s="164"/>
      <c r="S28" s="164"/>
      <c r="T28" s="164"/>
      <c r="U28" s="164"/>
      <c r="V28" s="164"/>
      <c r="W28" s="164"/>
      <c r="X28" s="164"/>
      <c r="Y28" s="164"/>
      <c r="Z28" s="164"/>
    </row>
    <row r="29" spans="1:26" ht="15.75" customHeight="1">
      <c r="A29" s="237"/>
      <c r="B29" s="21" t="s">
        <v>147</v>
      </c>
      <c r="C29" s="23" t="s">
        <v>13</v>
      </c>
      <c r="D29" s="224">
        <v>5.74</v>
      </c>
      <c r="E29" s="224"/>
      <c r="F29" s="227">
        <f>D29*E29</f>
        <v>0</v>
      </c>
      <c r="G29" s="225" t="s">
        <v>134</v>
      </c>
      <c r="H29" s="226" t="s">
        <v>15</v>
      </c>
      <c r="I29" s="226">
        <v>3</v>
      </c>
      <c r="J29" s="227">
        <v>17.22</v>
      </c>
      <c r="K29" s="224"/>
      <c r="L29" s="220">
        <f t="shared" si="5"/>
        <v>0</v>
      </c>
      <c r="M29" s="164"/>
      <c r="N29" s="164"/>
      <c r="O29" s="164"/>
      <c r="P29" s="164"/>
      <c r="Q29" s="164"/>
      <c r="R29" s="164"/>
      <c r="S29" s="164"/>
      <c r="T29" s="164"/>
      <c r="U29" s="164"/>
      <c r="V29" s="164"/>
      <c r="W29" s="164"/>
      <c r="X29" s="164"/>
      <c r="Y29" s="164"/>
      <c r="Z29" s="164"/>
    </row>
    <row r="30" spans="1:26" ht="15.75" customHeight="1">
      <c r="A30" s="238"/>
      <c r="B30" s="21"/>
      <c r="C30" s="23"/>
      <c r="D30" s="224"/>
      <c r="E30" s="224"/>
      <c r="F30" s="227"/>
      <c r="G30" s="225" t="s">
        <v>148</v>
      </c>
      <c r="H30" s="226" t="s">
        <v>15</v>
      </c>
      <c r="I30" s="226">
        <v>1.8</v>
      </c>
      <c r="J30" s="227">
        <v>10.332000000000001</v>
      </c>
      <c r="K30" s="224"/>
      <c r="L30" s="220">
        <f t="shared" si="5"/>
        <v>0</v>
      </c>
      <c r="M30" s="164"/>
      <c r="N30" s="164"/>
      <c r="O30" s="164"/>
      <c r="P30" s="164"/>
      <c r="Q30" s="164"/>
      <c r="R30" s="164"/>
      <c r="S30" s="164"/>
      <c r="T30" s="164"/>
      <c r="U30" s="164"/>
      <c r="V30" s="164"/>
      <c r="W30" s="164"/>
      <c r="X30" s="164"/>
      <c r="Y30" s="164"/>
      <c r="Z30" s="164"/>
    </row>
    <row r="31" spans="1:26" ht="15.75" customHeight="1">
      <c r="A31" s="221"/>
      <c r="B31" s="21" t="s">
        <v>12</v>
      </c>
      <c r="C31" s="223" t="s">
        <v>13</v>
      </c>
      <c r="D31" s="224">
        <v>5.74</v>
      </c>
      <c r="E31" s="224"/>
      <c r="F31" s="227">
        <f t="shared" ref="F31:F35" si="7">D31*E31</f>
        <v>0</v>
      </c>
      <c r="G31" s="225" t="s">
        <v>14</v>
      </c>
      <c r="H31" s="226" t="s">
        <v>15</v>
      </c>
      <c r="I31" s="226">
        <v>0.65</v>
      </c>
      <c r="J31" s="227">
        <v>3.7310000000000003</v>
      </c>
      <c r="K31" s="224"/>
      <c r="L31" s="220">
        <f t="shared" si="5"/>
        <v>0</v>
      </c>
      <c r="M31" s="164"/>
      <c r="N31" s="164"/>
      <c r="O31" s="164"/>
      <c r="P31" s="164"/>
      <c r="Q31" s="164"/>
      <c r="R31" s="164"/>
      <c r="S31" s="164"/>
      <c r="T31" s="164"/>
      <c r="U31" s="164"/>
      <c r="V31" s="164"/>
      <c r="W31" s="164"/>
      <c r="X31" s="164"/>
      <c r="Y31" s="164"/>
      <c r="Z31" s="164"/>
    </row>
    <row r="32" spans="1:26" ht="24.75" customHeight="1">
      <c r="A32" s="221"/>
      <c r="B32" s="21" t="s">
        <v>16</v>
      </c>
      <c r="C32" s="223" t="s">
        <v>13</v>
      </c>
      <c r="D32" s="224">
        <v>5.74</v>
      </c>
      <c r="E32" s="224"/>
      <c r="F32" s="227">
        <f t="shared" si="7"/>
        <v>0</v>
      </c>
      <c r="G32" s="225" t="s">
        <v>17</v>
      </c>
      <c r="H32" s="226" t="s">
        <v>18</v>
      </c>
      <c r="I32" s="226">
        <v>0.35</v>
      </c>
      <c r="J32" s="227">
        <v>2.0089999999999999</v>
      </c>
      <c r="K32" s="224"/>
      <c r="L32" s="220">
        <f t="shared" si="5"/>
        <v>0</v>
      </c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  <c r="Z32" s="164"/>
    </row>
    <row r="33" spans="1:26" ht="31.25" customHeight="1">
      <c r="A33" s="214"/>
      <c r="B33" s="217" t="s">
        <v>149</v>
      </c>
      <c r="C33" s="223" t="s">
        <v>13</v>
      </c>
      <c r="D33" s="224">
        <v>1.44</v>
      </c>
      <c r="E33" s="224"/>
      <c r="F33" s="227">
        <f t="shared" si="7"/>
        <v>0</v>
      </c>
      <c r="G33" s="232" t="s">
        <v>150</v>
      </c>
      <c r="H33" s="227" t="s">
        <v>13</v>
      </c>
      <c r="I33" s="227">
        <v>1.1000000000000001</v>
      </c>
      <c r="J33" s="227">
        <v>1.5840000000000001</v>
      </c>
      <c r="K33" s="224"/>
      <c r="L33" s="220">
        <f t="shared" si="5"/>
        <v>0</v>
      </c>
      <c r="M33" s="164"/>
      <c r="N33" s="164"/>
      <c r="O33" s="164"/>
      <c r="P33" s="164"/>
      <c r="Q33" s="164"/>
      <c r="R33" s="164"/>
      <c r="S33" s="164"/>
      <c r="T33" s="164"/>
      <c r="U33" s="164"/>
      <c r="V33" s="164"/>
      <c r="W33" s="164"/>
      <c r="X33" s="164"/>
      <c r="Y33" s="164"/>
      <c r="Z33" s="164"/>
    </row>
    <row r="34" spans="1:26" ht="15.75" customHeight="1">
      <c r="A34" s="221"/>
      <c r="B34" s="239" t="s">
        <v>151</v>
      </c>
      <c r="C34" s="223" t="s">
        <v>13</v>
      </c>
      <c r="D34" s="224">
        <v>0.53</v>
      </c>
      <c r="E34" s="224"/>
      <c r="F34" s="227">
        <f t="shared" si="7"/>
        <v>0</v>
      </c>
      <c r="G34" s="225" t="s">
        <v>116</v>
      </c>
      <c r="H34" s="226" t="s">
        <v>18</v>
      </c>
      <c r="I34" s="226">
        <v>0.2</v>
      </c>
      <c r="J34" s="227">
        <v>0.10600000000000001</v>
      </c>
      <c r="K34" s="224"/>
      <c r="L34" s="220">
        <f t="shared" si="5"/>
        <v>0</v>
      </c>
      <c r="M34" s="164"/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  <c r="Z34" s="164"/>
    </row>
    <row r="35" spans="1:26" ht="15.75" customHeight="1">
      <c r="A35" s="228"/>
      <c r="B35" s="217" t="s">
        <v>152</v>
      </c>
      <c r="C35" s="223" t="s">
        <v>13</v>
      </c>
      <c r="D35" s="224">
        <v>0.53</v>
      </c>
      <c r="E35" s="224"/>
      <c r="F35" s="227">
        <f t="shared" si="7"/>
        <v>0</v>
      </c>
      <c r="G35" s="225" t="s">
        <v>131</v>
      </c>
      <c r="H35" s="226" t="s">
        <v>15</v>
      </c>
      <c r="I35" s="226">
        <v>45</v>
      </c>
      <c r="J35" s="227">
        <v>23.85</v>
      </c>
      <c r="K35" s="224"/>
      <c r="L35" s="220">
        <f t="shared" si="5"/>
        <v>0</v>
      </c>
      <c r="M35" s="164"/>
      <c r="N35" s="164"/>
      <c r="O35" s="164"/>
      <c r="P35" s="164"/>
      <c r="Q35" s="164"/>
      <c r="R35" s="164"/>
      <c r="S35" s="164"/>
      <c r="T35" s="164"/>
      <c r="U35" s="164"/>
      <c r="V35" s="164"/>
      <c r="W35" s="164"/>
      <c r="X35" s="164"/>
      <c r="Y35" s="164"/>
      <c r="Z35" s="164"/>
    </row>
    <row r="36" spans="1:26" ht="15.75" customHeight="1">
      <c r="A36" s="229"/>
      <c r="B36" s="217"/>
      <c r="C36" s="223"/>
      <c r="D36" s="224"/>
      <c r="E36" s="224"/>
      <c r="F36" s="227"/>
      <c r="G36" s="225" t="s">
        <v>132</v>
      </c>
      <c r="H36" s="226" t="s">
        <v>13</v>
      </c>
      <c r="I36" s="226">
        <v>1.1000000000000001</v>
      </c>
      <c r="J36" s="227">
        <v>0.58300000000000007</v>
      </c>
      <c r="K36" s="224"/>
      <c r="L36" s="220">
        <f t="shared" si="5"/>
        <v>0</v>
      </c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  <c r="Z36" s="164"/>
    </row>
    <row r="37" spans="1:26" ht="15.75" customHeight="1">
      <c r="A37" s="221"/>
      <c r="B37" s="239" t="s">
        <v>151</v>
      </c>
      <c r="C37" s="223" t="s">
        <v>13</v>
      </c>
      <c r="D37" s="224">
        <v>0.53</v>
      </c>
      <c r="E37" s="224"/>
      <c r="F37" s="227">
        <f t="shared" ref="F37:F38" si="8">D37*E37</f>
        <v>0</v>
      </c>
      <c r="G37" s="225" t="s">
        <v>116</v>
      </c>
      <c r="H37" s="226" t="s">
        <v>18</v>
      </c>
      <c r="I37" s="226">
        <v>0.2</v>
      </c>
      <c r="J37" s="227">
        <v>0.10600000000000001</v>
      </c>
      <c r="K37" s="224"/>
      <c r="L37" s="220">
        <f t="shared" si="5"/>
        <v>0</v>
      </c>
      <c r="M37" s="164"/>
      <c r="N37" s="164"/>
      <c r="O37" s="164"/>
      <c r="P37" s="164"/>
      <c r="Q37" s="164"/>
      <c r="R37" s="164"/>
      <c r="S37" s="164"/>
      <c r="T37" s="164"/>
      <c r="U37" s="164"/>
      <c r="V37" s="164"/>
      <c r="W37" s="164"/>
      <c r="X37" s="164"/>
      <c r="Y37" s="164"/>
      <c r="Z37" s="164"/>
    </row>
    <row r="38" spans="1:26" ht="15.75" customHeight="1">
      <c r="A38" s="228"/>
      <c r="B38" s="217" t="s">
        <v>153</v>
      </c>
      <c r="C38" s="223" t="s">
        <v>13</v>
      </c>
      <c r="D38" s="224">
        <v>0.53</v>
      </c>
      <c r="E38" s="224"/>
      <c r="F38" s="227">
        <f t="shared" si="8"/>
        <v>0</v>
      </c>
      <c r="G38" s="225" t="s">
        <v>134</v>
      </c>
      <c r="H38" s="226" t="s">
        <v>15</v>
      </c>
      <c r="I38" s="226">
        <v>3</v>
      </c>
      <c r="J38" s="227">
        <v>1.59</v>
      </c>
      <c r="K38" s="224"/>
      <c r="L38" s="220">
        <f t="shared" si="5"/>
        <v>0</v>
      </c>
      <c r="M38" s="164"/>
      <c r="N38" s="164"/>
      <c r="O38" s="164"/>
      <c r="P38" s="164"/>
      <c r="Q38" s="164"/>
      <c r="R38" s="164"/>
      <c r="S38" s="164"/>
      <c r="T38" s="164"/>
      <c r="U38" s="164"/>
      <c r="V38" s="164"/>
      <c r="W38" s="164"/>
      <c r="X38" s="164"/>
      <c r="Y38" s="164"/>
      <c r="Z38" s="164"/>
    </row>
    <row r="39" spans="1:26" ht="15.75" customHeight="1">
      <c r="A39" s="236"/>
      <c r="B39" s="217"/>
      <c r="C39" s="223"/>
      <c r="D39" s="224"/>
      <c r="E39" s="224"/>
      <c r="F39" s="227"/>
      <c r="G39" s="225" t="s">
        <v>135</v>
      </c>
      <c r="H39" s="226" t="s">
        <v>15</v>
      </c>
      <c r="I39" s="226">
        <v>1.8</v>
      </c>
      <c r="J39" s="227">
        <v>0.95400000000000007</v>
      </c>
      <c r="K39" s="224"/>
      <c r="L39" s="220">
        <f t="shared" si="5"/>
        <v>0</v>
      </c>
      <c r="M39" s="164"/>
      <c r="N39" s="164"/>
      <c r="O39" s="164"/>
      <c r="P39" s="164"/>
      <c r="Q39" s="164"/>
      <c r="R39" s="164"/>
      <c r="S39" s="164"/>
      <c r="T39" s="164"/>
      <c r="U39" s="164"/>
      <c r="V39" s="164"/>
      <c r="W39" s="164"/>
      <c r="X39" s="164"/>
      <c r="Y39" s="164"/>
      <c r="Z39" s="164"/>
    </row>
    <row r="40" spans="1:26" ht="15.75" customHeight="1">
      <c r="A40" s="229"/>
      <c r="B40" s="217"/>
      <c r="C40" s="223"/>
      <c r="D40" s="224"/>
      <c r="E40" s="224"/>
      <c r="F40" s="227"/>
      <c r="G40" s="232" t="s">
        <v>154</v>
      </c>
      <c r="H40" s="227" t="s">
        <v>48</v>
      </c>
      <c r="I40" s="227"/>
      <c r="J40" s="227">
        <v>22</v>
      </c>
      <c r="K40" s="224"/>
      <c r="L40" s="220">
        <f t="shared" si="5"/>
        <v>0</v>
      </c>
      <c r="M40" s="164"/>
      <c r="N40" s="164"/>
      <c r="O40" s="164"/>
      <c r="P40" s="164"/>
      <c r="Q40" s="164"/>
      <c r="R40" s="164"/>
      <c r="S40" s="164"/>
      <c r="T40" s="164"/>
      <c r="U40" s="164"/>
      <c r="V40" s="164"/>
      <c r="W40" s="164"/>
      <c r="X40" s="164"/>
      <c r="Y40" s="164"/>
      <c r="Z40" s="164"/>
    </row>
    <row r="41" spans="1:26" ht="15.75" customHeight="1">
      <c r="A41" s="221"/>
      <c r="B41" s="239" t="s">
        <v>151</v>
      </c>
      <c r="C41" s="223" t="s">
        <v>13</v>
      </c>
      <c r="D41" s="224">
        <v>0.53</v>
      </c>
      <c r="E41" s="224"/>
      <c r="F41" s="227">
        <f t="shared" ref="F41:F45" si="9">D41*E41</f>
        <v>0</v>
      </c>
      <c r="G41" s="225" t="s">
        <v>14</v>
      </c>
      <c r="H41" s="226" t="s">
        <v>15</v>
      </c>
      <c r="I41" s="226">
        <v>0.65</v>
      </c>
      <c r="J41" s="227">
        <v>0.34450000000000003</v>
      </c>
      <c r="K41" s="224"/>
      <c r="L41" s="220">
        <f t="shared" si="5"/>
        <v>0</v>
      </c>
      <c r="M41" s="164"/>
      <c r="N41" s="164"/>
      <c r="O41" s="164"/>
      <c r="P41" s="164"/>
      <c r="Q41" s="164"/>
      <c r="R41" s="164"/>
      <c r="S41" s="164"/>
      <c r="T41" s="164"/>
      <c r="U41" s="164"/>
      <c r="V41" s="164"/>
      <c r="W41" s="164"/>
      <c r="X41" s="164"/>
      <c r="Y41" s="164"/>
      <c r="Z41" s="164"/>
    </row>
    <row r="42" spans="1:26" ht="27" customHeight="1">
      <c r="A42" s="221"/>
      <c r="B42" s="239" t="s">
        <v>155</v>
      </c>
      <c r="C42" s="223" t="s">
        <v>13</v>
      </c>
      <c r="D42" s="224">
        <v>0.53</v>
      </c>
      <c r="E42" s="224"/>
      <c r="F42" s="227">
        <f t="shared" si="9"/>
        <v>0</v>
      </c>
      <c r="G42" s="225" t="s">
        <v>17</v>
      </c>
      <c r="H42" s="226" t="s">
        <v>18</v>
      </c>
      <c r="I42" s="226">
        <v>0.35</v>
      </c>
      <c r="J42" s="227">
        <v>0.1855</v>
      </c>
      <c r="K42" s="224"/>
      <c r="L42" s="220">
        <f t="shared" si="5"/>
        <v>0</v>
      </c>
      <c r="M42" s="164"/>
      <c r="N42" s="164"/>
      <c r="O42" s="164"/>
      <c r="P42" s="164"/>
      <c r="Q42" s="164"/>
      <c r="R42" s="164"/>
      <c r="S42" s="164"/>
      <c r="T42" s="164"/>
      <c r="U42" s="164"/>
      <c r="V42" s="164"/>
      <c r="W42" s="164"/>
      <c r="X42" s="164"/>
      <c r="Y42" s="164"/>
      <c r="Z42" s="164"/>
    </row>
    <row r="43" spans="1:26" ht="15.75" customHeight="1">
      <c r="A43" s="221"/>
      <c r="B43" s="217" t="s">
        <v>156</v>
      </c>
      <c r="C43" s="223" t="s">
        <v>157</v>
      </c>
      <c r="D43" s="224">
        <v>4.5</v>
      </c>
      <c r="E43" s="224"/>
      <c r="F43" s="227">
        <f t="shared" si="9"/>
        <v>0</v>
      </c>
      <c r="G43" s="232"/>
      <c r="H43" s="227"/>
      <c r="I43" s="227"/>
      <c r="J43" s="227"/>
      <c r="K43" s="224"/>
      <c r="L43" s="220"/>
      <c r="M43" s="164"/>
      <c r="N43" s="164"/>
      <c r="O43" s="164"/>
      <c r="P43" s="164"/>
      <c r="Q43" s="164"/>
      <c r="R43" s="164"/>
      <c r="S43" s="164"/>
      <c r="T43" s="164"/>
      <c r="U43" s="164"/>
      <c r="V43" s="164"/>
      <c r="W43" s="164"/>
      <c r="X43" s="164"/>
      <c r="Y43" s="164"/>
      <c r="Z43" s="164"/>
    </row>
    <row r="44" spans="1:26" ht="15.75" customHeight="1">
      <c r="A44" s="221"/>
      <c r="B44" s="217" t="s">
        <v>158</v>
      </c>
      <c r="C44" s="223" t="s">
        <v>157</v>
      </c>
      <c r="D44" s="224">
        <v>4.5</v>
      </c>
      <c r="E44" s="224"/>
      <c r="F44" s="227">
        <f t="shared" si="9"/>
        <v>0</v>
      </c>
      <c r="G44" s="232" t="s">
        <v>159</v>
      </c>
      <c r="H44" s="227" t="s">
        <v>15</v>
      </c>
      <c r="I44" s="227">
        <v>0.4</v>
      </c>
      <c r="J44" s="227">
        <v>1.8</v>
      </c>
      <c r="K44" s="224"/>
      <c r="L44" s="220">
        <f t="shared" ref="L44:L45" si="10">J44*K44</f>
        <v>0</v>
      </c>
      <c r="M44" s="164"/>
      <c r="N44" s="164"/>
      <c r="O44" s="164"/>
      <c r="P44" s="164"/>
      <c r="Q44" s="164"/>
      <c r="R44" s="164"/>
      <c r="S44" s="164"/>
      <c r="T44" s="164"/>
      <c r="U44" s="164"/>
      <c r="V44" s="164"/>
      <c r="W44" s="164"/>
      <c r="X44" s="164"/>
      <c r="Y44" s="164"/>
      <c r="Z44" s="164"/>
    </row>
    <row r="45" spans="1:26" ht="15.75" customHeight="1">
      <c r="A45" s="221"/>
      <c r="B45" s="217" t="s">
        <v>160</v>
      </c>
      <c r="C45" s="223" t="s">
        <v>13</v>
      </c>
      <c r="D45" s="224">
        <v>10.199999999999999</v>
      </c>
      <c r="E45" s="224"/>
      <c r="F45" s="227">
        <f t="shared" si="9"/>
        <v>0</v>
      </c>
      <c r="G45" s="232" t="s">
        <v>161</v>
      </c>
      <c r="H45" s="227" t="s">
        <v>13</v>
      </c>
      <c r="I45" s="227">
        <v>1</v>
      </c>
      <c r="J45" s="227">
        <v>10.199999999999999</v>
      </c>
      <c r="K45" s="224"/>
      <c r="L45" s="220">
        <f t="shared" si="10"/>
        <v>0</v>
      </c>
      <c r="M45" s="164"/>
      <c r="N45" s="164"/>
      <c r="O45" s="164"/>
      <c r="P45" s="164"/>
      <c r="Q45" s="164"/>
      <c r="R45" s="164"/>
      <c r="S45" s="164"/>
      <c r="T45" s="164"/>
      <c r="U45" s="164"/>
      <c r="V45" s="164"/>
      <c r="W45" s="164"/>
      <c r="X45" s="164"/>
      <c r="Y45" s="164"/>
      <c r="Z45" s="164"/>
    </row>
    <row r="46" spans="1:26" ht="15.75" customHeight="1">
      <c r="A46" s="221"/>
      <c r="B46" s="219" t="s">
        <v>162</v>
      </c>
      <c r="C46" s="223"/>
      <c r="D46" s="224"/>
      <c r="E46" s="224"/>
      <c r="F46" s="227"/>
      <c r="G46" s="232"/>
      <c r="H46" s="227"/>
      <c r="I46" s="227"/>
      <c r="J46" s="227"/>
      <c r="K46" s="224"/>
      <c r="L46" s="220"/>
      <c r="M46" s="164"/>
      <c r="N46" s="164"/>
      <c r="O46" s="164"/>
      <c r="P46" s="164"/>
      <c r="Q46" s="164"/>
      <c r="R46" s="164"/>
      <c r="S46" s="164"/>
      <c r="T46" s="164"/>
      <c r="U46" s="164"/>
      <c r="V46" s="164"/>
      <c r="W46" s="164"/>
      <c r="X46" s="164"/>
      <c r="Y46" s="164"/>
      <c r="Z46" s="164"/>
    </row>
    <row r="47" spans="1:26" ht="15.75" customHeight="1">
      <c r="A47" s="221"/>
      <c r="B47" s="217" t="s">
        <v>163</v>
      </c>
      <c r="C47" s="223" t="s">
        <v>13</v>
      </c>
      <c r="D47" s="224">
        <v>7.4</v>
      </c>
      <c r="E47" s="224"/>
      <c r="F47" s="227">
        <f t="shared" ref="F47:F48" si="11">D47*E47</f>
        <v>0</v>
      </c>
      <c r="G47" s="232" t="s">
        <v>164</v>
      </c>
      <c r="H47" s="227" t="s">
        <v>13</v>
      </c>
      <c r="I47" s="227">
        <v>1.1000000000000001</v>
      </c>
      <c r="J47" s="227">
        <v>8.14</v>
      </c>
      <c r="K47" s="224"/>
      <c r="L47" s="220">
        <f t="shared" ref="L47:L53" si="12">J47*K47</f>
        <v>0</v>
      </c>
      <c r="M47" s="164"/>
      <c r="N47" s="164"/>
      <c r="O47" s="164"/>
      <c r="P47" s="164"/>
      <c r="Q47" s="164"/>
      <c r="R47" s="164"/>
      <c r="S47" s="164"/>
      <c r="T47" s="164"/>
      <c r="U47" s="164"/>
      <c r="V47" s="164"/>
      <c r="W47" s="164"/>
      <c r="X47" s="164"/>
      <c r="Y47" s="164"/>
      <c r="Z47" s="164"/>
    </row>
    <row r="48" spans="1:26" ht="15" customHeight="1">
      <c r="A48" s="228"/>
      <c r="B48" s="217" t="s">
        <v>122</v>
      </c>
      <c r="C48" s="223" t="s">
        <v>13</v>
      </c>
      <c r="D48" s="224">
        <v>7.4</v>
      </c>
      <c r="E48" s="224"/>
      <c r="F48" s="227">
        <f t="shared" si="11"/>
        <v>0</v>
      </c>
      <c r="G48" s="225" t="s">
        <v>165</v>
      </c>
      <c r="H48" s="226" t="s">
        <v>13</v>
      </c>
      <c r="I48" s="226">
        <v>1.2</v>
      </c>
      <c r="J48" s="227">
        <v>8.8800000000000008</v>
      </c>
      <c r="K48" s="224"/>
      <c r="L48" s="220">
        <f t="shared" si="12"/>
        <v>0</v>
      </c>
      <c r="M48" s="164"/>
      <c r="N48" s="164"/>
      <c r="O48" s="164"/>
      <c r="P48" s="164"/>
      <c r="Q48" s="164"/>
      <c r="R48" s="164"/>
      <c r="S48" s="164"/>
      <c r="T48" s="164"/>
      <c r="U48" s="164"/>
      <c r="V48" s="164"/>
      <c r="W48" s="164"/>
      <c r="X48" s="164"/>
      <c r="Y48" s="164"/>
      <c r="Z48" s="164"/>
    </row>
    <row r="49" spans="1:26" ht="15.75" customHeight="1">
      <c r="A49" s="236"/>
      <c r="B49" s="217"/>
      <c r="C49" s="223"/>
      <c r="D49" s="224"/>
      <c r="E49" s="224"/>
      <c r="F49" s="227"/>
      <c r="G49" s="225" t="s">
        <v>124</v>
      </c>
      <c r="H49" s="226" t="s">
        <v>15</v>
      </c>
      <c r="I49" s="226"/>
      <c r="J49" s="227">
        <v>2.5</v>
      </c>
      <c r="K49" s="224"/>
      <c r="L49" s="220">
        <f t="shared" si="12"/>
        <v>0</v>
      </c>
      <c r="M49" s="164"/>
      <c r="N49" s="164"/>
      <c r="O49" s="164"/>
      <c r="P49" s="164"/>
      <c r="Q49" s="164"/>
      <c r="R49" s="164"/>
      <c r="S49" s="164"/>
      <c r="T49" s="164"/>
      <c r="U49" s="164"/>
      <c r="V49" s="164"/>
      <c r="W49" s="164"/>
      <c r="X49" s="164"/>
      <c r="Y49" s="164"/>
      <c r="Z49" s="164"/>
    </row>
    <row r="50" spans="1:26" ht="15.75" customHeight="1">
      <c r="A50" s="229"/>
      <c r="B50" s="217"/>
      <c r="C50" s="223"/>
      <c r="D50" s="224"/>
      <c r="E50" s="224"/>
      <c r="F50" s="227"/>
      <c r="G50" s="240" t="s">
        <v>125</v>
      </c>
      <c r="H50" s="241" t="s">
        <v>26</v>
      </c>
      <c r="I50" s="241"/>
      <c r="J50" s="227">
        <v>10</v>
      </c>
      <c r="K50" s="224"/>
      <c r="L50" s="220">
        <f t="shared" si="12"/>
        <v>0</v>
      </c>
      <c r="M50" s="164"/>
      <c r="N50" s="164"/>
      <c r="O50" s="164"/>
      <c r="P50" s="164"/>
      <c r="Q50" s="164"/>
      <c r="R50" s="164"/>
      <c r="S50" s="164"/>
      <c r="T50" s="164"/>
      <c r="U50" s="164"/>
      <c r="V50" s="164"/>
      <c r="W50" s="164"/>
      <c r="X50" s="164"/>
      <c r="Y50" s="164"/>
      <c r="Z50" s="164"/>
    </row>
    <row r="51" spans="1:26" ht="15.75" customHeight="1">
      <c r="A51" s="228"/>
      <c r="B51" s="217" t="s">
        <v>166</v>
      </c>
      <c r="C51" s="223" t="s">
        <v>157</v>
      </c>
      <c r="D51" s="224">
        <v>8</v>
      </c>
      <c r="E51" s="224"/>
      <c r="F51" s="227">
        <f>D51*E51</f>
        <v>0</v>
      </c>
      <c r="G51" s="242" t="s">
        <v>165</v>
      </c>
      <c r="H51" s="243" t="s">
        <v>13</v>
      </c>
      <c r="I51" s="243">
        <v>0.2</v>
      </c>
      <c r="J51" s="244">
        <v>1.92</v>
      </c>
      <c r="K51" s="224"/>
      <c r="L51" s="220">
        <f t="shared" si="12"/>
        <v>0</v>
      </c>
      <c r="M51" s="164"/>
      <c r="N51" s="164"/>
      <c r="O51" s="164"/>
      <c r="P51" s="164"/>
      <c r="Q51" s="164"/>
      <c r="R51" s="164"/>
      <c r="S51" s="164"/>
      <c r="T51" s="164"/>
      <c r="U51" s="164"/>
      <c r="V51" s="164"/>
      <c r="W51" s="164"/>
      <c r="X51" s="164"/>
      <c r="Y51" s="164"/>
      <c r="Z51" s="164"/>
    </row>
    <row r="52" spans="1:26" ht="15.75" customHeight="1">
      <c r="A52" s="236"/>
      <c r="B52" s="217"/>
      <c r="C52" s="223"/>
      <c r="D52" s="224"/>
      <c r="E52" s="224"/>
      <c r="F52" s="227"/>
      <c r="G52" s="242" t="s">
        <v>124</v>
      </c>
      <c r="H52" s="243" t="s">
        <v>15</v>
      </c>
      <c r="I52" s="243"/>
      <c r="J52" s="244">
        <v>1</v>
      </c>
      <c r="K52" s="224"/>
      <c r="L52" s="220">
        <f t="shared" si="12"/>
        <v>0</v>
      </c>
      <c r="M52" s="164"/>
      <c r="N52" s="164"/>
      <c r="O52" s="164"/>
      <c r="P52" s="164"/>
      <c r="Q52" s="164"/>
      <c r="R52" s="164"/>
      <c r="S52" s="164"/>
      <c r="T52" s="164"/>
      <c r="U52" s="164"/>
      <c r="V52" s="164"/>
      <c r="W52" s="164"/>
      <c r="X52" s="164"/>
      <c r="Y52" s="164"/>
      <c r="Z52" s="164"/>
    </row>
    <row r="53" spans="1:26" ht="15.75" customHeight="1">
      <c r="A53" s="229"/>
      <c r="B53" s="217"/>
      <c r="C53" s="223"/>
      <c r="D53" s="224"/>
      <c r="E53" s="224"/>
      <c r="F53" s="227"/>
      <c r="G53" s="242" t="s">
        <v>125</v>
      </c>
      <c r="H53" s="243" t="s">
        <v>26</v>
      </c>
      <c r="I53" s="243"/>
      <c r="J53" s="244">
        <v>2</v>
      </c>
      <c r="K53" s="224"/>
      <c r="L53" s="220">
        <f t="shared" si="12"/>
        <v>0</v>
      </c>
      <c r="M53" s="164"/>
      <c r="N53" s="164"/>
      <c r="O53" s="164"/>
      <c r="P53" s="164"/>
      <c r="Q53" s="164"/>
      <c r="R53" s="164"/>
      <c r="S53" s="164"/>
      <c r="T53" s="164"/>
      <c r="U53" s="164"/>
      <c r="V53" s="164"/>
      <c r="W53" s="164"/>
      <c r="X53" s="164"/>
      <c r="Y53" s="164"/>
      <c r="Z53" s="164"/>
    </row>
    <row r="54" spans="1:26" ht="15.75" customHeight="1">
      <c r="A54" s="245"/>
      <c r="B54" s="209" t="s">
        <v>167</v>
      </c>
      <c r="C54" s="223"/>
      <c r="D54" s="224"/>
      <c r="E54" s="224"/>
      <c r="F54" s="227"/>
      <c r="G54" s="246"/>
      <c r="H54" s="247"/>
      <c r="I54" s="247"/>
      <c r="J54" s="227"/>
      <c r="K54" s="224"/>
      <c r="L54" s="220"/>
      <c r="M54" s="164"/>
      <c r="N54" s="164"/>
      <c r="O54" s="164"/>
      <c r="P54" s="164"/>
      <c r="Q54" s="164"/>
      <c r="R54" s="164"/>
      <c r="S54" s="164"/>
      <c r="T54" s="164"/>
      <c r="U54" s="164"/>
      <c r="V54" s="164"/>
      <c r="W54" s="164"/>
      <c r="X54" s="164"/>
      <c r="Y54" s="164"/>
      <c r="Z54" s="164"/>
    </row>
    <row r="55" spans="1:26" ht="15.75" customHeight="1">
      <c r="A55" s="221"/>
      <c r="B55" s="219" t="s">
        <v>128</v>
      </c>
      <c r="C55" s="223"/>
      <c r="D55" s="224"/>
      <c r="E55" s="224"/>
      <c r="F55" s="227"/>
      <c r="G55" s="232"/>
      <c r="H55" s="227"/>
      <c r="I55" s="227"/>
      <c r="J55" s="227"/>
      <c r="K55" s="224"/>
      <c r="L55" s="220"/>
      <c r="M55" s="164"/>
      <c r="N55" s="164"/>
      <c r="O55" s="164"/>
      <c r="P55" s="164"/>
      <c r="Q55" s="164"/>
      <c r="R55" s="164"/>
      <c r="S55" s="164"/>
      <c r="T55" s="164"/>
      <c r="U55" s="164"/>
      <c r="V55" s="164"/>
      <c r="W55" s="164"/>
      <c r="X55" s="164"/>
      <c r="Y55" s="164"/>
      <c r="Z55" s="164"/>
    </row>
    <row r="56" spans="1:26" ht="15.75" customHeight="1">
      <c r="A56" s="221"/>
      <c r="B56" s="222" t="s">
        <v>129</v>
      </c>
      <c r="C56" s="223" t="s">
        <v>13</v>
      </c>
      <c r="D56" s="224">
        <v>10.87</v>
      </c>
      <c r="E56" s="224"/>
      <c r="F56" s="227">
        <f t="shared" ref="F56:F57" si="13">D56*E56</f>
        <v>0</v>
      </c>
      <c r="G56" s="225" t="s">
        <v>116</v>
      </c>
      <c r="H56" s="226" t="s">
        <v>18</v>
      </c>
      <c r="I56" s="226">
        <v>0.2</v>
      </c>
      <c r="J56" s="227">
        <v>2.1739999999999999</v>
      </c>
      <c r="K56" s="224"/>
      <c r="L56" s="220">
        <f t="shared" ref="L56:L63" si="14">J56*K56</f>
        <v>0</v>
      </c>
      <c r="M56" s="164"/>
      <c r="N56" s="164"/>
      <c r="O56" s="164"/>
      <c r="P56" s="164"/>
      <c r="Q56" s="164"/>
      <c r="R56" s="164"/>
      <c r="S56" s="164"/>
      <c r="T56" s="164"/>
      <c r="U56" s="164"/>
      <c r="V56" s="164"/>
      <c r="W56" s="164"/>
      <c r="X56" s="164"/>
      <c r="Y56" s="164"/>
      <c r="Z56" s="164"/>
    </row>
    <row r="57" spans="1:26" ht="15.75" customHeight="1">
      <c r="A57" s="228"/>
      <c r="B57" s="21" t="s">
        <v>130</v>
      </c>
      <c r="C57" s="223" t="s">
        <v>13</v>
      </c>
      <c r="D57" s="224">
        <v>10.87</v>
      </c>
      <c r="E57" s="224"/>
      <c r="F57" s="227">
        <f t="shared" si="13"/>
        <v>0</v>
      </c>
      <c r="G57" s="225" t="s">
        <v>131</v>
      </c>
      <c r="H57" s="226" t="s">
        <v>15</v>
      </c>
      <c r="I57" s="226">
        <v>7</v>
      </c>
      <c r="J57" s="227">
        <v>76.089999999999989</v>
      </c>
      <c r="K57" s="224"/>
      <c r="L57" s="220">
        <f t="shared" si="14"/>
        <v>0</v>
      </c>
      <c r="M57" s="164"/>
      <c r="N57" s="164"/>
      <c r="O57" s="164"/>
      <c r="P57" s="164"/>
      <c r="Q57" s="164"/>
      <c r="R57" s="164"/>
      <c r="S57" s="164"/>
      <c r="T57" s="164"/>
      <c r="U57" s="164"/>
      <c r="V57" s="164"/>
      <c r="W57" s="164"/>
      <c r="X57" s="164"/>
      <c r="Y57" s="164"/>
      <c r="Z57" s="164"/>
    </row>
    <row r="58" spans="1:26" ht="15.75" customHeight="1">
      <c r="A58" s="229"/>
      <c r="B58" s="21"/>
      <c r="C58" s="223"/>
      <c r="D58" s="224"/>
      <c r="E58" s="224"/>
      <c r="F58" s="227"/>
      <c r="G58" s="225" t="s">
        <v>132</v>
      </c>
      <c r="H58" s="226" t="s">
        <v>13</v>
      </c>
      <c r="I58" s="226">
        <v>1.1000000000000001</v>
      </c>
      <c r="J58" s="227">
        <v>11.957000000000001</v>
      </c>
      <c r="K58" s="224"/>
      <c r="L58" s="220">
        <f t="shared" si="14"/>
        <v>0</v>
      </c>
      <c r="M58" s="164"/>
      <c r="N58" s="164"/>
      <c r="O58" s="164"/>
      <c r="P58" s="164"/>
      <c r="Q58" s="164"/>
      <c r="R58" s="164"/>
      <c r="S58" s="164"/>
      <c r="T58" s="164"/>
      <c r="U58" s="164"/>
      <c r="V58" s="164"/>
      <c r="W58" s="164"/>
      <c r="X58" s="164"/>
      <c r="Y58" s="164"/>
      <c r="Z58" s="164"/>
    </row>
    <row r="59" spans="1:26" ht="15.75" customHeight="1">
      <c r="A59" s="221"/>
      <c r="B59" s="222" t="s">
        <v>129</v>
      </c>
      <c r="C59" s="223" t="s">
        <v>13</v>
      </c>
      <c r="D59" s="224">
        <v>10.87</v>
      </c>
      <c r="E59" s="224"/>
      <c r="F59" s="227">
        <f t="shared" ref="F59:F60" si="15">D59*E59</f>
        <v>0</v>
      </c>
      <c r="G59" s="225" t="s">
        <v>116</v>
      </c>
      <c r="H59" s="226" t="s">
        <v>18</v>
      </c>
      <c r="I59" s="226">
        <v>0.2</v>
      </c>
      <c r="J59" s="227">
        <v>2.1739999999999999</v>
      </c>
      <c r="K59" s="224"/>
      <c r="L59" s="220">
        <f t="shared" si="14"/>
        <v>0</v>
      </c>
      <c r="M59" s="164"/>
      <c r="N59" s="164"/>
      <c r="O59" s="164"/>
      <c r="P59" s="164"/>
      <c r="Q59" s="164"/>
      <c r="R59" s="164"/>
      <c r="S59" s="164"/>
      <c r="T59" s="164"/>
      <c r="U59" s="164"/>
      <c r="V59" s="164"/>
      <c r="W59" s="164"/>
      <c r="X59" s="164"/>
      <c r="Y59" s="164"/>
      <c r="Z59" s="164"/>
    </row>
    <row r="60" spans="1:26" ht="15.75" customHeight="1">
      <c r="A60" s="228"/>
      <c r="B60" s="217" t="s">
        <v>133</v>
      </c>
      <c r="C60" s="223" t="s">
        <v>13</v>
      </c>
      <c r="D60" s="224">
        <v>10.87</v>
      </c>
      <c r="E60" s="224"/>
      <c r="F60" s="227">
        <f t="shared" si="15"/>
        <v>0</v>
      </c>
      <c r="G60" s="225" t="s">
        <v>134</v>
      </c>
      <c r="H60" s="226" t="s">
        <v>15</v>
      </c>
      <c r="I60" s="226">
        <v>3</v>
      </c>
      <c r="J60" s="227">
        <v>32.61</v>
      </c>
      <c r="K60" s="224"/>
      <c r="L60" s="220">
        <f t="shared" si="14"/>
        <v>0</v>
      </c>
      <c r="M60" s="164"/>
      <c r="N60" s="164"/>
      <c r="O60" s="164"/>
      <c r="P60" s="164"/>
      <c r="Q60" s="164"/>
      <c r="R60" s="164"/>
      <c r="S60" s="164"/>
      <c r="T60" s="164"/>
      <c r="U60" s="164"/>
      <c r="V60" s="164"/>
      <c r="W60" s="164"/>
      <c r="X60" s="164"/>
      <c r="Y60" s="164"/>
      <c r="Z60" s="164"/>
    </row>
    <row r="61" spans="1:26" ht="15.75" customHeight="1">
      <c r="A61" s="229"/>
      <c r="B61" s="217"/>
      <c r="C61" s="223"/>
      <c r="D61" s="224"/>
      <c r="E61" s="224"/>
      <c r="F61" s="227"/>
      <c r="G61" s="225" t="s">
        <v>135</v>
      </c>
      <c r="H61" s="226" t="s">
        <v>15</v>
      </c>
      <c r="I61" s="226">
        <v>1.8</v>
      </c>
      <c r="J61" s="227">
        <v>19.565999999999999</v>
      </c>
      <c r="K61" s="224"/>
      <c r="L61" s="220">
        <f t="shared" si="14"/>
        <v>0</v>
      </c>
      <c r="M61" s="164"/>
      <c r="N61" s="164"/>
      <c r="O61" s="164"/>
      <c r="P61" s="164"/>
      <c r="Q61" s="164"/>
      <c r="R61" s="164"/>
      <c r="S61" s="164"/>
      <c r="T61" s="164"/>
      <c r="U61" s="164"/>
      <c r="V61" s="164"/>
      <c r="W61" s="164"/>
      <c r="X61" s="164"/>
      <c r="Y61" s="164"/>
      <c r="Z61" s="164"/>
    </row>
    <row r="62" spans="1:26" ht="15.75" customHeight="1">
      <c r="A62" s="221"/>
      <c r="B62" s="21" t="s">
        <v>129</v>
      </c>
      <c r="C62" s="223" t="s">
        <v>13</v>
      </c>
      <c r="D62" s="224">
        <v>10.87</v>
      </c>
      <c r="E62" s="224"/>
      <c r="F62" s="227">
        <f t="shared" ref="F62:F63" si="16">D62*E62</f>
        <v>0</v>
      </c>
      <c r="G62" s="225" t="s">
        <v>14</v>
      </c>
      <c r="H62" s="226" t="s">
        <v>15</v>
      </c>
      <c r="I62" s="226">
        <v>0.65</v>
      </c>
      <c r="J62" s="227">
        <v>7.0655000000000001</v>
      </c>
      <c r="K62" s="224"/>
      <c r="L62" s="220">
        <f t="shared" si="14"/>
        <v>0</v>
      </c>
      <c r="M62" s="164"/>
      <c r="N62" s="164"/>
      <c r="O62" s="164"/>
      <c r="P62" s="164"/>
      <c r="Q62" s="164"/>
      <c r="R62" s="164"/>
      <c r="S62" s="164"/>
      <c r="T62" s="164"/>
      <c r="U62" s="164"/>
      <c r="V62" s="164"/>
      <c r="W62" s="164"/>
      <c r="X62" s="164"/>
      <c r="Y62" s="164"/>
      <c r="Z62" s="164"/>
    </row>
    <row r="63" spans="1:26" ht="25.15" customHeight="1">
      <c r="A63" s="221"/>
      <c r="B63" s="21" t="s">
        <v>136</v>
      </c>
      <c r="C63" s="223" t="s">
        <v>13</v>
      </c>
      <c r="D63" s="224">
        <v>10.87</v>
      </c>
      <c r="E63" s="224"/>
      <c r="F63" s="227">
        <f t="shared" si="16"/>
        <v>0</v>
      </c>
      <c r="G63" s="225" t="s">
        <v>17</v>
      </c>
      <c r="H63" s="226" t="s">
        <v>18</v>
      </c>
      <c r="I63" s="226">
        <v>0.35</v>
      </c>
      <c r="J63" s="227">
        <v>3.8044999999999995</v>
      </c>
      <c r="K63" s="224"/>
      <c r="L63" s="220">
        <f t="shared" si="14"/>
        <v>0</v>
      </c>
      <c r="M63" s="164"/>
      <c r="N63" s="164"/>
      <c r="O63" s="164"/>
      <c r="P63" s="164"/>
      <c r="Q63" s="164"/>
      <c r="R63" s="164"/>
      <c r="S63" s="164"/>
      <c r="T63" s="164"/>
      <c r="U63" s="164"/>
      <c r="V63" s="164"/>
      <c r="W63" s="164"/>
      <c r="X63" s="164"/>
      <c r="Y63" s="164"/>
      <c r="Z63" s="164"/>
    </row>
    <row r="64" spans="1:26" ht="15.75" customHeight="1">
      <c r="A64" s="221"/>
      <c r="B64" s="219" t="s">
        <v>168</v>
      </c>
      <c r="C64" s="223"/>
      <c r="D64" s="224"/>
      <c r="E64" s="224"/>
      <c r="F64" s="227"/>
      <c r="G64" s="232"/>
      <c r="H64" s="227"/>
      <c r="I64" s="227"/>
      <c r="J64" s="227"/>
      <c r="K64" s="224"/>
      <c r="L64" s="220"/>
      <c r="M64" s="164"/>
      <c r="N64" s="164"/>
      <c r="O64" s="164"/>
      <c r="P64" s="164"/>
      <c r="Q64" s="164"/>
      <c r="R64" s="164"/>
      <c r="S64" s="164"/>
      <c r="T64" s="164"/>
      <c r="U64" s="164"/>
      <c r="V64" s="164"/>
      <c r="W64" s="164"/>
      <c r="X64" s="164"/>
      <c r="Y64" s="164"/>
      <c r="Z64" s="164"/>
    </row>
    <row r="65" spans="1:26" ht="15.75" customHeight="1">
      <c r="A65" s="221"/>
      <c r="B65" s="217" t="s">
        <v>156</v>
      </c>
      <c r="C65" s="223" t="s">
        <v>157</v>
      </c>
      <c r="D65" s="224">
        <v>6</v>
      </c>
      <c r="E65" s="224"/>
      <c r="F65" s="227">
        <f t="shared" ref="F65:F68" si="17">D65*E65</f>
        <v>0</v>
      </c>
      <c r="G65" s="232"/>
      <c r="H65" s="227"/>
      <c r="I65" s="227"/>
      <c r="J65" s="227"/>
      <c r="K65" s="224"/>
      <c r="L65" s="220"/>
      <c r="M65" s="164"/>
      <c r="N65" s="164"/>
      <c r="O65" s="164"/>
      <c r="P65" s="164"/>
      <c r="Q65" s="164"/>
      <c r="R65" s="164"/>
      <c r="S65" s="164"/>
      <c r="T65" s="164"/>
      <c r="U65" s="164"/>
      <c r="V65" s="164"/>
      <c r="W65" s="164"/>
      <c r="X65" s="164"/>
      <c r="Y65" s="164"/>
      <c r="Z65" s="164"/>
    </row>
    <row r="66" spans="1:26" ht="15.75" customHeight="1">
      <c r="A66" s="221"/>
      <c r="B66" s="217" t="s">
        <v>158</v>
      </c>
      <c r="C66" s="223" t="s">
        <v>157</v>
      </c>
      <c r="D66" s="224">
        <v>6</v>
      </c>
      <c r="E66" s="224"/>
      <c r="F66" s="227">
        <f t="shared" si="17"/>
        <v>0</v>
      </c>
      <c r="G66" s="232" t="s">
        <v>159</v>
      </c>
      <c r="H66" s="227" t="s">
        <v>15</v>
      </c>
      <c r="I66" s="227">
        <v>0.4</v>
      </c>
      <c r="J66" s="227">
        <v>2.4000000000000004</v>
      </c>
      <c r="K66" s="224"/>
      <c r="L66" s="220">
        <f t="shared" ref="L66:L98" si="18">J66*K66</f>
        <v>0</v>
      </c>
      <c r="M66" s="164"/>
      <c r="N66" s="164"/>
      <c r="O66" s="164"/>
      <c r="P66" s="164"/>
      <c r="Q66" s="164"/>
      <c r="R66" s="164"/>
      <c r="S66" s="164"/>
      <c r="T66" s="164"/>
      <c r="U66" s="164"/>
      <c r="V66" s="164"/>
      <c r="W66" s="164"/>
      <c r="X66" s="164"/>
      <c r="Y66" s="164"/>
      <c r="Z66" s="164"/>
    </row>
    <row r="67" spans="1:26" ht="15.75" customHeight="1">
      <c r="A67" s="214"/>
      <c r="B67" s="239" t="s">
        <v>169</v>
      </c>
      <c r="C67" s="223" t="s">
        <v>13</v>
      </c>
      <c r="D67" s="224">
        <v>0.83</v>
      </c>
      <c r="E67" s="224"/>
      <c r="F67" s="227">
        <f t="shared" si="17"/>
        <v>0</v>
      </c>
      <c r="G67" s="225" t="s">
        <v>116</v>
      </c>
      <c r="H67" s="226" t="s">
        <v>18</v>
      </c>
      <c r="I67" s="226">
        <v>0.2</v>
      </c>
      <c r="J67" s="227">
        <v>0.16600000000000001</v>
      </c>
      <c r="K67" s="224"/>
      <c r="L67" s="220">
        <f t="shared" si="18"/>
        <v>0</v>
      </c>
      <c r="M67" s="164"/>
      <c r="N67" s="164"/>
      <c r="O67" s="164"/>
      <c r="P67" s="164"/>
      <c r="Q67" s="164"/>
      <c r="R67" s="164"/>
      <c r="S67" s="164"/>
      <c r="T67" s="164"/>
      <c r="U67" s="164"/>
      <c r="V67" s="164"/>
      <c r="W67" s="164"/>
      <c r="X67" s="164"/>
      <c r="Y67" s="164"/>
      <c r="Z67" s="164"/>
    </row>
    <row r="68" spans="1:26" ht="15.75" customHeight="1">
      <c r="A68" s="248"/>
      <c r="B68" s="217" t="s">
        <v>170</v>
      </c>
      <c r="C68" s="223" t="s">
        <v>13</v>
      </c>
      <c r="D68" s="224">
        <v>0.83</v>
      </c>
      <c r="E68" s="224"/>
      <c r="F68" s="227">
        <f t="shared" si="17"/>
        <v>0</v>
      </c>
      <c r="G68" s="225" t="s">
        <v>171</v>
      </c>
      <c r="H68" s="226" t="s">
        <v>15</v>
      </c>
      <c r="I68" s="226">
        <v>6</v>
      </c>
      <c r="J68" s="227">
        <v>4.9799999999999995</v>
      </c>
      <c r="K68" s="224"/>
      <c r="L68" s="220">
        <f t="shared" si="18"/>
        <v>0</v>
      </c>
      <c r="M68" s="164"/>
      <c r="N68" s="164"/>
      <c r="O68" s="164"/>
      <c r="P68" s="164"/>
      <c r="Q68" s="164"/>
      <c r="R68" s="164"/>
      <c r="S68" s="164"/>
      <c r="T68" s="164"/>
      <c r="U68" s="164"/>
      <c r="V68" s="164"/>
      <c r="W68" s="164"/>
      <c r="X68" s="164"/>
      <c r="Y68" s="164"/>
      <c r="Z68" s="164"/>
    </row>
    <row r="69" spans="1:26" ht="15.75" customHeight="1">
      <c r="A69" s="249"/>
      <c r="B69" s="217"/>
      <c r="C69" s="223"/>
      <c r="D69" s="224"/>
      <c r="E69" s="224"/>
      <c r="F69" s="227"/>
      <c r="G69" s="225" t="s">
        <v>172</v>
      </c>
      <c r="H69" s="226" t="s">
        <v>13</v>
      </c>
      <c r="I69" s="226">
        <v>1.1000000000000001</v>
      </c>
      <c r="J69" s="227">
        <v>0.91300000000000003</v>
      </c>
      <c r="K69" s="224"/>
      <c r="L69" s="220">
        <f t="shared" si="18"/>
        <v>0</v>
      </c>
      <c r="M69" s="164"/>
      <c r="N69" s="164"/>
      <c r="O69" s="164"/>
      <c r="P69" s="164"/>
      <c r="Q69" s="164"/>
      <c r="R69" s="164"/>
      <c r="S69" s="164"/>
      <c r="T69" s="164"/>
      <c r="U69" s="164"/>
      <c r="V69" s="164"/>
      <c r="W69" s="164"/>
      <c r="X69" s="164"/>
      <c r="Y69" s="164"/>
      <c r="Z69" s="164"/>
    </row>
    <row r="70" spans="1:26" ht="15.75" customHeight="1">
      <c r="A70" s="248"/>
      <c r="B70" s="217" t="s">
        <v>173</v>
      </c>
      <c r="C70" s="223" t="s">
        <v>13</v>
      </c>
      <c r="D70" s="224">
        <v>0.83</v>
      </c>
      <c r="E70" s="224"/>
      <c r="F70" s="227">
        <f>D70*E70</f>
        <v>0</v>
      </c>
      <c r="G70" s="225" t="s">
        <v>171</v>
      </c>
      <c r="H70" s="226" t="s">
        <v>15</v>
      </c>
      <c r="I70" s="226">
        <v>6</v>
      </c>
      <c r="J70" s="227">
        <v>4.9799999999999995</v>
      </c>
      <c r="K70" s="224"/>
      <c r="L70" s="220">
        <f t="shared" si="18"/>
        <v>0</v>
      </c>
      <c r="M70" s="164"/>
      <c r="N70" s="164"/>
      <c r="O70" s="164"/>
      <c r="P70" s="164"/>
      <c r="Q70" s="164"/>
      <c r="R70" s="164"/>
      <c r="S70" s="164"/>
      <c r="T70" s="164"/>
      <c r="U70" s="164"/>
      <c r="V70" s="164"/>
      <c r="W70" s="164"/>
      <c r="X70" s="164"/>
      <c r="Y70" s="164"/>
      <c r="Z70" s="164"/>
    </row>
    <row r="71" spans="1:26" ht="15.75" customHeight="1">
      <c r="A71" s="249"/>
      <c r="B71" s="217"/>
      <c r="C71" s="223"/>
      <c r="D71" s="224"/>
      <c r="E71" s="224"/>
      <c r="F71" s="227"/>
      <c r="G71" s="225" t="s">
        <v>132</v>
      </c>
      <c r="H71" s="226" t="s">
        <v>13</v>
      </c>
      <c r="I71" s="226">
        <v>1.1000000000000001</v>
      </c>
      <c r="J71" s="227">
        <v>0.91300000000000003</v>
      </c>
      <c r="K71" s="224"/>
      <c r="L71" s="220">
        <f t="shared" si="18"/>
        <v>0</v>
      </c>
      <c r="M71" s="164"/>
      <c r="N71" s="164"/>
      <c r="O71" s="164"/>
      <c r="P71" s="164"/>
      <c r="Q71" s="164"/>
      <c r="R71" s="164"/>
      <c r="S71" s="164"/>
      <c r="T71" s="164"/>
      <c r="U71" s="164"/>
      <c r="V71" s="164"/>
      <c r="W71" s="164"/>
      <c r="X71" s="164"/>
      <c r="Y71" s="164"/>
      <c r="Z71" s="164"/>
    </row>
    <row r="72" spans="1:26" ht="15.75" customHeight="1">
      <c r="A72" s="214"/>
      <c r="B72" s="239" t="s">
        <v>169</v>
      </c>
      <c r="C72" s="223" t="s">
        <v>13</v>
      </c>
      <c r="D72" s="224">
        <v>0.83150000000000002</v>
      </c>
      <c r="E72" s="224"/>
      <c r="F72" s="227">
        <f t="shared" ref="F72:F73" si="19">D72*E72</f>
        <v>0</v>
      </c>
      <c r="G72" s="225" t="s">
        <v>116</v>
      </c>
      <c r="H72" s="226" t="s">
        <v>18</v>
      </c>
      <c r="I72" s="226">
        <v>0.2</v>
      </c>
      <c r="J72" s="227">
        <v>0.1663</v>
      </c>
      <c r="K72" s="224"/>
      <c r="L72" s="220">
        <f t="shared" si="18"/>
        <v>0</v>
      </c>
      <c r="M72" s="164"/>
      <c r="N72" s="164"/>
      <c r="O72" s="164"/>
      <c r="P72" s="164"/>
      <c r="Q72" s="164"/>
      <c r="R72" s="164"/>
      <c r="S72" s="164"/>
      <c r="T72" s="164"/>
      <c r="U72" s="164"/>
      <c r="V72" s="164"/>
      <c r="W72" s="164"/>
      <c r="X72" s="164"/>
      <c r="Y72" s="164"/>
      <c r="Z72" s="164"/>
    </row>
    <row r="73" spans="1:26" ht="15.75" customHeight="1">
      <c r="A73" s="248"/>
      <c r="B73" s="217" t="s">
        <v>174</v>
      </c>
      <c r="C73" s="223" t="s">
        <v>13</v>
      </c>
      <c r="D73" s="224">
        <v>0.83</v>
      </c>
      <c r="E73" s="224"/>
      <c r="F73" s="227">
        <f t="shared" si="19"/>
        <v>0</v>
      </c>
      <c r="G73" s="225" t="s">
        <v>134</v>
      </c>
      <c r="H73" s="226" t="s">
        <v>15</v>
      </c>
      <c r="I73" s="226">
        <v>3</v>
      </c>
      <c r="J73" s="227">
        <v>2.4899999999999998</v>
      </c>
      <c r="K73" s="224"/>
      <c r="L73" s="220">
        <f t="shared" si="18"/>
        <v>0</v>
      </c>
      <c r="M73" s="164"/>
      <c r="N73" s="164"/>
      <c r="O73" s="164"/>
      <c r="P73" s="164"/>
      <c r="Q73" s="164"/>
      <c r="R73" s="164"/>
      <c r="S73" s="164"/>
      <c r="T73" s="164"/>
      <c r="U73" s="164"/>
      <c r="V73" s="164"/>
      <c r="W73" s="164"/>
      <c r="X73" s="164"/>
      <c r="Y73" s="164"/>
      <c r="Z73" s="164"/>
    </row>
    <row r="74" spans="1:26" ht="15.75" customHeight="1">
      <c r="A74" s="250"/>
      <c r="B74" s="217"/>
      <c r="C74" s="223"/>
      <c r="D74" s="224"/>
      <c r="E74" s="224"/>
      <c r="F74" s="227"/>
      <c r="G74" s="225" t="s">
        <v>135</v>
      </c>
      <c r="H74" s="226" t="s">
        <v>15</v>
      </c>
      <c r="I74" s="226">
        <v>1.8</v>
      </c>
      <c r="J74" s="227">
        <v>1.494</v>
      </c>
      <c r="K74" s="224"/>
      <c r="L74" s="220">
        <f t="shared" si="18"/>
        <v>0</v>
      </c>
      <c r="M74" s="164"/>
      <c r="N74" s="164"/>
      <c r="O74" s="164"/>
      <c r="P74" s="164"/>
      <c r="Q74" s="164"/>
      <c r="R74" s="164"/>
      <c r="S74" s="164"/>
      <c r="T74" s="164"/>
      <c r="U74" s="164"/>
      <c r="V74" s="164"/>
      <c r="W74" s="164"/>
      <c r="X74" s="164"/>
      <c r="Y74" s="164"/>
      <c r="Z74" s="164"/>
    </row>
    <row r="75" spans="1:26" ht="15.75" customHeight="1">
      <c r="A75" s="249"/>
      <c r="B75" s="217"/>
      <c r="C75" s="223"/>
      <c r="D75" s="224"/>
      <c r="E75" s="224"/>
      <c r="F75" s="227"/>
      <c r="G75" s="225" t="s">
        <v>175</v>
      </c>
      <c r="H75" s="226" t="s">
        <v>48</v>
      </c>
      <c r="I75" s="226"/>
      <c r="J75" s="227">
        <v>5</v>
      </c>
      <c r="K75" s="224"/>
      <c r="L75" s="220">
        <f t="shared" si="18"/>
        <v>0</v>
      </c>
      <c r="M75" s="164"/>
      <c r="N75" s="164"/>
      <c r="O75" s="164"/>
      <c r="P75" s="164"/>
      <c r="Q75" s="164"/>
      <c r="R75" s="164"/>
      <c r="S75" s="164"/>
      <c r="T75" s="164"/>
      <c r="U75" s="164"/>
      <c r="V75" s="164"/>
      <c r="W75" s="164"/>
      <c r="X75" s="164"/>
      <c r="Y75" s="164"/>
      <c r="Z75" s="164"/>
    </row>
    <row r="76" spans="1:26" ht="15.75" customHeight="1">
      <c r="A76" s="214"/>
      <c r="B76" s="239" t="s">
        <v>169</v>
      </c>
      <c r="C76" s="223" t="s">
        <v>13</v>
      </c>
      <c r="D76" s="224">
        <v>0.83</v>
      </c>
      <c r="E76" s="224"/>
      <c r="F76" s="227">
        <f t="shared" ref="F76:F78" si="20">D76*E76</f>
        <v>0</v>
      </c>
      <c r="G76" s="225" t="s">
        <v>14</v>
      </c>
      <c r="H76" s="226" t="s">
        <v>15</v>
      </c>
      <c r="I76" s="226">
        <v>0.65</v>
      </c>
      <c r="J76" s="227">
        <v>0.53949999999999998</v>
      </c>
      <c r="K76" s="224"/>
      <c r="L76" s="220">
        <f t="shared" si="18"/>
        <v>0</v>
      </c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  <c r="Z76" s="164"/>
    </row>
    <row r="77" spans="1:26" ht="27" customHeight="1">
      <c r="A77" s="214"/>
      <c r="B77" s="239" t="s">
        <v>176</v>
      </c>
      <c r="C77" s="223" t="s">
        <v>13</v>
      </c>
      <c r="D77" s="224">
        <v>0.83</v>
      </c>
      <c r="E77" s="224"/>
      <c r="F77" s="227">
        <f t="shared" si="20"/>
        <v>0</v>
      </c>
      <c r="G77" s="225" t="s">
        <v>17</v>
      </c>
      <c r="H77" s="226" t="s">
        <v>18</v>
      </c>
      <c r="I77" s="226">
        <v>0.35</v>
      </c>
      <c r="J77" s="227">
        <v>0.29049999999999998</v>
      </c>
      <c r="K77" s="224"/>
      <c r="L77" s="220">
        <f t="shared" si="18"/>
        <v>0</v>
      </c>
      <c r="M77" s="164"/>
      <c r="N77" s="164"/>
      <c r="O77" s="164"/>
      <c r="P77" s="164"/>
      <c r="Q77" s="164"/>
      <c r="R77" s="164"/>
      <c r="S77" s="164"/>
      <c r="T77" s="164"/>
      <c r="U77" s="164"/>
      <c r="V77" s="164"/>
      <c r="W77" s="164"/>
      <c r="X77" s="164"/>
      <c r="Y77" s="164"/>
      <c r="Z77" s="164"/>
    </row>
    <row r="78" spans="1:26" ht="15.75" customHeight="1">
      <c r="A78" s="228"/>
      <c r="B78" s="217" t="s">
        <v>177</v>
      </c>
      <c r="C78" s="223" t="s">
        <v>13</v>
      </c>
      <c r="D78" s="224">
        <v>0.8</v>
      </c>
      <c r="E78" s="224"/>
      <c r="F78" s="227">
        <f t="shared" si="20"/>
        <v>0</v>
      </c>
      <c r="G78" s="251" t="s">
        <v>178</v>
      </c>
      <c r="H78" s="252" t="s">
        <v>15</v>
      </c>
      <c r="I78" s="252">
        <v>0.35</v>
      </c>
      <c r="J78" s="252">
        <v>0.27999999999999997</v>
      </c>
      <c r="K78" s="224"/>
      <c r="L78" s="220">
        <f t="shared" si="18"/>
        <v>0</v>
      </c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4"/>
      <c r="X78" s="164"/>
      <c r="Y78" s="164"/>
      <c r="Z78" s="164"/>
    </row>
    <row r="79" spans="1:26" ht="15.75" customHeight="1">
      <c r="A79" s="236"/>
      <c r="B79" s="217"/>
      <c r="C79" s="223"/>
      <c r="D79" s="224"/>
      <c r="E79" s="224"/>
      <c r="F79" s="227"/>
      <c r="G79" s="251" t="s">
        <v>179</v>
      </c>
      <c r="H79" s="252" t="s">
        <v>15</v>
      </c>
      <c r="I79" s="252">
        <v>3</v>
      </c>
      <c r="J79" s="252">
        <v>2.4000000000000004</v>
      </c>
      <c r="K79" s="224"/>
      <c r="L79" s="220">
        <f t="shared" si="18"/>
        <v>0</v>
      </c>
      <c r="M79" s="164"/>
      <c r="N79" s="164"/>
      <c r="O79" s="164"/>
      <c r="P79" s="164"/>
      <c r="Q79" s="164"/>
      <c r="R79" s="164"/>
      <c r="S79" s="164"/>
      <c r="T79" s="164"/>
      <c r="U79" s="164"/>
      <c r="V79" s="164"/>
      <c r="W79" s="164"/>
      <c r="X79" s="164"/>
      <c r="Y79" s="164"/>
      <c r="Z79" s="164"/>
    </row>
    <row r="80" spans="1:26" ht="15.75" customHeight="1">
      <c r="A80" s="236"/>
      <c r="B80" s="217"/>
      <c r="C80" s="223"/>
      <c r="D80" s="224"/>
      <c r="E80" s="224"/>
      <c r="F80" s="227"/>
      <c r="G80" s="251" t="s">
        <v>180</v>
      </c>
      <c r="H80" s="252" t="s">
        <v>13</v>
      </c>
      <c r="I80" s="252">
        <v>1.1000000000000001</v>
      </c>
      <c r="J80" s="252">
        <v>0.88000000000000012</v>
      </c>
      <c r="K80" s="224"/>
      <c r="L80" s="220">
        <f t="shared" si="18"/>
        <v>0</v>
      </c>
      <c r="M80" s="164"/>
      <c r="N80" s="164"/>
      <c r="O80" s="164"/>
      <c r="P80" s="164"/>
      <c r="Q80" s="164"/>
      <c r="R80" s="164"/>
      <c r="S80" s="164"/>
      <c r="T80" s="164"/>
      <c r="U80" s="164"/>
      <c r="V80" s="164"/>
      <c r="W80" s="164"/>
      <c r="X80" s="164"/>
      <c r="Y80" s="164"/>
      <c r="Z80" s="164"/>
    </row>
    <row r="81" spans="1:26" ht="15.75" customHeight="1">
      <c r="A81" s="236"/>
      <c r="B81" s="217"/>
      <c r="C81" s="223"/>
      <c r="D81" s="224"/>
      <c r="E81" s="224"/>
      <c r="F81" s="227"/>
      <c r="G81" s="251" t="s">
        <v>181</v>
      </c>
      <c r="H81" s="252" t="s">
        <v>26</v>
      </c>
      <c r="I81" s="252"/>
      <c r="J81" s="252">
        <v>2.5</v>
      </c>
      <c r="K81" s="224"/>
      <c r="L81" s="220">
        <f t="shared" si="18"/>
        <v>0</v>
      </c>
      <c r="M81" s="164"/>
      <c r="N81" s="164"/>
      <c r="O81" s="164"/>
      <c r="P81" s="164"/>
      <c r="Q81" s="164"/>
      <c r="R81" s="164"/>
      <c r="S81" s="164"/>
      <c r="T81" s="164"/>
      <c r="U81" s="164"/>
      <c r="V81" s="164"/>
      <c r="W81" s="164"/>
      <c r="X81" s="164"/>
      <c r="Y81" s="164"/>
      <c r="Z81" s="164"/>
    </row>
    <row r="82" spans="1:26" ht="15.75" customHeight="1">
      <c r="A82" s="236"/>
      <c r="B82" s="217"/>
      <c r="C82" s="223"/>
      <c r="D82" s="224"/>
      <c r="E82" s="224"/>
      <c r="F82" s="227"/>
      <c r="G82" s="251" t="s">
        <v>182</v>
      </c>
      <c r="H82" s="252" t="s">
        <v>15</v>
      </c>
      <c r="I82" s="252">
        <v>1.8</v>
      </c>
      <c r="J82" s="252">
        <v>1.4400000000000002</v>
      </c>
      <c r="K82" s="224"/>
      <c r="L82" s="220">
        <f t="shared" si="18"/>
        <v>0</v>
      </c>
      <c r="M82" s="164"/>
      <c r="N82" s="164"/>
      <c r="O82" s="164"/>
      <c r="P82" s="164"/>
      <c r="Q82" s="164"/>
      <c r="R82" s="164"/>
      <c r="S82" s="164"/>
      <c r="T82" s="164"/>
      <c r="U82" s="164"/>
      <c r="V82" s="164"/>
      <c r="W82" s="164"/>
      <c r="X82" s="164"/>
      <c r="Y82" s="164"/>
      <c r="Z82" s="164"/>
    </row>
    <row r="83" spans="1:26" ht="15.75" customHeight="1">
      <c r="A83" s="236"/>
      <c r="B83" s="217"/>
      <c r="C83" s="223"/>
      <c r="D83" s="224"/>
      <c r="E83" s="224"/>
      <c r="F83" s="227"/>
      <c r="G83" s="251" t="s">
        <v>183</v>
      </c>
      <c r="H83" s="252" t="s">
        <v>18</v>
      </c>
      <c r="I83" s="252">
        <v>0.35</v>
      </c>
      <c r="J83" s="252">
        <v>0.27999999999999997</v>
      </c>
      <c r="K83" s="224"/>
      <c r="L83" s="220">
        <f t="shared" si="18"/>
        <v>0</v>
      </c>
      <c r="M83" s="164"/>
      <c r="N83" s="164"/>
      <c r="O83" s="164"/>
      <c r="P83" s="164"/>
      <c r="Q83" s="164"/>
      <c r="R83" s="164"/>
      <c r="S83" s="164"/>
      <c r="T83" s="164"/>
      <c r="U83" s="164"/>
      <c r="V83" s="164"/>
      <c r="W83" s="164"/>
      <c r="X83" s="164"/>
      <c r="Y83" s="164"/>
      <c r="Z83" s="164"/>
    </row>
    <row r="84" spans="1:26" ht="15.75" customHeight="1">
      <c r="A84" s="229"/>
      <c r="B84" s="217"/>
      <c r="C84" s="223"/>
      <c r="D84" s="224"/>
      <c r="E84" s="224"/>
      <c r="F84" s="227"/>
      <c r="G84" s="251" t="s">
        <v>184</v>
      </c>
      <c r="H84" s="252" t="s">
        <v>18</v>
      </c>
      <c r="I84" s="252">
        <v>0.3</v>
      </c>
      <c r="J84" s="252">
        <v>0.24</v>
      </c>
      <c r="K84" s="224"/>
      <c r="L84" s="220">
        <f t="shared" si="18"/>
        <v>0</v>
      </c>
      <c r="M84" s="164"/>
      <c r="N84" s="164"/>
      <c r="O84" s="164"/>
      <c r="P84" s="164"/>
      <c r="Q84" s="164"/>
      <c r="R84" s="164"/>
      <c r="S84" s="164"/>
      <c r="T84" s="164"/>
      <c r="U84" s="164"/>
      <c r="V84" s="164"/>
      <c r="W84" s="164"/>
      <c r="X84" s="164"/>
      <c r="Y84" s="164"/>
      <c r="Z84" s="164"/>
    </row>
    <row r="85" spans="1:26" ht="15.75" customHeight="1">
      <c r="A85" s="214"/>
      <c r="B85" s="239" t="s">
        <v>185</v>
      </c>
      <c r="C85" s="223" t="s">
        <v>13</v>
      </c>
      <c r="D85" s="224">
        <v>27.67</v>
      </c>
      <c r="E85" s="224"/>
      <c r="F85" s="227">
        <f t="shared" ref="F85:F86" si="21">D85*E85</f>
        <v>0</v>
      </c>
      <c r="G85" s="225" t="s">
        <v>116</v>
      </c>
      <c r="H85" s="226" t="s">
        <v>18</v>
      </c>
      <c r="I85" s="226">
        <v>0.2</v>
      </c>
      <c r="J85" s="227">
        <v>5.5340000000000007</v>
      </c>
      <c r="K85" s="224"/>
      <c r="L85" s="220">
        <f t="shared" si="18"/>
        <v>0</v>
      </c>
      <c r="M85" s="164"/>
      <c r="N85" s="164"/>
      <c r="O85" s="164"/>
      <c r="P85" s="164"/>
      <c r="Q85" s="164"/>
      <c r="R85" s="164"/>
      <c r="S85" s="164"/>
      <c r="T85" s="164"/>
      <c r="U85" s="164"/>
      <c r="V85" s="164"/>
      <c r="W85" s="164"/>
      <c r="X85" s="164"/>
      <c r="Y85" s="164"/>
      <c r="Z85" s="164"/>
    </row>
    <row r="86" spans="1:26" ht="15.75" customHeight="1">
      <c r="A86" s="248"/>
      <c r="B86" s="21" t="s">
        <v>186</v>
      </c>
      <c r="C86" s="223" t="s">
        <v>13</v>
      </c>
      <c r="D86" s="224">
        <v>27.67</v>
      </c>
      <c r="E86" s="224"/>
      <c r="F86" s="227">
        <f t="shared" si="21"/>
        <v>0</v>
      </c>
      <c r="G86" s="225" t="s">
        <v>141</v>
      </c>
      <c r="H86" s="226" t="s">
        <v>26</v>
      </c>
      <c r="I86" s="226"/>
      <c r="J86" s="227">
        <v>30</v>
      </c>
      <c r="K86" s="224"/>
      <c r="L86" s="220">
        <f t="shared" si="18"/>
        <v>0</v>
      </c>
      <c r="M86" s="164"/>
      <c r="N86" s="164"/>
      <c r="O86" s="164"/>
      <c r="P86" s="164"/>
      <c r="Q86" s="164"/>
      <c r="R86" s="164"/>
      <c r="S86" s="164"/>
      <c r="T86" s="164"/>
      <c r="U86" s="164"/>
      <c r="V86" s="164"/>
      <c r="W86" s="164"/>
      <c r="X86" s="164"/>
      <c r="Y86" s="164"/>
      <c r="Z86" s="164"/>
    </row>
    <row r="87" spans="1:26" ht="15.75" customHeight="1">
      <c r="A87" s="250"/>
      <c r="B87" s="21"/>
      <c r="C87" s="223"/>
      <c r="D87" s="224"/>
      <c r="E87" s="224"/>
      <c r="F87" s="227"/>
      <c r="G87" s="225" t="s">
        <v>132</v>
      </c>
      <c r="H87" s="226" t="s">
        <v>13</v>
      </c>
      <c r="I87" s="226">
        <v>1.1000000000000001</v>
      </c>
      <c r="J87" s="227">
        <v>30.437000000000005</v>
      </c>
      <c r="K87" s="224"/>
      <c r="L87" s="220">
        <f t="shared" si="18"/>
        <v>0</v>
      </c>
      <c r="M87" s="164"/>
      <c r="N87" s="164"/>
      <c r="O87" s="164"/>
      <c r="P87" s="164"/>
      <c r="Q87" s="164"/>
      <c r="R87" s="164"/>
      <c r="S87" s="164"/>
      <c r="T87" s="164"/>
      <c r="U87" s="164"/>
      <c r="V87" s="164"/>
      <c r="W87" s="164"/>
      <c r="X87" s="164"/>
      <c r="Y87" s="164"/>
      <c r="Z87" s="164"/>
    </row>
    <row r="88" spans="1:26" ht="15.75" customHeight="1">
      <c r="A88" s="249"/>
      <c r="B88" s="21"/>
      <c r="C88" s="223"/>
      <c r="D88" s="224"/>
      <c r="E88" s="224"/>
      <c r="F88" s="227"/>
      <c r="G88" s="225" t="s">
        <v>131</v>
      </c>
      <c r="H88" s="226" t="s">
        <v>15</v>
      </c>
      <c r="I88" s="226">
        <v>45</v>
      </c>
      <c r="J88" s="227">
        <v>1245.1500000000001</v>
      </c>
      <c r="K88" s="224"/>
      <c r="L88" s="220">
        <f t="shared" si="18"/>
        <v>0</v>
      </c>
      <c r="M88" s="164"/>
      <c r="N88" s="164"/>
      <c r="O88" s="164"/>
      <c r="P88" s="164"/>
      <c r="Q88" s="164"/>
      <c r="R88" s="164"/>
      <c r="S88" s="164"/>
      <c r="T88" s="164"/>
      <c r="U88" s="164"/>
      <c r="V88" s="164"/>
      <c r="W88" s="164"/>
      <c r="X88" s="164"/>
      <c r="Y88" s="164"/>
      <c r="Z88" s="164"/>
    </row>
    <row r="89" spans="1:26" ht="15.75" customHeight="1">
      <c r="A89" s="214"/>
      <c r="B89" s="239" t="s">
        <v>185</v>
      </c>
      <c r="C89" s="223" t="s">
        <v>13</v>
      </c>
      <c r="D89" s="224">
        <v>27.67</v>
      </c>
      <c r="E89" s="224"/>
      <c r="F89" s="227">
        <f t="shared" ref="F89:F90" si="22">D89*E89</f>
        <v>0</v>
      </c>
      <c r="G89" s="225" t="s">
        <v>116</v>
      </c>
      <c r="H89" s="226" t="s">
        <v>18</v>
      </c>
      <c r="I89" s="226">
        <v>0.2</v>
      </c>
      <c r="J89" s="227">
        <v>5.5340000000000007</v>
      </c>
      <c r="K89" s="224"/>
      <c r="L89" s="220">
        <f t="shared" si="18"/>
        <v>0</v>
      </c>
      <c r="M89" s="164"/>
      <c r="N89" s="164"/>
      <c r="O89" s="164"/>
      <c r="P89" s="164"/>
      <c r="Q89" s="164"/>
      <c r="R89" s="164"/>
      <c r="S89" s="164"/>
      <c r="T89" s="164"/>
      <c r="U89" s="164"/>
      <c r="V89" s="164"/>
      <c r="W89" s="164"/>
      <c r="X89" s="164"/>
      <c r="Y89" s="164"/>
      <c r="Z89" s="164"/>
    </row>
    <row r="90" spans="1:26" ht="15.75" customHeight="1">
      <c r="A90" s="253"/>
      <c r="B90" s="217" t="s">
        <v>142</v>
      </c>
      <c r="C90" s="223" t="s">
        <v>13</v>
      </c>
      <c r="D90" s="224">
        <v>18.149999999999999</v>
      </c>
      <c r="E90" s="224"/>
      <c r="F90" s="227">
        <f t="shared" si="22"/>
        <v>0</v>
      </c>
      <c r="G90" s="225" t="s">
        <v>143</v>
      </c>
      <c r="H90" s="226" t="s">
        <v>13</v>
      </c>
      <c r="I90" s="226">
        <v>1.1000000000000001</v>
      </c>
      <c r="J90" s="227">
        <v>19.965</v>
      </c>
      <c r="K90" s="224"/>
      <c r="L90" s="220">
        <f t="shared" si="18"/>
        <v>0</v>
      </c>
      <c r="M90" s="164"/>
      <c r="N90" s="164"/>
      <c r="O90" s="164"/>
      <c r="P90" s="164"/>
      <c r="Q90" s="164"/>
      <c r="R90" s="164"/>
      <c r="S90" s="164"/>
      <c r="T90" s="164"/>
      <c r="U90" s="164"/>
      <c r="V90" s="164"/>
      <c r="W90" s="164"/>
      <c r="X90" s="164"/>
      <c r="Y90" s="164"/>
      <c r="Z90" s="164"/>
    </row>
    <row r="91" spans="1:26" ht="15.75" customHeight="1">
      <c r="A91" s="254"/>
      <c r="B91" s="217"/>
      <c r="C91" s="223"/>
      <c r="D91" s="224"/>
      <c r="E91" s="224"/>
      <c r="F91" s="227"/>
      <c r="G91" s="225" t="s">
        <v>144</v>
      </c>
      <c r="H91" s="226" t="s">
        <v>15</v>
      </c>
      <c r="I91" s="226">
        <v>6.5</v>
      </c>
      <c r="J91" s="227">
        <v>117.97499999999999</v>
      </c>
      <c r="K91" s="224"/>
      <c r="L91" s="220">
        <f t="shared" si="18"/>
        <v>0</v>
      </c>
      <c r="M91" s="164"/>
      <c r="N91" s="164"/>
      <c r="O91" s="164"/>
      <c r="P91" s="164"/>
      <c r="Q91" s="164"/>
      <c r="R91" s="164"/>
      <c r="S91" s="164"/>
      <c r="T91" s="164"/>
      <c r="U91" s="164"/>
      <c r="V91" s="164"/>
      <c r="W91" s="164"/>
      <c r="X91" s="164"/>
      <c r="Y91" s="164"/>
      <c r="Z91" s="164"/>
    </row>
    <row r="92" spans="1:26" ht="15.75" customHeight="1">
      <c r="A92" s="254"/>
      <c r="B92" s="217"/>
      <c r="C92" s="223"/>
      <c r="D92" s="224"/>
      <c r="E92" s="224"/>
      <c r="F92" s="227"/>
      <c r="G92" s="225" t="s">
        <v>145</v>
      </c>
      <c r="H92" s="226" t="s">
        <v>48</v>
      </c>
      <c r="I92" s="226"/>
      <c r="J92" s="227">
        <v>20</v>
      </c>
      <c r="K92" s="224"/>
      <c r="L92" s="220">
        <f t="shared" si="18"/>
        <v>0</v>
      </c>
      <c r="M92" s="164"/>
      <c r="N92" s="164"/>
      <c r="O92" s="164"/>
      <c r="P92" s="164"/>
      <c r="Q92" s="164"/>
      <c r="R92" s="164"/>
      <c r="S92" s="164"/>
      <c r="T92" s="164"/>
      <c r="U92" s="164"/>
      <c r="V92" s="164"/>
      <c r="W92" s="164"/>
      <c r="X92" s="164"/>
      <c r="Y92" s="164"/>
      <c r="Z92" s="164"/>
    </row>
    <row r="93" spans="1:26" ht="15.75" customHeight="1">
      <c r="A93" s="255"/>
      <c r="B93" s="217"/>
      <c r="C93" s="223"/>
      <c r="D93" s="224"/>
      <c r="E93" s="224"/>
      <c r="F93" s="227"/>
      <c r="G93" s="225" t="s">
        <v>146</v>
      </c>
      <c r="H93" s="226" t="s">
        <v>15</v>
      </c>
      <c r="I93" s="226">
        <v>0.4</v>
      </c>
      <c r="J93" s="227">
        <v>7.26</v>
      </c>
      <c r="K93" s="224"/>
      <c r="L93" s="220">
        <f t="shared" si="18"/>
        <v>0</v>
      </c>
      <c r="M93" s="164"/>
      <c r="N93" s="164"/>
      <c r="O93" s="164"/>
      <c r="P93" s="164"/>
      <c r="Q93" s="164"/>
      <c r="R93" s="164"/>
      <c r="S93" s="164"/>
      <c r="T93" s="164"/>
      <c r="U93" s="164"/>
      <c r="V93" s="164"/>
      <c r="W93" s="164"/>
      <c r="X93" s="164"/>
      <c r="Y93" s="164"/>
      <c r="Z93" s="164"/>
    </row>
    <row r="94" spans="1:26" ht="15.75" customHeight="1">
      <c r="A94" s="248"/>
      <c r="B94" s="217" t="s">
        <v>187</v>
      </c>
      <c r="C94" s="223" t="s">
        <v>13</v>
      </c>
      <c r="D94" s="224">
        <v>9.52</v>
      </c>
      <c r="E94" s="224"/>
      <c r="F94" s="227">
        <f>D94*E94</f>
        <v>0</v>
      </c>
      <c r="G94" s="225" t="s">
        <v>188</v>
      </c>
      <c r="H94" s="226" t="s">
        <v>15</v>
      </c>
      <c r="I94" s="226">
        <v>3</v>
      </c>
      <c r="J94" s="227">
        <v>28.56</v>
      </c>
      <c r="K94" s="224"/>
      <c r="L94" s="220">
        <f t="shared" si="18"/>
        <v>0</v>
      </c>
      <c r="M94" s="164"/>
      <c r="N94" s="164"/>
      <c r="O94" s="164"/>
      <c r="P94" s="164"/>
      <c r="Q94" s="164"/>
      <c r="R94" s="164"/>
      <c r="S94" s="164"/>
      <c r="T94" s="164"/>
      <c r="U94" s="164"/>
      <c r="V94" s="164"/>
      <c r="W94" s="164"/>
      <c r="X94" s="164"/>
      <c r="Y94" s="164"/>
      <c r="Z94" s="164"/>
    </row>
    <row r="95" spans="1:26" ht="15.75" customHeight="1">
      <c r="A95" s="249"/>
      <c r="B95" s="217"/>
      <c r="C95" s="223"/>
      <c r="D95" s="224"/>
      <c r="E95" s="224"/>
      <c r="F95" s="227"/>
      <c r="G95" s="225" t="s">
        <v>135</v>
      </c>
      <c r="H95" s="226" t="s">
        <v>15</v>
      </c>
      <c r="I95" s="226">
        <v>1.8</v>
      </c>
      <c r="J95" s="227">
        <v>17.135999999999999</v>
      </c>
      <c r="K95" s="224"/>
      <c r="L95" s="220">
        <f t="shared" si="18"/>
        <v>0</v>
      </c>
      <c r="M95" s="164"/>
      <c r="N95" s="164"/>
      <c r="O95" s="164"/>
      <c r="P95" s="164"/>
      <c r="Q95" s="164"/>
      <c r="R95" s="164"/>
      <c r="S95" s="164"/>
      <c r="T95" s="164"/>
      <c r="U95" s="164"/>
      <c r="V95" s="164"/>
      <c r="W95" s="164"/>
      <c r="X95" s="164"/>
      <c r="Y95" s="164"/>
      <c r="Z95" s="164"/>
    </row>
    <row r="96" spans="1:26" ht="15.75" customHeight="1">
      <c r="A96" s="214"/>
      <c r="B96" s="239" t="s">
        <v>185</v>
      </c>
      <c r="C96" s="223" t="s">
        <v>13</v>
      </c>
      <c r="D96" s="224">
        <v>9.52</v>
      </c>
      <c r="E96" s="224"/>
      <c r="F96" s="227">
        <f t="shared" ref="F96:F98" si="23">D96*E96</f>
        <v>0</v>
      </c>
      <c r="G96" s="225" t="s">
        <v>14</v>
      </c>
      <c r="H96" s="226" t="s">
        <v>15</v>
      </c>
      <c r="I96" s="226">
        <v>0.65</v>
      </c>
      <c r="J96" s="227">
        <v>6.1879999999999997</v>
      </c>
      <c r="K96" s="224"/>
      <c r="L96" s="220">
        <f t="shared" si="18"/>
        <v>0</v>
      </c>
      <c r="M96" s="164"/>
      <c r="N96" s="164"/>
      <c r="O96" s="164"/>
      <c r="P96" s="164"/>
      <c r="Q96" s="164"/>
      <c r="R96" s="164"/>
      <c r="S96" s="164"/>
      <c r="T96" s="164"/>
      <c r="U96" s="164"/>
      <c r="V96" s="164"/>
      <c r="W96" s="164"/>
      <c r="X96" s="164"/>
      <c r="Y96" s="164"/>
      <c r="Z96" s="164"/>
    </row>
    <row r="97" spans="1:26" ht="29.25" customHeight="1">
      <c r="A97" s="256"/>
      <c r="B97" s="21" t="s">
        <v>16</v>
      </c>
      <c r="C97" s="223" t="s">
        <v>13</v>
      </c>
      <c r="D97" s="224">
        <v>9.52</v>
      </c>
      <c r="E97" s="224"/>
      <c r="F97" s="227">
        <f t="shared" si="23"/>
        <v>0</v>
      </c>
      <c r="G97" s="225" t="s">
        <v>17</v>
      </c>
      <c r="H97" s="226" t="s">
        <v>18</v>
      </c>
      <c r="I97" s="226">
        <v>0.35</v>
      </c>
      <c r="J97" s="227">
        <v>3.3319999999999999</v>
      </c>
      <c r="K97" s="224"/>
      <c r="L97" s="220">
        <f t="shared" si="18"/>
        <v>0</v>
      </c>
      <c r="M97" s="164"/>
      <c r="N97" s="164"/>
      <c r="O97" s="164"/>
      <c r="P97" s="164"/>
      <c r="Q97" s="164"/>
      <c r="R97" s="164"/>
      <c r="S97" s="164"/>
      <c r="T97" s="164"/>
      <c r="U97" s="164"/>
      <c r="V97" s="164"/>
      <c r="W97" s="164"/>
      <c r="X97" s="164"/>
      <c r="Y97" s="164"/>
      <c r="Z97" s="164"/>
    </row>
    <row r="98" spans="1:26" ht="15.75" customHeight="1">
      <c r="A98" s="221"/>
      <c r="B98" s="257" t="s">
        <v>160</v>
      </c>
      <c r="C98" s="223" t="s">
        <v>13</v>
      </c>
      <c r="D98" s="224">
        <v>3.3</v>
      </c>
      <c r="E98" s="224"/>
      <c r="F98" s="227">
        <f t="shared" si="23"/>
        <v>0</v>
      </c>
      <c r="G98" s="232" t="s">
        <v>161</v>
      </c>
      <c r="H98" s="243" t="s">
        <v>13</v>
      </c>
      <c r="I98" s="243">
        <v>1</v>
      </c>
      <c r="J98" s="227">
        <v>3.3</v>
      </c>
      <c r="K98" s="224"/>
      <c r="L98" s="220">
        <f t="shared" si="18"/>
        <v>0</v>
      </c>
      <c r="M98" s="164"/>
      <c r="N98" s="164"/>
      <c r="O98" s="164"/>
      <c r="P98" s="164"/>
      <c r="Q98" s="164"/>
      <c r="R98" s="164"/>
      <c r="S98" s="164"/>
      <c r="T98" s="164"/>
      <c r="U98" s="164"/>
      <c r="V98" s="164"/>
      <c r="W98" s="164"/>
      <c r="X98" s="164"/>
      <c r="Y98" s="164"/>
      <c r="Z98" s="164"/>
    </row>
    <row r="99" spans="1:26" ht="15.75" customHeight="1">
      <c r="A99" s="214"/>
      <c r="B99" s="219" t="s">
        <v>162</v>
      </c>
      <c r="C99" s="223"/>
      <c r="D99" s="224"/>
      <c r="E99" s="224"/>
      <c r="F99" s="227"/>
      <c r="G99" s="232"/>
      <c r="H99" s="227"/>
      <c r="I99" s="227"/>
      <c r="J99" s="227"/>
      <c r="K99" s="224"/>
      <c r="L99" s="220"/>
      <c r="M99" s="164"/>
      <c r="N99" s="164"/>
      <c r="O99" s="164"/>
      <c r="P99" s="164"/>
      <c r="Q99" s="164"/>
      <c r="R99" s="164"/>
      <c r="S99" s="164"/>
      <c r="T99" s="164"/>
      <c r="U99" s="164"/>
      <c r="V99" s="164"/>
      <c r="W99" s="164"/>
      <c r="X99" s="164"/>
      <c r="Y99" s="164"/>
      <c r="Z99" s="164"/>
    </row>
    <row r="100" spans="1:26" ht="15.75" customHeight="1">
      <c r="A100" s="221"/>
      <c r="B100" s="239" t="s">
        <v>115</v>
      </c>
      <c r="C100" s="223" t="s">
        <v>13</v>
      </c>
      <c r="D100" s="224">
        <v>10.4</v>
      </c>
      <c r="E100" s="224"/>
      <c r="F100" s="227">
        <f t="shared" ref="F100:F105" si="24">D100*E100</f>
        <v>0</v>
      </c>
      <c r="G100" s="225" t="s">
        <v>116</v>
      </c>
      <c r="H100" s="226" t="s">
        <v>18</v>
      </c>
      <c r="I100" s="226">
        <v>0.2</v>
      </c>
      <c r="J100" s="227">
        <v>2.08</v>
      </c>
      <c r="K100" s="224"/>
      <c r="L100" s="220">
        <f t="shared" ref="L100:L107" si="25">J100*K100</f>
        <v>0</v>
      </c>
      <c r="M100" s="164"/>
      <c r="N100" s="164"/>
      <c r="O100" s="164"/>
      <c r="P100" s="164"/>
      <c r="Q100" s="164"/>
      <c r="R100" s="164"/>
      <c r="S100" s="164"/>
      <c r="T100" s="164"/>
      <c r="U100" s="164"/>
      <c r="V100" s="164"/>
      <c r="W100" s="164"/>
      <c r="X100" s="164"/>
      <c r="Y100" s="164"/>
      <c r="Z100" s="164"/>
    </row>
    <row r="101" spans="1:26" ht="15.75" customHeight="1">
      <c r="A101" s="221"/>
      <c r="B101" s="239" t="s">
        <v>189</v>
      </c>
      <c r="C101" s="223" t="s">
        <v>13</v>
      </c>
      <c r="D101" s="224">
        <v>10.4</v>
      </c>
      <c r="E101" s="224"/>
      <c r="F101" s="227">
        <f t="shared" si="24"/>
        <v>0</v>
      </c>
      <c r="G101" s="258" t="s">
        <v>108</v>
      </c>
      <c r="H101" s="259" t="s">
        <v>22</v>
      </c>
      <c r="I101" s="259">
        <v>0.05</v>
      </c>
      <c r="J101" s="227">
        <v>0.52</v>
      </c>
      <c r="K101" s="224"/>
      <c r="L101" s="220">
        <f t="shared" si="25"/>
        <v>0</v>
      </c>
      <c r="M101" s="164"/>
      <c r="N101" s="164"/>
      <c r="O101" s="164"/>
      <c r="P101" s="164"/>
      <c r="Q101" s="164"/>
      <c r="R101" s="164"/>
      <c r="S101" s="164"/>
      <c r="T101" s="164"/>
      <c r="U101" s="164"/>
      <c r="V101" s="164"/>
      <c r="W101" s="164"/>
      <c r="X101" s="164"/>
      <c r="Y101" s="164"/>
      <c r="Z101" s="164"/>
    </row>
    <row r="102" spans="1:26" ht="15.75" customHeight="1">
      <c r="A102" s="260"/>
      <c r="B102" s="239" t="s">
        <v>190</v>
      </c>
      <c r="C102" s="223" t="s">
        <v>13</v>
      </c>
      <c r="D102" s="224">
        <v>10.4</v>
      </c>
      <c r="E102" s="224"/>
      <c r="F102" s="227">
        <f t="shared" si="24"/>
        <v>0</v>
      </c>
      <c r="G102" s="242" t="s">
        <v>116</v>
      </c>
      <c r="H102" s="243" t="s">
        <v>18</v>
      </c>
      <c r="I102" s="243">
        <v>0.2</v>
      </c>
      <c r="J102" s="244">
        <v>2.08</v>
      </c>
      <c r="K102" s="224"/>
      <c r="L102" s="220">
        <f t="shared" si="25"/>
        <v>0</v>
      </c>
      <c r="M102" s="164"/>
      <c r="N102" s="164"/>
      <c r="O102" s="164"/>
      <c r="P102" s="164"/>
      <c r="Q102" s="164"/>
      <c r="R102" s="164"/>
      <c r="S102" s="164"/>
      <c r="T102" s="164"/>
      <c r="U102" s="164"/>
      <c r="V102" s="164"/>
      <c r="W102" s="164"/>
      <c r="X102" s="164"/>
      <c r="Y102" s="164"/>
      <c r="Z102" s="164"/>
    </row>
    <row r="103" spans="1:26" ht="15.75" customHeight="1">
      <c r="A103" s="260"/>
      <c r="B103" s="239" t="s">
        <v>191</v>
      </c>
      <c r="C103" s="223" t="s">
        <v>13</v>
      </c>
      <c r="D103" s="224">
        <v>10.4</v>
      </c>
      <c r="E103" s="224"/>
      <c r="F103" s="227">
        <f t="shared" si="24"/>
        <v>0</v>
      </c>
      <c r="G103" s="225" t="s">
        <v>118</v>
      </c>
      <c r="H103" s="247" t="s">
        <v>15</v>
      </c>
      <c r="I103" s="226">
        <v>18</v>
      </c>
      <c r="J103" s="227">
        <v>187.20000000000002</v>
      </c>
      <c r="K103" s="224"/>
      <c r="L103" s="220">
        <f t="shared" si="25"/>
        <v>0</v>
      </c>
      <c r="M103" s="164"/>
      <c r="N103" s="164"/>
      <c r="O103" s="164"/>
      <c r="P103" s="164"/>
      <c r="Q103" s="164"/>
      <c r="R103" s="164"/>
      <c r="S103" s="164"/>
      <c r="T103" s="164"/>
      <c r="U103" s="164"/>
      <c r="V103" s="164"/>
      <c r="W103" s="164"/>
      <c r="X103" s="164"/>
      <c r="Y103" s="164"/>
      <c r="Z103" s="164"/>
    </row>
    <row r="104" spans="1:26" ht="15.75" customHeight="1">
      <c r="A104" s="260"/>
      <c r="B104" s="239" t="s">
        <v>190</v>
      </c>
      <c r="C104" s="223" t="s">
        <v>13</v>
      </c>
      <c r="D104" s="224">
        <v>10.4</v>
      </c>
      <c r="E104" s="224"/>
      <c r="F104" s="227">
        <f t="shared" si="24"/>
        <v>0</v>
      </c>
      <c r="G104" s="225" t="s">
        <v>116</v>
      </c>
      <c r="H104" s="226" t="s">
        <v>18</v>
      </c>
      <c r="I104" s="226">
        <v>0.2</v>
      </c>
      <c r="J104" s="227">
        <v>2.08</v>
      </c>
      <c r="K104" s="224"/>
      <c r="L104" s="220">
        <f t="shared" si="25"/>
        <v>0</v>
      </c>
      <c r="M104" s="164"/>
      <c r="N104" s="164"/>
      <c r="O104" s="164"/>
      <c r="P104" s="164"/>
      <c r="Q104" s="164"/>
      <c r="R104" s="164"/>
      <c r="S104" s="164"/>
      <c r="T104" s="164"/>
      <c r="U104" s="164"/>
      <c r="V104" s="164"/>
      <c r="W104" s="164"/>
      <c r="X104" s="164"/>
      <c r="Y104" s="164"/>
      <c r="Z104" s="164"/>
    </row>
    <row r="105" spans="1:26" ht="15.75" customHeight="1">
      <c r="A105" s="261"/>
      <c r="B105" s="217" t="s">
        <v>192</v>
      </c>
      <c r="C105" s="223" t="s">
        <v>13</v>
      </c>
      <c r="D105" s="224">
        <v>10.4</v>
      </c>
      <c r="E105" s="224"/>
      <c r="F105" s="227">
        <f t="shared" si="24"/>
        <v>0</v>
      </c>
      <c r="G105" s="225" t="s">
        <v>193</v>
      </c>
      <c r="H105" s="226" t="s">
        <v>13</v>
      </c>
      <c r="I105" s="226">
        <v>1.1000000000000001</v>
      </c>
      <c r="J105" s="227">
        <v>11.440000000000001</v>
      </c>
      <c r="K105" s="224"/>
      <c r="L105" s="220">
        <f t="shared" si="25"/>
        <v>0</v>
      </c>
      <c r="M105" s="164"/>
      <c r="N105" s="164"/>
      <c r="O105" s="164"/>
      <c r="P105" s="164"/>
      <c r="Q105" s="164"/>
      <c r="R105" s="164"/>
      <c r="S105" s="164"/>
      <c r="T105" s="164"/>
      <c r="U105" s="164"/>
      <c r="V105" s="164"/>
      <c r="W105" s="164"/>
      <c r="X105" s="164"/>
      <c r="Y105" s="164"/>
      <c r="Z105" s="164"/>
    </row>
    <row r="106" spans="1:26" ht="15.75" customHeight="1">
      <c r="A106" s="262"/>
      <c r="B106" s="217"/>
      <c r="C106" s="223"/>
      <c r="D106" s="224"/>
      <c r="E106" s="224"/>
      <c r="F106" s="227"/>
      <c r="G106" s="225" t="s">
        <v>144</v>
      </c>
      <c r="H106" s="226" t="s">
        <v>15</v>
      </c>
      <c r="I106" s="243">
        <v>6.5</v>
      </c>
      <c r="J106" s="227">
        <v>67.600000000000009</v>
      </c>
      <c r="K106" s="224"/>
      <c r="L106" s="220">
        <f t="shared" si="25"/>
        <v>0</v>
      </c>
      <c r="M106" s="164"/>
      <c r="N106" s="164"/>
      <c r="O106" s="164"/>
      <c r="P106" s="164"/>
      <c r="Q106" s="164"/>
      <c r="R106" s="164"/>
      <c r="S106" s="164"/>
      <c r="T106" s="164"/>
      <c r="U106" s="164"/>
      <c r="V106" s="164"/>
      <c r="W106" s="164"/>
      <c r="X106" s="164"/>
      <c r="Y106" s="164"/>
      <c r="Z106" s="164"/>
    </row>
    <row r="107" spans="1:26" ht="15.75" customHeight="1">
      <c r="A107" s="263"/>
      <c r="B107" s="217"/>
      <c r="C107" s="223"/>
      <c r="D107" s="224"/>
      <c r="E107" s="224"/>
      <c r="F107" s="227"/>
      <c r="G107" s="240" t="s">
        <v>146</v>
      </c>
      <c r="H107" s="241" t="s">
        <v>15</v>
      </c>
      <c r="I107" s="264">
        <v>0.4</v>
      </c>
      <c r="J107" s="227">
        <v>4.16</v>
      </c>
      <c r="K107" s="224"/>
      <c r="L107" s="220">
        <f t="shared" si="25"/>
        <v>0</v>
      </c>
      <c r="M107" s="164"/>
      <c r="N107" s="164"/>
      <c r="O107" s="164"/>
      <c r="P107" s="164"/>
      <c r="Q107" s="164"/>
      <c r="R107" s="164"/>
      <c r="S107" s="164"/>
      <c r="T107" s="164"/>
      <c r="U107" s="164"/>
      <c r="V107" s="164"/>
      <c r="W107" s="164"/>
      <c r="X107" s="164"/>
      <c r="Y107" s="164"/>
      <c r="Z107" s="164"/>
    </row>
    <row r="108" spans="1:26" ht="15.75" customHeight="1">
      <c r="A108" s="265"/>
      <c r="B108" s="209" t="s">
        <v>194</v>
      </c>
      <c r="C108" s="223"/>
      <c r="D108" s="224"/>
      <c r="E108" s="224"/>
      <c r="F108" s="227"/>
      <c r="G108" s="242"/>
      <c r="H108" s="243"/>
      <c r="I108" s="243"/>
      <c r="J108" s="244"/>
      <c r="K108" s="224"/>
      <c r="L108" s="220"/>
      <c r="M108" s="164"/>
      <c r="N108" s="164"/>
      <c r="O108" s="164"/>
      <c r="P108" s="164"/>
      <c r="Q108" s="164"/>
      <c r="R108" s="164"/>
      <c r="S108" s="164"/>
      <c r="T108" s="164"/>
      <c r="U108" s="164"/>
      <c r="V108" s="164"/>
      <c r="W108" s="164"/>
      <c r="X108" s="164"/>
      <c r="Y108" s="164"/>
      <c r="Z108" s="164"/>
    </row>
    <row r="109" spans="1:26" ht="15.75" customHeight="1">
      <c r="A109" s="266"/>
      <c r="B109" s="21" t="s">
        <v>195</v>
      </c>
      <c r="C109" s="223" t="s">
        <v>13</v>
      </c>
      <c r="D109" s="24">
        <v>6.5</v>
      </c>
      <c r="E109" s="224"/>
      <c r="F109" s="227">
        <f>D109*E109</f>
        <v>0</v>
      </c>
      <c r="G109" s="225" t="s">
        <v>196</v>
      </c>
      <c r="H109" s="226" t="s">
        <v>37</v>
      </c>
      <c r="I109" s="226">
        <v>51</v>
      </c>
      <c r="J109" s="226">
        <v>331.5</v>
      </c>
      <c r="K109" s="224"/>
      <c r="L109" s="220">
        <f t="shared" ref="L109:L135" si="26">J109*K109</f>
        <v>0</v>
      </c>
      <c r="M109" s="164"/>
      <c r="N109" s="164"/>
      <c r="O109" s="164"/>
      <c r="P109" s="164"/>
      <c r="Q109" s="164"/>
      <c r="R109" s="164"/>
      <c r="S109" s="164"/>
      <c r="T109" s="164"/>
      <c r="U109" s="164"/>
      <c r="V109" s="164"/>
      <c r="W109" s="164"/>
      <c r="X109" s="164"/>
      <c r="Y109" s="164"/>
      <c r="Z109" s="164"/>
    </row>
    <row r="110" spans="1:26" ht="15.75" customHeight="1">
      <c r="A110" s="267"/>
      <c r="B110" s="21"/>
      <c r="C110" s="223"/>
      <c r="D110" s="24"/>
      <c r="E110" s="224"/>
      <c r="F110" s="227"/>
      <c r="G110" s="225" t="s">
        <v>197</v>
      </c>
      <c r="H110" s="226" t="s">
        <v>15</v>
      </c>
      <c r="I110" s="226"/>
      <c r="J110" s="226">
        <v>6.5</v>
      </c>
      <c r="K110" s="224"/>
      <c r="L110" s="220">
        <f t="shared" si="26"/>
        <v>0</v>
      </c>
      <c r="M110" s="164"/>
      <c r="N110" s="164"/>
      <c r="O110" s="164"/>
      <c r="P110" s="164"/>
      <c r="Q110" s="164"/>
      <c r="R110" s="164"/>
      <c r="S110" s="164"/>
      <c r="T110" s="164"/>
      <c r="U110" s="164"/>
      <c r="V110" s="164"/>
      <c r="W110" s="164"/>
      <c r="X110" s="164"/>
      <c r="Y110" s="164"/>
      <c r="Z110" s="164"/>
    </row>
    <row r="111" spans="1:26" ht="15.75" customHeight="1">
      <c r="A111" s="267"/>
      <c r="B111" s="21"/>
      <c r="C111" s="223"/>
      <c r="D111" s="24"/>
      <c r="E111" s="224"/>
      <c r="F111" s="227"/>
      <c r="G111" s="225" t="s">
        <v>198</v>
      </c>
      <c r="H111" s="226" t="s">
        <v>13</v>
      </c>
      <c r="I111" s="226"/>
      <c r="J111" s="226">
        <v>2.2000000000000002</v>
      </c>
      <c r="K111" s="224"/>
      <c r="L111" s="220">
        <f t="shared" si="26"/>
        <v>0</v>
      </c>
      <c r="M111" s="164"/>
      <c r="N111" s="164"/>
      <c r="O111" s="164"/>
      <c r="P111" s="164"/>
      <c r="Q111" s="164"/>
      <c r="R111" s="164"/>
      <c r="S111" s="164"/>
      <c r="T111" s="164"/>
      <c r="U111" s="164"/>
      <c r="V111" s="164"/>
      <c r="W111" s="164"/>
      <c r="X111" s="164"/>
      <c r="Y111" s="164"/>
      <c r="Z111" s="164"/>
    </row>
    <row r="112" spans="1:26" ht="15.75" customHeight="1">
      <c r="A112" s="267"/>
      <c r="B112" s="21"/>
      <c r="C112" s="223"/>
      <c r="D112" s="24"/>
      <c r="E112" s="224"/>
      <c r="F112" s="227"/>
      <c r="G112" s="225" t="s">
        <v>199</v>
      </c>
      <c r="H112" s="226" t="s">
        <v>15</v>
      </c>
      <c r="I112" s="226"/>
      <c r="J112" s="226">
        <v>6.8</v>
      </c>
      <c r="K112" s="224"/>
      <c r="L112" s="220">
        <f t="shared" si="26"/>
        <v>0</v>
      </c>
      <c r="M112" s="164"/>
      <c r="N112" s="164"/>
      <c r="O112" s="164"/>
      <c r="P112" s="164"/>
      <c r="Q112" s="164"/>
      <c r="R112" s="164"/>
      <c r="S112" s="164"/>
      <c r="T112" s="164"/>
      <c r="U112" s="164"/>
      <c r="V112" s="164"/>
      <c r="W112" s="164"/>
      <c r="X112" s="164"/>
      <c r="Y112" s="164"/>
      <c r="Z112" s="164"/>
    </row>
    <row r="113" spans="1:26" ht="15.75" customHeight="1">
      <c r="A113" s="268"/>
      <c r="B113" s="21"/>
      <c r="C113" s="223"/>
      <c r="D113" s="24"/>
      <c r="E113" s="224"/>
      <c r="F113" s="227"/>
      <c r="G113" s="225" t="s">
        <v>200</v>
      </c>
      <c r="H113" s="226" t="s">
        <v>22</v>
      </c>
      <c r="I113" s="226"/>
      <c r="J113" s="226">
        <v>0.65</v>
      </c>
      <c r="K113" s="224"/>
      <c r="L113" s="220">
        <f t="shared" si="26"/>
        <v>0</v>
      </c>
      <c r="M113" s="164"/>
      <c r="N113" s="164"/>
      <c r="O113" s="164"/>
      <c r="P113" s="164"/>
      <c r="Q113" s="164"/>
      <c r="R113" s="164"/>
      <c r="S113" s="164"/>
      <c r="T113" s="164"/>
      <c r="U113" s="164"/>
      <c r="V113" s="164"/>
      <c r="W113" s="164"/>
      <c r="X113" s="164"/>
      <c r="Y113" s="164"/>
      <c r="Z113" s="164"/>
    </row>
    <row r="114" spans="1:26" ht="15.75" customHeight="1">
      <c r="A114" s="269"/>
      <c r="B114" s="257" t="s">
        <v>12</v>
      </c>
      <c r="C114" s="223" t="s">
        <v>13</v>
      </c>
      <c r="D114" s="224">
        <v>11.5</v>
      </c>
      <c r="E114" s="224"/>
      <c r="F114" s="227">
        <f t="shared" ref="F114:F115" si="27">D114*E114</f>
        <v>0</v>
      </c>
      <c r="G114" s="225" t="s">
        <v>116</v>
      </c>
      <c r="H114" s="226" t="s">
        <v>18</v>
      </c>
      <c r="I114" s="226">
        <v>0.2</v>
      </c>
      <c r="J114" s="227">
        <v>2.3000000000000003</v>
      </c>
      <c r="K114" s="224"/>
      <c r="L114" s="220">
        <f t="shared" si="26"/>
        <v>0</v>
      </c>
      <c r="M114" s="164"/>
      <c r="N114" s="164"/>
      <c r="O114" s="164"/>
      <c r="P114" s="164"/>
      <c r="Q114" s="164"/>
      <c r="R114" s="164"/>
      <c r="S114" s="164"/>
      <c r="T114" s="164"/>
      <c r="U114" s="164"/>
      <c r="V114" s="164"/>
      <c r="W114" s="164"/>
      <c r="X114" s="164"/>
      <c r="Y114" s="164"/>
      <c r="Z114" s="164"/>
    </row>
    <row r="115" spans="1:26" ht="15.75" customHeight="1">
      <c r="A115" s="248"/>
      <c r="B115" s="21" t="s">
        <v>186</v>
      </c>
      <c r="C115" s="223" t="s">
        <v>13</v>
      </c>
      <c r="D115" s="224">
        <v>11.5</v>
      </c>
      <c r="E115" s="224"/>
      <c r="F115" s="227">
        <f t="shared" si="27"/>
        <v>0</v>
      </c>
      <c r="G115" s="225" t="s">
        <v>141</v>
      </c>
      <c r="H115" s="226" t="s">
        <v>26</v>
      </c>
      <c r="I115" s="226"/>
      <c r="J115" s="227">
        <v>15</v>
      </c>
      <c r="K115" s="224"/>
      <c r="L115" s="220">
        <f t="shared" si="26"/>
        <v>0</v>
      </c>
      <c r="M115" s="164"/>
      <c r="N115" s="164"/>
      <c r="O115" s="164"/>
      <c r="P115" s="164"/>
      <c r="Q115" s="164"/>
      <c r="R115" s="164"/>
      <c r="S115" s="164"/>
      <c r="T115" s="164"/>
      <c r="U115" s="164"/>
      <c r="V115" s="164"/>
      <c r="W115" s="164"/>
      <c r="X115" s="164"/>
      <c r="Y115" s="164"/>
      <c r="Z115" s="164"/>
    </row>
    <row r="116" spans="1:26" ht="15.75" customHeight="1">
      <c r="A116" s="250"/>
      <c r="B116" s="21"/>
      <c r="C116" s="223"/>
      <c r="D116" s="224"/>
      <c r="E116" s="224"/>
      <c r="F116" s="227"/>
      <c r="G116" s="225" t="s">
        <v>132</v>
      </c>
      <c r="H116" s="226" t="s">
        <v>13</v>
      </c>
      <c r="I116" s="226">
        <v>1.1000000000000001</v>
      </c>
      <c r="J116" s="227">
        <v>12.65</v>
      </c>
      <c r="K116" s="224"/>
      <c r="L116" s="220">
        <f t="shared" si="26"/>
        <v>0</v>
      </c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</row>
    <row r="117" spans="1:26" ht="15.75" customHeight="1">
      <c r="A117" s="249"/>
      <c r="B117" s="21"/>
      <c r="C117" s="223"/>
      <c r="D117" s="224"/>
      <c r="E117" s="224"/>
      <c r="F117" s="227"/>
      <c r="G117" s="240" t="s">
        <v>131</v>
      </c>
      <c r="H117" s="226" t="s">
        <v>15</v>
      </c>
      <c r="I117" s="226">
        <v>45</v>
      </c>
      <c r="J117" s="227">
        <v>517.5</v>
      </c>
      <c r="K117" s="224"/>
      <c r="L117" s="220">
        <f t="shared" si="26"/>
        <v>0</v>
      </c>
      <c r="M117" s="164"/>
      <c r="N117" s="164"/>
      <c r="O117" s="164"/>
      <c r="P117" s="164"/>
      <c r="Q117" s="164"/>
      <c r="R117" s="164"/>
      <c r="S117" s="164"/>
      <c r="T117" s="164"/>
      <c r="U117" s="164"/>
      <c r="V117" s="164"/>
      <c r="W117" s="164"/>
      <c r="X117" s="164"/>
      <c r="Y117" s="164"/>
      <c r="Z117" s="164"/>
    </row>
    <row r="118" spans="1:26" ht="15.75" customHeight="1">
      <c r="A118" s="270"/>
      <c r="B118" s="271" t="s">
        <v>201</v>
      </c>
      <c r="C118" s="223" t="s">
        <v>13</v>
      </c>
      <c r="D118" s="224">
        <v>11.5</v>
      </c>
      <c r="E118" s="224"/>
      <c r="F118" s="227">
        <f t="shared" ref="F118:F120" si="28">D118*E118</f>
        <v>0</v>
      </c>
      <c r="G118" s="232" t="s">
        <v>202</v>
      </c>
      <c r="H118" s="227" t="s">
        <v>15</v>
      </c>
      <c r="I118" s="227">
        <v>6</v>
      </c>
      <c r="J118" s="227">
        <v>69</v>
      </c>
      <c r="K118" s="224"/>
      <c r="L118" s="220">
        <f t="shared" si="26"/>
        <v>0</v>
      </c>
      <c r="M118" s="164"/>
      <c r="N118" s="164"/>
      <c r="O118" s="164"/>
      <c r="P118" s="164"/>
      <c r="Q118" s="164"/>
      <c r="R118" s="164"/>
      <c r="S118" s="164"/>
      <c r="T118" s="164"/>
      <c r="U118" s="164"/>
      <c r="V118" s="164"/>
      <c r="W118" s="164"/>
      <c r="X118" s="164"/>
      <c r="Y118" s="164"/>
      <c r="Z118" s="164"/>
    </row>
    <row r="119" spans="1:26" ht="15.75" customHeight="1">
      <c r="A119" s="214"/>
      <c r="B119" s="239" t="s">
        <v>185</v>
      </c>
      <c r="C119" s="223" t="s">
        <v>13</v>
      </c>
      <c r="D119" s="224">
        <v>11.5</v>
      </c>
      <c r="E119" s="224"/>
      <c r="F119" s="227">
        <f t="shared" si="28"/>
        <v>0</v>
      </c>
      <c r="G119" s="225" t="s">
        <v>116</v>
      </c>
      <c r="H119" s="226" t="s">
        <v>18</v>
      </c>
      <c r="I119" s="226">
        <v>0.2</v>
      </c>
      <c r="J119" s="227">
        <v>2.3000000000000003</v>
      </c>
      <c r="K119" s="224"/>
      <c r="L119" s="220">
        <f t="shared" si="26"/>
        <v>0</v>
      </c>
      <c r="M119" s="164"/>
      <c r="N119" s="164"/>
      <c r="O119" s="164"/>
      <c r="P119" s="164"/>
      <c r="Q119" s="164"/>
      <c r="R119" s="164"/>
      <c r="S119" s="164"/>
      <c r="T119" s="164"/>
      <c r="U119" s="164"/>
      <c r="V119" s="164"/>
      <c r="W119" s="164"/>
      <c r="X119" s="164"/>
      <c r="Y119" s="164"/>
      <c r="Z119" s="164"/>
    </row>
    <row r="120" spans="1:26" ht="15.75" customHeight="1">
      <c r="A120" s="253"/>
      <c r="B120" s="217" t="s">
        <v>142</v>
      </c>
      <c r="C120" s="223" t="s">
        <v>13</v>
      </c>
      <c r="D120" s="224">
        <v>11.5</v>
      </c>
      <c r="E120" s="224"/>
      <c r="F120" s="227">
        <f t="shared" si="28"/>
        <v>0</v>
      </c>
      <c r="G120" s="225" t="s">
        <v>143</v>
      </c>
      <c r="H120" s="226" t="s">
        <v>13</v>
      </c>
      <c r="I120" s="226">
        <v>1.1000000000000001</v>
      </c>
      <c r="J120" s="227">
        <v>12.65</v>
      </c>
      <c r="K120" s="224"/>
      <c r="L120" s="220">
        <f t="shared" si="26"/>
        <v>0</v>
      </c>
      <c r="M120" s="164"/>
      <c r="N120" s="164"/>
      <c r="O120" s="164"/>
      <c r="P120" s="164"/>
      <c r="Q120" s="164"/>
      <c r="R120" s="164"/>
      <c r="S120" s="164"/>
      <c r="T120" s="164"/>
      <c r="U120" s="164"/>
      <c r="V120" s="164"/>
      <c r="W120" s="164"/>
      <c r="X120" s="164"/>
      <c r="Y120" s="164"/>
      <c r="Z120" s="164"/>
    </row>
    <row r="121" spans="1:26" ht="15.75" customHeight="1">
      <c r="A121" s="254"/>
      <c r="B121" s="217"/>
      <c r="C121" s="223"/>
      <c r="D121" s="224"/>
      <c r="E121" s="224"/>
      <c r="F121" s="227"/>
      <c r="G121" s="225" t="s">
        <v>144</v>
      </c>
      <c r="H121" s="226" t="s">
        <v>15</v>
      </c>
      <c r="I121" s="226">
        <v>6.5</v>
      </c>
      <c r="J121" s="227">
        <v>74.75</v>
      </c>
      <c r="K121" s="224"/>
      <c r="L121" s="220">
        <f t="shared" si="26"/>
        <v>0</v>
      </c>
      <c r="M121" s="164"/>
      <c r="N121" s="164"/>
      <c r="O121" s="164"/>
      <c r="P121" s="164"/>
      <c r="Q121" s="164"/>
      <c r="R121" s="164"/>
      <c r="S121" s="164"/>
      <c r="T121" s="164"/>
      <c r="U121" s="164"/>
      <c r="V121" s="164"/>
      <c r="W121" s="164"/>
      <c r="X121" s="164"/>
      <c r="Y121" s="164"/>
      <c r="Z121" s="164"/>
    </row>
    <row r="122" spans="1:26" ht="15.75" customHeight="1">
      <c r="A122" s="254"/>
      <c r="B122" s="217"/>
      <c r="C122" s="223"/>
      <c r="D122" s="224"/>
      <c r="E122" s="224"/>
      <c r="F122" s="227"/>
      <c r="G122" s="225" t="s">
        <v>145</v>
      </c>
      <c r="H122" s="226" t="s">
        <v>48</v>
      </c>
      <c r="I122" s="226"/>
      <c r="J122" s="227">
        <v>6</v>
      </c>
      <c r="K122" s="224"/>
      <c r="L122" s="220">
        <f t="shared" si="26"/>
        <v>0</v>
      </c>
      <c r="M122" s="164"/>
      <c r="N122" s="164"/>
      <c r="O122" s="164"/>
      <c r="P122" s="164"/>
      <c r="Q122" s="164"/>
      <c r="R122" s="164"/>
      <c r="S122" s="164"/>
      <c r="T122" s="164"/>
      <c r="U122" s="164"/>
      <c r="V122" s="164"/>
      <c r="W122" s="164"/>
      <c r="X122" s="164"/>
      <c r="Y122" s="164"/>
      <c r="Z122" s="164"/>
    </row>
    <row r="123" spans="1:26" ht="15.75" customHeight="1">
      <c r="A123" s="255"/>
      <c r="B123" s="217"/>
      <c r="C123" s="223"/>
      <c r="D123" s="224"/>
      <c r="E123" s="224"/>
      <c r="F123" s="227"/>
      <c r="G123" s="225" t="s">
        <v>146</v>
      </c>
      <c r="H123" s="226" t="s">
        <v>15</v>
      </c>
      <c r="I123" s="226">
        <v>0.4</v>
      </c>
      <c r="J123" s="227">
        <v>4.6000000000000005</v>
      </c>
      <c r="K123" s="224"/>
      <c r="L123" s="220">
        <f t="shared" si="26"/>
        <v>0</v>
      </c>
      <c r="M123" s="164"/>
      <c r="N123" s="164"/>
      <c r="O123" s="164"/>
      <c r="P123" s="164"/>
      <c r="Q123" s="164"/>
      <c r="R123" s="164"/>
      <c r="S123" s="164"/>
      <c r="T123" s="164"/>
      <c r="U123" s="164"/>
      <c r="V123" s="164"/>
      <c r="W123" s="164"/>
      <c r="X123" s="164"/>
      <c r="Y123" s="164"/>
      <c r="Z123" s="164"/>
    </row>
    <row r="124" spans="1:26" ht="15.75" customHeight="1">
      <c r="A124" s="221"/>
      <c r="B124" s="257" t="s">
        <v>160</v>
      </c>
      <c r="C124" s="223" t="s">
        <v>13</v>
      </c>
      <c r="D124" s="224">
        <v>1.5</v>
      </c>
      <c r="E124" s="224"/>
      <c r="F124" s="227">
        <f t="shared" ref="F124:F131" si="29">D124*E124</f>
        <v>0</v>
      </c>
      <c r="G124" s="232" t="s">
        <v>161</v>
      </c>
      <c r="H124" s="243" t="s">
        <v>13</v>
      </c>
      <c r="I124" s="243">
        <v>1</v>
      </c>
      <c r="J124" s="227">
        <v>1.5</v>
      </c>
      <c r="K124" s="224"/>
      <c r="L124" s="220">
        <f t="shared" si="26"/>
        <v>0</v>
      </c>
      <c r="M124" s="164"/>
      <c r="N124" s="164"/>
      <c r="O124" s="164"/>
      <c r="P124" s="164"/>
      <c r="Q124" s="164"/>
      <c r="R124" s="164"/>
      <c r="S124" s="164"/>
      <c r="T124" s="164"/>
      <c r="U124" s="164"/>
      <c r="V124" s="164"/>
      <c r="W124" s="164"/>
      <c r="X124" s="164"/>
      <c r="Y124" s="164"/>
      <c r="Z124" s="164"/>
    </row>
    <row r="125" spans="1:26" ht="15.75" customHeight="1">
      <c r="A125" s="221"/>
      <c r="B125" s="239" t="s">
        <v>115</v>
      </c>
      <c r="C125" s="223" t="s">
        <v>13</v>
      </c>
      <c r="D125" s="224">
        <v>1.8</v>
      </c>
      <c r="E125" s="224"/>
      <c r="F125" s="227">
        <f t="shared" si="29"/>
        <v>0</v>
      </c>
      <c r="G125" s="225" t="s">
        <v>116</v>
      </c>
      <c r="H125" s="226" t="s">
        <v>18</v>
      </c>
      <c r="I125" s="226">
        <v>0.2</v>
      </c>
      <c r="J125" s="227">
        <v>0.36000000000000004</v>
      </c>
      <c r="K125" s="224"/>
      <c r="L125" s="220">
        <f t="shared" si="26"/>
        <v>0</v>
      </c>
      <c r="M125" s="164"/>
      <c r="N125" s="164"/>
      <c r="O125" s="164"/>
      <c r="P125" s="164"/>
      <c r="Q125" s="164"/>
      <c r="R125" s="164"/>
      <c r="S125" s="164"/>
      <c r="T125" s="164"/>
      <c r="U125" s="164"/>
      <c r="V125" s="164"/>
      <c r="W125" s="164"/>
      <c r="X125" s="164"/>
      <c r="Y125" s="164"/>
      <c r="Z125" s="164"/>
    </row>
    <row r="126" spans="1:26" ht="15.75" customHeight="1">
      <c r="A126" s="221"/>
      <c r="B126" s="239" t="s">
        <v>189</v>
      </c>
      <c r="C126" s="223" t="s">
        <v>13</v>
      </c>
      <c r="D126" s="224">
        <v>1.8</v>
      </c>
      <c r="E126" s="224"/>
      <c r="F126" s="227">
        <f t="shared" si="29"/>
        <v>0</v>
      </c>
      <c r="G126" s="258" t="s">
        <v>108</v>
      </c>
      <c r="H126" s="259" t="s">
        <v>22</v>
      </c>
      <c r="I126" s="259">
        <v>0.05</v>
      </c>
      <c r="J126" s="227">
        <v>9.0000000000000011E-2</v>
      </c>
      <c r="K126" s="224"/>
      <c r="L126" s="220">
        <f t="shared" si="26"/>
        <v>0</v>
      </c>
      <c r="M126" s="164"/>
      <c r="N126" s="164"/>
      <c r="O126" s="164"/>
      <c r="P126" s="164"/>
      <c r="Q126" s="164"/>
      <c r="R126" s="164"/>
      <c r="S126" s="164"/>
      <c r="T126" s="164"/>
      <c r="U126" s="164"/>
      <c r="V126" s="164"/>
      <c r="W126" s="164"/>
      <c r="X126" s="164"/>
      <c r="Y126" s="164"/>
      <c r="Z126" s="164"/>
    </row>
    <row r="127" spans="1:26" ht="15.75" customHeight="1">
      <c r="A127" s="221"/>
      <c r="B127" s="239" t="s">
        <v>203</v>
      </c>
      <c r="C127" s="223" t="s">
        <v>13</v>
      </c>
      <c r="D127" s="224">
        <v>1.8</v>
      </c>
      <c r="E127" s="224"/>
      <c r="F127" s="227">
        <f t="shared" si="29"/>
        <v>0</v>
      </c>
      <c r="G127" s="232" t="s">
        <v>202</v>
      </c>
      <c r="H127" s="227" t="s">
        <v>15</v>
      </c>
      <c r="I127" s="227">
        <v>6</v>
      </c>
      <c r="J127" s="227">
        <v>10.8</v>
      </c>
      <c r="K127" s="224"/>
      <c r="L127" s="220">
        <f t="shared" si="26"/>
        <v>0</v>
      </c>
      <c r="M127" s="164"/>
      <c r="N127" s="164"/>
      <c r="O127" s="164"/>
      <c r="P127" s="164"/>
      <c r="Q127" s="164"/>
      <c r="R127" s="164"/>
      <c r="S127" s="164"/>
      <c r="T127" s="164"/>
      <c r="U127" s="164"/>
      <c r="V127" s="164"/>
      <c r="W127" s="164"/>
      <c r="X127" s="164"/>
      <c r="Y127" s="164"/>
      <c r="Z127" s="164"/>
    </row>
    <row r="128" spans="1:26" ht="15.75" customHeight="1">
      <c r="A128" s="260"/>
      <c r="B128" s="239" t="s">
        <v>190</v>
      </c>
      <c r="C128" s="223" t="s">
        <v>13</v>
      </c>
      <c r="D128" s="224">
        <v>1.8</v>
      </c>
      <c r="E128" s="224"/>
      <c r="F128" s="227">
        <f t="shared" si="29"/>
        <v>0</v>
      </c>
      <c r="G128" s="225" t="s">
        <v>116</v>
      </c>
      <c r="H128" s="226" t="s">
        <v>18</v>
      </c>
      <c r="I128" s="226">
        <v>0.2</v>
      </c>
      <c r="J128" s="227">
        <v>0.36000000000000004</v>
      </c>
      <c r="K128" s="224"/>
      <c r="L128" s="220">
        <f t="shared" si="26"/>
        <v>0</v>
      </c>
      <c r="M128" s="164"/>
      <c r="N128" s="164"/>
      <c r="O128" s="164"/>
      <c r="P128" s="164"/>
      <c r="Q128" s="164"/>
      <c r="R128" s="164"/>
      <c r="S128" s="164"/>
      <c r="T128" s="164"/>
      <c r="U128" s="164"/>
      <c r="V128" s="164"/>
      <c r="W128" s="164"/>
      <c r="X128" s="164"/>
      <c r="Y128" s="164"/>
      <c r="Z128" s="164"/>
    </row>
    <row r="129" spans="1:26" ht="15.75" customHeight="1">
      <c r="A129" s="260"/>
      <c r="B129" s="239" t="s">
        <v>191</v>
      </c>
      <c r="C129" s="223" t="s">
        <v>13</v>
      </c>
      <c r="D129" s="224">
        <v>1.8</v>
      </c>
      <c r="E129" s="224"/>
      <c r="F129" s="227">
        <f t="shared" si="29"/>
        <v>0</v>
      </c>
      <c r="G129" s="225" t="s">
        <v>118</v>
      </c>
      <c r="H129" s="247" t="s">
        <v>15</v>
      </c>
      <c r="I129" s="226">
        <v>18</v>
      </c>
      <c r="J129" s="227">
        <v>32.4</v>
      </c>
      <c r="K129" s="224"/>
      <c r="L129" s="220">
        <f t="shared" si="26"/>
        <v>0</v>
      </c>
      <c r="M129" s="164"/>
      <c r="N129" s="164"/>
      <c r="O129" s="164"/>
      <c r="P129" s="164"/>
      <c r="Q129" s="164"/>
      <c r="R129" s="164"/>
      <c r="S129" s="164"/>
      <c r="T129" s="164"/>
      <c r="U129" s="164"/>
      <c r="V129" s="164"/>
      <c r="W129" s="164"/>
      <c r="X129" s="164"/>
      <c r="Y129" s="164"/>
      <c r="Z129" s="164"/>
    </row>
    <row r="130" spans="1:26" ht="15.75" customHeight="1">
      <c r="A130" s="260"/>
      <c r="B130" s="239" t="s">
        <v>190</v>
      </c>
      <c r="C130" s="223" t="s">
        <v>13</v>
      </c>
      <c r="D130" s="224">
        <v>1.8</v>
      </c>
      <c r="E130" s="224"/>
      <c r="F130" s="227">
        <f t="shared" si="29"/>
        <v>0</v>
      </c>
      <c r="G130" s="240" t="s">
        <v>116</v>
      </c>
      <c r="H130" s="241" t="s">
        <v>18</v>
      </c>
      <c r="I130" s="241">
        <v>0.2</v>
      </c>
      <c r="J130" s="227">
        <v>0.36000000000000004</v>
      </c>
      <c r="K130" s="224"/>
      <c r="L130" s="220">
        <f t="shared" si="26"/>
        <v>0</v>
      </c>
      <c r="M130" s="164"/>
      <c r="N130" s="164"/>
      <c r="O130" s="164"/>
      <c r="P130" s="164"/>
      <c r="Q130" s="164"/>
      <c r="R130" s="164"/>
      <c r="S130" s="164"/>
      <c r="T130" s="164"/>
      <c r="U130" s="164"/>
      <c r="V130" s="164"/>
      <c r="W130" s="164"/>
      <c r="X130" s="164"/>
      <c r="Y130" s="164"/>
      <c r="Z130" s="164"/>
    </row>
    <row r="131" spans="1:26" ht="15.75" customHeight="1">
      <c r="A131" s="261"/>
      <c r="B131" s="217" t="s">
        <v>192</v>
      </c>
      <c r="C131" s="223" t="s">
        <v>13</v>
      </c>
      <c r="D131" s="224">
        <v>1.8</v>
      </c>
      <c r="E131" s="224"/>
      <c r="F131" s="227">
        <f t="shared" si="29"/>
        <v>0</v>
      </c>
      <c r="G131" s="242" t="s">
        <v>193</v>
      </c>
      <c r="H131" s="243" t="s">
        <v>13</v>
      </c>
      <c r="I131" s="243">
        <v>1.1000000000000001</v>
      </c>
      <c r="J131" s="244">
        <v>1.9800000000000002</v>
      </c>
      <c r="K131" s="224"/>
      <c r="L131" s="220">
        <f t="shared" si="26"/>
        <v>0</v>
      </c>
      <c r="M131" s="164"/>
      <c r="N131" s="164"/>
      <c r="O131" s="164"/>
      <c r="P131" s="164"/>
      <c r="Q131" s="164"/>
      <c r="R131" s="164"/>
      <c r="S131" s="164"/>
      <c r="T131" s="164"/>
      <c r="U131" s="164"/>
      <c r="V131" s="164"/>
      <c r="W131" s="164"/>
      <c r="X131" s="164"/>
      <c r="Y131" s="164"/>
      <c r="Z131" s="164"/>
    </row>
    <row r="132" spans="1:26" ht="15.75" customHeight="1">
      <c r="A132" s="262"/>
      <c r="B132" s="217"/>
      <c r="C132" s="223"/>
      <c r="D132" s="224"/>
      <c r="E132" s="224"/>
      <c r="F132" s="227"/>
      <c r="G132" s="242" t="s">
        <v>144</v>
      </c>
      <c r="H132" s="243" t="s">
        <v>15</v>
      </c>
      <c r="I132" s="243">
        <v>6.5</v>
      </c>
      <c r="J132" s="244">
        <v>11.700000000000001</v>
      </c>
      <c r="K132" s="224"/>
      <c r="L132" s="220">
        <f t="shared" si="26"/>
        <v>0</v>
      </c>
      <c r="M132" s="164"/>
      <c r="N132" s="164"/>
      <c r="O132" s="164"/>
      <c r="P132" s="164"/>
      <c r="Q132" s="164"/>
      <c r="R132" s="164"/>
      <c r="S132" s="164"/>
      <c r="T132" s="164"/>
      <c r="U132" s="164"/>
      <c r="V132" s="164"/>
      <c r="W132" s="164"/>
      <c r="X132" s="164"/>
      <c r="Y132" s="164"/>
      <c r="Z132" s="164"/>
    </row>
    <row r="133" spans="1:26" ht="15.75" customHeight="1">
      <c r="A133" s="263"/>
      <c r="B133" s="217"/>
      <c r="C133" s="223"/>
      <c r="D133" s="224"/>
      <c r="E133" s="224"/>
      <c r="F133" s="227"/>
      <c r="G133" s="242" t="s">
        <v>146</v>
      </c>
      <c r="H133" s="243" t="s">
        <v>15</v>
      </c>
      <c r="I133" s="243">
        <v>0.4</v>
      </c>
      <c r="J133" s="244">
        <v>0.72000000000000008</v>
      </c>
      <c r="K133" s="224"/>
      <c r="L133" s="220">
        <f t="shared" si="26"/>
        <v>0</v>
      </c>
      <c r="M133" s="164"/>
      <c r="N133" s="164"/>
      <c r="O133" s="164"/>
      <c r="P133" s="164"/>
      <c r="Q133" s="164"/>
      <c r="R133" s="164"/>
      <c r="S133" s="164"/>
      <c r="T133" s="164"/>
      <c r="U133" s="164"/>
      <c r="V133" s="164"/>
      <c r="W133" s="164"/>
      <c r="X133" s="164"/>
      <c r="Y133" s="164"/>
      <c r="Z133" s="164"/>
    </row>
    <row r="134" spans="1:26" ht="15.75" customHeight="1">
      <c r="A134" s="265"/>
      <c r="B134" s="272" t="s">
        <v>204</v>
      </c>
      <c r="C134" s="23" t="s">
        <v>37</v>
      </c>
      <c r="D134" s="224">
        <v>1</v>
      </c>
      <c r="E134" s="224"/>
      <c r="F134" s="227">
        <f t="shared" ref="F134:F135" si="30">D134*E134</f>
        <v>0</v>
      </c>
      <c r="G134" s="242" t="s">
        <v>205</v>
      </c>
      <c r="H134" s="243" t="s">
        <v>37</v>
      </c>
      <c r="I134" s="227">
        <v>1</v>
      </c>
      <c r="J134" s="244">
        <v>1</v>
      </c>
      <c r="K134" s="224"/>
      <c r="L134" s="220">
        <f t="shared" si="26"/>
        <v>0</v>
      </c>
      <c r="M134" s="164"/>
      <c r="N134" s="164"/>
      <c r="O134" s="164"/>
      <c r="P134" s="164"/>
      <c r="Q134" s="164"/>
      <c r="R134" s="164"/>
      <c r="S134" s="164"/>
      <c r="T134" s="164"/>
      <c r="U134" s="164"/>
      <c r="V134" s="164"/>
      <c r="W134" s="164"/>
      <c r="X134" s="164"/>
      <c r="Y134" s="164"/>
      <c r="Z134" s="164"/>
    </row>
    <row r="135" spans="1:26" ht="15.75" customHeight="1">
      <c r="A135" s="265"/>
      <c r="B135" s="272" t="s">
        <v>206</v>
      </c>
      <c r="C135" s="23" t="s">
        <v>45</v>
      </c>
      <c r="D135" s="224">
        <v>1</v>
      </c>
      <c r="E135" s="224"/>
      <c r="F135" s="227">
        <f t="shared" si="30"/>
        <v>0</v>
      </c>
      <c r="G135" s="242" t="s">
        <v>207</v>
      </c>
      <c r="H135" s="23" t="s">
        <v>45</v>
      </c>
      <c r="I135" s="227">
        <v>1</v>
      </c>
      <c r="J135" s="244">
        <v>1</v>
      </c>
      <c r="K135" s="224"/>
      <c r="L135" s="220">
        <f t="shared" si="26"/>
        <v>0</v>
      </c>
      <c r="M135" s="164"/>
      <c r="N135" s="164"/>
      <c r="O135" s="164"/>
      <c r="P135" s="164"/>
      <c r="Q135" s="164"/>
      <c r="R135" s="164"/>
      <c r="S135" s="164"/>
      <c r="T135" s="164"/>
      <c r="U135" s="164"/>
      <c r="V135" s="164"/>
      <c r="W135" s="164"/>
      <c r="X135" s="164"/>
      <c r="Y135" s="164"/>
      <c r="Z135" s="164"/>
    </row>
    <row r="136" spans="1:26" ht="15.75" customHeight="1">
      <c r="A136" s="221"/>
      <c r="B136" s="209" t="s">
        <v>208</v>
      </c>
      <c r="C136" s="223"/>
      <c r="D136" s="224"/>
      <c r="E136" s="224"/>
      <c r="F136" s="227"/>
      <c r="G136" s="246"/>
      <c r="H136" s="247"/>
      <c r="I136" s="247"/>
      <c r="J136" s="227"/>
      <c r="K136" s="224"/>
      <c r="L136" s="220"/>
      <c r="M136" s="164"/>
      <c r="N136" s="164"/>
      <c r="O136" s="164"/>
      <c r="P136" s="164"/>
      <c r="Q136" s="164"/>
      <c r="R136" s="164"/>
      <c r="S136" s="164"/>
      <c r="T136" s="164"/>
      <c r="U136" s="164"/>
      <c r="V136" s="164"/>
      <c r="W136" s="164"/>
      <c r="X136" s="164"/>
      <c r="Y136" s="164"/>
      <c r="Z136" s="164"/>
    </row>
    <row r="137" spans="1:26" ht="15.75" customHeight="1">
      <c r="A137" s="221"/>
      <c r="B137" s="219" t="s">
        <v>128</v>
      </c>
      <c r="C137" s="223"/>
      <c r="D137" s="224"/>
      <c r="E137" s="224"/>
      <c r="F137" s="227"/>
      <c r="G137" s="232"/>
      <c r="H137" s="227"/>
      <c r="I137" s="227"/>
      <c r="J137" s="227"/>
      <c r="K137" s="224"/>
      <c r="L137" s="220"/>
      <c r="M137" s="164"/>
      <c r="N137" s="164"/>
      <c r="O137" s="164"/>
      <c r="P137" s="164"/>
      <c r="Q137" s="164"/>
      <c r="R137" s="164"/>
      <c r="S137" s="164"/>
      <c r="T137" s="164"/>
      <c r="U137" s="164"/>
      <c r="V137" s="164"/>
      <c r="W137" s="164"/>
      <c r="X137" s="164"/>
      <c r="Y137" s="164"/>
      <c r="Z137" s="164"/>
    </row>
    <row r="138" spans="1:26" ht="15.75" customHeight="1">
      <c r="A138" s="221"/>
      <c r="B138" s="239" t="s">
        <v>209</v>
      </c>
      <c r="C138" s="223" t="s">
        <v>13</v>
      </c>
      <c r="D138" s="224">
        <v>7.4</v>
      </c>
      <c r="E138" s="224"/>
      <c r="F138" s="227">
        <f t="shared" ref="F138:F139" si="31">D138*E138</f>
        <v>0</v>
      </c>
      <c r="G138" s="225" t="s">
        <v>116</v>
      </c>
      <c r="H138" s="226" t="s">
        <v>18</v>
      </c>
      <c r="I138" s="226">
        <v>0.2</v>
      </c>
      <c r="J138" s="227">
        <v>1.4800000000000002</v>
      </c>
      <c r="K138" s="224"/>
      <c r="L138" s="220">
        <f t="shared" ref="L138:L145" si="32">J138*K138</f>
        <v>0</v>
      </c>
      <c r="M138" s="164"/>
      <c r="N138" s="164"/>
      <c r="O138" s="164"/>
      <c r="P138" s="164"/>
      <c r="Q138" s="164"/>
      <c r="R138" s="164"/>
      <c r="S138" s="164"/>
      <c r="T138" s="164"/>
      <c r="U138" s="164"/>
      <c r="V138" s="164"/>
      <c r="W138" s="164"/>
      <c r="X138" s="164"/>
      <c r="Y138" s="164"/>
      <c r="Z138" s="164"/>
    </row>
    <row r="139" spans="1:26" ht="15.75" customHeight="1">
      <c r="A139" s="228"/>
      <c r="B139" s="217" t="s">
        <v>210</v>
      </c>
      <c r="C139" s="223" t="s">
        <v>13</v>
      </c>
      <c r="D139" s="224">
        <v>7.4</v>
      </c>
      <c r="E139" s="224"/>
      <c r="F139" s="227">
        <f t="shared" si="31"/>
        <v>0</v>
      </c>
      <c r="G139" s="225" t="s">
        <v>131</v>
      </c>
      <c r="H139" s="226" t="s">
        <v>15</v>
      </c>
      <c r="I139" s="226">
        <v>7</v>
      </c>
      <c r="J139" s="227">
        <v>51.800000000000004</v>
      </c>
      <c r="K139" s="224"/>
      <c r="L139" s="220">
        <f t="shared" si="32"/>
        <v>0</v>
      </c>
      <c r="M139" s="164"/>
      <c r="N139" s="164"/>
      <c r="O139" s="164"/>
      <c r="P139" s="164"/>
      <c r="Q139" s="164"/>
      <c r="R139" s="164"/>
      <c r="S139" s="164"/>
      <c r="T139" s="164"/>
      <c r="U139" s="164"/>
      <c r="V139" s="164"/>
      <c r="W139" s="164"/>
      <c r="X139" s="164"/>
      <c r="Y139" s="164"/>
      <c r="Z139" s="164"/>
    </row>
    <row r="140" spans="1:26" ht="15.75" customHeight="1">
      <c r="A140" s="229"/>
      <c r="B140" s="217"/>
      <c r="C140" s="223"/>
      <c r="D140" s="224"/>
      <c r="E140" s="224"/>
      <c r="F140" s="227"/>
      <c r="G140" s="225" t="s">
        <v>132</v>
      </c>
      <c r="H140" s="226" t="s">
        <v>13</v>
      </c>
      <c r="I140" s="226">
        <v>1.1000000000000001</v>
      </c>
      <c r="J140" s="227">
        <v>8.14</v>
      </c>
      <c r="K140" s="224"/>
      <c r="L140" s="220">
        <f t="shared" si="32"/>
        <v>0</v>
      </c>
      <c r="M140" s="164"/>
      <c r="N140" s="164"/>
      <c r="O140" s="164"/>
      <c r="P140" s="164"/>
      <c r="Q140" s="164"/>
      <c r="R140" s="164"/>
      <c r="S140" s="164"/>
      <c r="T140" s="164"/>
      <c r="U140" s="164"/>
      <c r="V140" s="164"/>
      <c r="W140" s="164"/>
      <c r="X140" s="164"/>
      <c r="Y140" s="164"/>
      <c r="Z140" s="164"/>
    </row>
    <row r="141" spans="1:26" ht="15.75" customHeight="1">
      <c r="A141" s="221"/>
      <c r="B141" s="239" t="s">
        <v>209</v>
      </c>
      <c r="C141" s="223" t="s">
        <v>13</v>
      </c>
      <c r="D141" s="224">
        <v>7.4</v>
      </c>
      <c r="E141" s="224"/>
      <c r="F141" s="227">
        <f t="shared" ref="F141:F142" si="33">D141*E141</f>
        <v>0</v>
      </c>
      <c r="G141" s="225" t="s">
        <v>116</v>
      </c>
      <c r="H141" s="226" t="s">
        <v>18</v>
      </c>
      <c r="I141" s="226">
        <v>0.2</v>
      </c>
      <c r="J141" s="227">
        <v>1.4800000000000002</v>
      </c>
      <c r="K141" s="224"/>
      <c r="L141" s="220">
        <f t="shared" si="32"/>
        <v>0</v>
      </c>
      <c r="M141" s="164"/>
      <c r="N141" s="164"/>
      <c r="O141" s="164"/>
      <c r="P141" s="164"/>
      <c r="Q141" s="164"/>
      <c r="R141" s="164"/>
      <c r="S141" s="164"/>
      <c r="T141" s="164"/>
      <c r="U141" s="164"/>
      <c r="V141" s="164"/>
      <c r="W141" s="164"/>
      <c r="X141" s="164"/>
      <c r="Y141" s="164"/>
      <c r="Z141" s="164"/>
    </row>
    <row r="142" spans="1:26" ht="15.75" customHeight="1">
      <c r="A142" s="228"/>
      <c r="B142" s="217" t="s">
        <v>133</v>
      </c>
      <c r="C142" s="223" t="s">
        <v>13</v>
      </c>
      <c r="D142" s="224">
        <v>7.4</v>
      </c>
      <c r="E142" s="224"/>
      <c r="F142" s="227">
        <f t="shared" si="33"/>
        <v>0</v>
      </c>
      <c r="G142" s="225" t="s">
        <v>134</v>
      </c>
      <c r="H142" s="226" t="s">
        <v>15</v>
      </c>
      <c r="I142" s="226">
        <v>3</v>
      </c>
      <c r="J142" s="227">
        <v>22.200000000000003</v>
      </c>
      <c r="K142" s="224"/>
      <c r="L142" s="220">
        <f t="shared" si="32"/>
        <v>0</v>
      </c>
      <c r="M142" s="164"/>
      <c r="N142" s="164"/>
      <c r="O142" s="164"/>
      <c r="P142" s="164"/>
      <c r="Q142" s="164"/>
      <c r="R142" s="164"/>
      <c r="S142" s="164"/>
      <c r="T142" s="164"/>
      <c r="U142" s="164"/>
      <c r="V142" s="164"/>
      <c r="W142" s="164"/>
      <c r="X142" s="164"/>
      <c r="Y142" s="164"/>
      <c r="Z142" s="164"/>
    </row>
    <row r="143" spans="1:26" ht="15.75" customHeight="1">
      <c r="A143" s="229"/>
      <c r="B143" s="217"/>
      <c r="C143" s="223"/>
      <c r="D143" s="224"/>
      <c r="E143" s="224"/>
      <c r="F143" s="227"/>
      <c r="G143" s="225" t="s">
        <v>135</v>
      </c>
      <c r="H143" s="226" t="s">
        <v>15</v>
      </c>
      <c r="I143" s="226">
        <v>1.8</v>
      </c>
      <c r="J143" s="227">
        <v>13.32</v>
      </c>
      <c r="K143" s="224"/>
      <c r="L143" s="220">
        <f t="shared" si="32"/>
        <v>0</v>
      </c>
      <c r="M143" s="164"/>
      <c r="N143" s="164"/>
      <c r="O143" s="164"/>
      <c r="P143" s="164"/>
      <c r="Q143" s="164"/>
      <c r="R143" s="164"/>
      <c r="S143" s="164"/>
      <c r="T143" s="164"/>
      <c r="U143" s="164"/>
      <c r="V143" s="164"/>
      <c r="W143" s="164"/>
      <c r="X143" s="164"/>
      <c r="Y143" s="164"/>
      <c r="Z143" s="164"/>
    </row>
    <row r="144" spans="1:26" ht="15.75" customHeight="1">
      <c r="A144" s="221"/>
      <c r="B144" s="21" t="s">
        <v>129</v>
      </c>
      <c r="C144" s="223" t="s">
        <v>13</v>
      </c>
      <c r="D144" s="224">
        <v>7.4</v>
      </c>
      <c r="E144" s="224"/>
      <c r="F144" s="227">
        <f t="shared" ref="F144:F145" si="34">D144*E144</f>
        <v>0</v>
      </c>
      <c r="G144" s="225" t="s">
        <v>14</v>
      </c>
      <c r="H144" s="226" t="s">
        <v>15</v>
      </c>
      <c r="I144" s="226">
        <v>0.65</v>
      </c>
      <c r="J144" s="227">
        <v>4.8100000000000005</v>
      </c>
      <c r="K144" s="224"/>
      <c r="L144" s="220">
        <f t="shared" si="32"/>
        <v>0</v>
      </c>
      <c r="M144" s="164"/>
      <c r="N144" s="164"/>
      <c r="O144" s="164"/>
      <c r="P144" s="164"/>
      <c r="Q144" s="164"/>
      <c r="R144" s="164"/>
      <c r="S144" s="164"/>
      <c r="T144" s="164"/>
      <c r="U144" s="164"/>
      <c r="V144" s="164"/>
      <c r="W144" s="164"/>
      <c r="X144" s="164"/>
      <c r="Y144" s="164"/>
      <c r="Z144" s="164"/>
    </row>
    <row r="145" spans="1:26" ht="24.75" customHeight="1">
      <c r="A145" s="221"/>
      <c r="B145" s="21" t="s">
        <v>136</v>
      </c>
      <c r="C145" s="223" t="s">
        <v>13</v>
      </c>
      <c r="D145" s="224">
        <v>7.4</v>
      </c>
      <c r="E145" s="224"/>
      <c r="F145" s="227">
        <f t="shared" si="34"/>
        <v>0</v>
      </c>
      <c r="G145" s="225" t="s">
        <v>17</v>
      </c>
      <c r="H145" s="226" t="s">
        <v>18</v>
      </c>
      <c r="I145" s="226">
        <v>0.35</v>
      </c>
      <c r="J145" s="227">
        <v>2.59</v>
      </c>
      <c r="K145" s="224"/>
      <c r="L145" s="220">
        <f t="shared" si="32"/>
        <v>0</v>
      </c>
      <c r="M145" s="164"/>
      <c r="N145" s="164"/>
      <c r="O145" s="164"/>
      <c r="P145" s="164"/>
      <c r="Q145" s="164"/>
      <c r="R145" s="164"/>
      <c r="S145" s="164"/>
      <c r="T145" s="164"/>
      <c r="U145" s="164"/>
      <c r="V145" s="164"/>
      <c r="W145" s="164"/>
      <c r="X145" s="164"/>
      <c r="Y145" s="164"/>
      <c r="Z145" s="164"/>
    </row>
    <row r="146" spans="1:26" ht="15.75" customHeight="1">
      <c r="A146" s="221"/>
      <c r="B146" s="219" t="s">
        <v>211</v>
      </c>
      <c r="C146" s="223"/>
      <c r="D146" s="224"/>
      <c r="E146" s="224"/>
      <c r="F146" s="227"/>
      <c r="G146" s="232"/>
      <c r="H146" s="227"/>
      <c r="I146" s="227"/>
      <c r="J146" s="227"/>
      <c r="K146" s="224"/>
      <c r="L146" s="220"/>
      <c r="M146" s="164"/>
      <c r="N146" s="164"/>
      <c r="O146" s="164"/>
      <c r="P146" s="164"/>
      <c r="Q146" s="164"/>
      <c r="R146" s="164"/>
      <c r="S146" s="164"/>
      <c r="T146" s="164"/>
      <c r="U146" s="164"/>
      <c r="V146" s="164"/>
      <c r="W146" s="164"/>
      <c r="X146" s="164"/>
      <c r="Y146" s="164"/>
      <c r="Z146" s="164"/>
    </row>
    <row r="147" spans="1:26" ht="15.75" customHeight="1">
      <c r="A147" s="266"/>
      <c r="B147" s="21" t="s">
        <v>212</v>
      </c>
      <c r="C147" s="223" t="s">
        <v>13</v>
      </c>
      <c r="D147" s="24">
        <v>12.7</v>
      </c>
      <c r="E147" s="224"/>
      <c r="F147" s="227">
        <f>D147*E147</f>
        <v>0</v>
      </c>
      <c r="G147" s="225" t="s">
        <v>213</v>
      </c>
      <c r="H147" s="226" t="s">
        <v>37</v>
      </c>
      <c r="I147" s="226">
        <v>51</v>
      </c>
      <c r="J147" s="226">
        <v>647.69999999999993</v>
      </c>
      <c r="K147" s="224"/>
      <c r="L147" s="220">
        <f t="shared" ref="L147:L174" si="35">J147*K147</f>
        <v>0</v>
      </c>
      <c r="M147" s="164"/>
      <c r="N147" s="164"/>
      <c r="O147" s="164"/>
      <c r="P147" s="164"/>
      <c r="Q147" s="164"/>
      <c r="R147" s="164"/>
      <c r="S147" s="164"/>
      <c r="T147" s="164"/>
      <c r="U147" s="164"/>
      <c r="V147" s="164"/>
      <c r="W147" s="164"/>
      <c r="X147" s="164"/>
      <c r="Y147" s="164"/>
      <c r="Z147" s="164"/>
    </row>
    <row r="148" spans="1:26" ht="15.75" customHeight="1">
      <c r="A148" s="267"/>
      <c r="B148" s="21"/>
      <c r="C148" s="223"/>
      <c r="D148" s="24"/>
      <c r="E148" s="224"/>
      <c r="F148" s="227"/>
      <c r="G148" s="225" t="s">
        <v>214</v>
      </c>
      <c r="H148" s="226" t="s">
        <v>15</v>
      </c>
      <c r="I148" s="226"/>
      <c r="J148" s="226">
        <v>6.5</v>
      </c>
      <c r="K148" s="224"/>
      <c r="L148" s="220">
        <f t="shared" si="35"/>
        <v>0</v>
      </c>
      <c r="M148" s="164"/>
      <c r="N148" s="164"/>
      <c r="O148" s="164"/>
      <c r="P148" s="164"/>
      <c r="Q148" s="164"/>
      <c r="R148" s="164"/>
      <c r="S148" s="164"/>
      <c r="T148" s="164"/>
      <c r="U148" s="164"/>
      <c r="V148" s="164"/>
      <c r="W148" s="164"/>
      <c r="X148" s="164"/>
      <c r="Y148" s="164"/>
      <c r="Z148" s="164"/>
    </row>
    <row r="149" spans="1:26" ht="15.75" customHeight="1">
      <c r="A149" s="267"/>
      <c r="B149" s="21"/>
      <c r="C149" s="223"/>
      <c r="D149" s="24"/>
      <c r="E149" s="224"/>
      <c r="F149" s="227"/>
      <c r="G149" s="225" t="s">
        <v>198</v>
      </c>
      <c r="H149" s="226" t="s">
        <v>13</v>
      </c>
      <c r="I149" s="226"/>
      <c r="J149" s="226">
        <v>4</v>
      </c>
      <c r="K149" s="224"/>
      <c r="L149" s="220">
        <f t="shared" si="35"/>
        <v>0</v>
      </c>
      <c r="M149" s="164"/>
      <c r="N149" s="164"/>
      <c r="O149" s="164"/>
      <c r="P149" s="164"/>
      <c r="Q149" s="164"/>
      <c r="R149" s="164"/>
      <c r="S149" s="164"/>
      <c r="T149" s="164"/>
      <c r="U149" s="164"/>
      <c r="V149" s="164"/>
      <c r="W149" s="164"/>
      <c r="X149" s="164"/>
      <c r="Y149" s="164"/>
      <c r="Z149" s="164"/>
    </row>
    <row r="150" spans="1:26" ht="15.75" customHeight="1">
      <c r="A150" s="267"/>
      <c r="B150" s="21"/>
      <c r="C150" s="223"/>
      <c r="D150" s="24"/>
      <c r="E150" s="224"/>
      <c r="F150" s="227"/>
      <c r="G150" s="225" t="s">
        <v>199</v>
      </c>
      <c r="H150" s="226" t="s">
        <v>15</v>
      </c>
      <c r="I150" s="226"/>
      <c r="J150" s="226">
        <v>20</v>
      </c>
      <c r="K150" s="224"/>
      <c r="L150" s="220">
        <f t="shared" si="35"/>
        <v>0</v>
      </c>
      <c r="M150" s="164"/>
      <c r="N150" s="164"/>
      <c r="O150" s="164"/>
      <c r="P150" s="164"/>
      <c r="Q150" s="164"/>
      <c r="R150" s="164"/>
      <c r="S150" s="164"/>
      <c r="T150" s="164"/>
      <c r="U150" s="164"/>
      <c r="V150" s="164"/>
      <c r="W150" s="164"/>
      <c r="X150" s="164"/>
      <c r="Y150" s="164"/>
      <c r="Z150" s="164"/>
    </row>
    <row r="151" spans="1:26" ht="15.75" customHeight="1">
      <c r="A151" s="268"/>
      <c r="B151" s="21"/>
      <c r="C151" s="223"/>
      <c r="D151" s="24"/>
      <c r="E151" s="224"/>
      <c r="F151" s="227"/>
      <c r="G151" s="225" t="s">
        <v>200</v>
      </c>
      <c r="H151" s="226" t="s">
        <v>22</v>
      </c>
      <c r="I151" s="226"/>
      <c r="J151" s="226">
        <v>1.2</v>
      </c>
      <c r="K151" s="224"/>
      <c r="L151" s="220">
        <f t="shared" si="35"/>
        <v>0</v>
      </c>
      <c r="M151" s="164"/>
      <c r="N151" s="164"/>
      <c r="O151" s="164"/>
      <c r="P151" s="164"/>
      <c r="Q151" s="164"/>
      <c r="R151" s="164"/>
      <c r="S151" s="164"/>
      <c r="T151" s="164"/>
      <c r="U151" s="164"/>
      <c r="V151" s="164"/>
      <c r="W151" s="164"/>
      <c r="X151" s="164"/>
      <c r="Y151" s="164"/>
      <c r="Z151" s="164"/>
    </row>
    <row r="152" spans="1:26" ht="15.75" customHeight="1">
      <c r="A152" s="221"/>
      <c r="B152" s="217" t="s">
        <v>160</v>
      </c>
      <c r="C152" s="223" t="s">
        <v>13</v>
      </c>
      <c r="D152" s="224">
        <v>1.56</v>
      </c>
      <c r="E152" s="224"/>
      <c r="F152" s="227">
        <f t="shared" ref="F152:F154" si="36">D152*E152</f>
        <v>0</v>
      </c>
      <c r="G152" s="232" t="s">
        <v>161</v>
      </c>
      <c r="H152" s="247" t="s">
        <v>13</v>
      </c>
      <c r="I152" s="247">
        <v>1</v>
      </c>
      <c r="J152" s="227">
        <v>1.56</v>
      </c>
      <c r="K152" s="224"/>
      <c r="L152" s="220">
        <f t="shared" si="35"/>
        <v>0</v>
      </c>
      <c r="M152" s="164"/>
      <c r="N152" s="164"/>
      <c r="O152" s="164"/>
      <c r="P152" s="164"/>
      <c r="Q152" s="164"/>
      <c r="R152" s="164"/>
      <c r="S152" s="164"/>
      <c r="T152" s="164"/>
      <c r="U152" s="164"/>
      <c r="V152" s="164"/>
      <c r="W152" s="164"/>
      <c r="X152" s="164"/>
      <c r="Y152" s="164"/>
      <c r="Z152" s="164"/>
    </row>
    <row r="153" spans="1:26" ht="15.75" customHeight="1">
      <c r="A153" s="221"/>
      <c r="B153" s="239" t="s">
        <v>185</v>
      </c>
      <c r="C153" s="223" t="s">
        <v>13</v>
      </c>
      <c r="D153" s="224">
        <v>35.200000000000003</v>
      </c>
      <c r="E153" s="224"/>
      <c r="F153" s="227">
        <f t="shared" si="36"/>
        <v>0</v>
      </c>
      <c r="G153" s="225" t="s">
        <v>116</v>
      </c>
      <c r="H153" s="226" t="s">
        <v>18</v>
      </c>
      <c r="I153" s="226">
        <v>0.2</v>
      </c>
      <c r="J153" s="227">
        <v>7.0400000000000009</v>
      </c>
      <c r="K153" s="224"/>
      <c r="L153" s="220">
        <f t="shared" si="35"/>
        <v>0</v>
      </c>
      <c r="M153" s="164"/>
      <c r="N153" s="164"/>
      <c r="O153" s="164"/>
      <c r="P153" s="164"/>
      <c r="Q153" s="164"/>
      <c r="R153" s="164"/>
      <c r="S153" s="164"/>
      <c r="T153" s="164"/>
      <c r="U153" s="164"/>
      <c r="V153" s="164"/>
      <c r="W153" s="164"/>
      <c r="X153" s="164"/>
      <c r="Y153" s="164"/>
      <c r="Z153" s="164"/>
    </row>
    <row r="154" spans="1:26" ht="15.75" customHeight="1">
      <c r="A154" s="248"/>
      <c r="B154" s="21" t="s">
        <v>186</v>
      </c>
      <c r="C154" s="223" t="s">
        <v>13</v>
      </c>
      <c r="D154" s="224">
        <v>35.200000000000003</v>
      </c>
      <c r="E154" s="224"/>
      <c r="F154" s="227">
        <f t="shared" si="36"/>
        <v>0</v>
      </c>
      <c r="G154" s="225" t="s">
        <v>141</v>
      </c>
      <c r="H154" s="226" t="s">
        <v>26</v>
      </c>
      <c r="I154" s="226"/>
      <c r="J154" s="227">
        <v>30</v>
      </c>
      <c r="K154" s="224"/>
      <c r="L154" s="220">
        <f t="shared" si="35"/>
        <v>0</v>
      </c>
      <c r="M154" s="164"/>
      <c r="N154" s="164"/>
      <c r="O154" s="164"/>
      <c r="P154" s="164"/>
      <c r="Q154" s="164"/>
      <c r="R154" s="164"/>
      <c r="S154" s="164"/>
      <c r="T154" s="164"/>
      <c r="U154" s="164"/>
      <c r="V154" s="164"/>
      <c r="W154" s="164"/>
      <c r="X154" s="164"/>
      <c r="Y154" s="164"/>
      <c r="Z154" s="164"/>
    </row>
    <row r="155" spans="1:26" ht="15.75" customHeight="1">
      <c r="A155" s="250"/>
      <c r="B155" s="21"/>
      <c r="C155" s="223"/>
      <c r="D155" s="224"/>
      <c r="E155" s="224"/>
      <c r="F155" s="227"/>
      <c r="G155" s="225" t="s">
        <v>132</v>
      </c>
      <c r="H155" s="226" t="s">
        <v>13</v>
      </c>
      <c r="I155" s="226">
        <v>1.1000000000000001</v>
      </c>
      <c r="J155" s="227">
        <v>38.720000000000006</v>
      </c>
      <c r="K155" s="224"/>
      <c r="L155" s="220">
        <f t="shared" si="35"/>
        <v>0</v>
      </c>
      <c r="M155" s="164"/>
      <c r="N155" s="164"/>
      <c r="O155" s="164"/>
      <c r="P155" s="164"/>
      <c r="Q155" s="164"/>
      <c r="R155" s="164"/>
      <c r="S155" s="164"/>
      <c r="T155" s="164"/>
      <c r="U155" s="164"/>
      <c r="V155" s="164"/>
      <c r="W155" s="164"/>
      <c r="X155" s="164"/>
      <c r="Y155" s="164"/>
      <c r="Z155" s="164"/>
    </row>
    <row r="156" spans="1:26" ht="15.75" customHeight="1">
      <c r="A156" s="249"/>
      <c r="B156" s="21"/>
      <c r="C156" s="223"/>
      <c r="D156" s="224"/>
      <c r="E156" s="224"/>
      <c r="F156" s="227"/>
      <c r="G156" s="225" t="s">
        <v>131</v>
      </c>
      <c r="H156" s="226" t="s">
        <v>15</v>
      </c>
      <c r="I156" s="226">
        <v>45</v>
      </c>
      <c r="J156" s="227">
        <v>1584.0000000000002</v>
      </c>
      <c r="K156" s="224"/>
      <c r="L156" s="220">
        <f t="shared" si="35"/>
        <v>0</v>
      </c>
      <c r="M156" s="164"/>
      <c r="N156" s="164"/>
      <c r="O156" s="164"/>
      <c r="P156" s="164"/>
      <c r="Q156" s="164"/>
      <c r="R156" s="164"/>
      <c r="S156" s="164"/>
      <c r="T156" s="164"/>
      <c r="U156" s="164"/>
      <c r="V156" s="164"/>
      <c r="W156" s="164"/>
      <c r="X156" s="164"/>
      <c r="Y156" s="164"/>
      <c r="Z156" s="164"/>
    </row>
    <row r="157" spans="1:26" ht="15.75" customHeight="1">
      <c r="A157" s="221"/>
      <c r="B157" s="239" t="s">
        <v>185</v>
      </c>
      <c r="C157" s="223" t="s">
        <v>13</v>
      </c>
      <c r="D157" s="224">
        <v>35.200000000000003</v>
      </c>
      <c r="E157" s="224"/>
      <c r="F157" s="227">
        <f t="shared" ref="F157:F158" si="37">D157*E157</f>
        <v>0</v>
      </c>
      <c r="G157" s="225" t="s">
        <v>116</v>
      </c>
      <c r="H157" s="226" t="s">
        <v>18</v>
      </c>
      <c r="I157" s="226">
        <v>0.2</v>
      </c>
      <c r="J157" s="227">
        <v>7.0400000000000009</v>
      </c>
      <c r="K157" s="224"/>
      <c r="L157" s="220">
        <f t="shared" si="35"/>
        <v>0</v>
      </c>
      <c r="M157" s="164"/>
      <c r="N157" s="164"/>
      <c r="O157" s="164"/>
      <c r="P157" s="164"/>
      <c r="Q157" s="164"/>
      <c r="R157" s="164"/>
      <c r="S157" s="164"/>
      <c r="T157" s="164"/>
      <c r="U157" s="164"/>
      <c r="V157" s="164"/>
      <c r="W157" s="164"/>
      <c r="X157" s="164"/>
      <c r="Y157" s="164"/>
      <c r="Z157" s="164"/>
    </row>
    <row r="158" spans="1:26" ht="15.75" customHeight="1">
      <c r="A158" s="253"/>
      <c r="B158" s="217" t="s">
        <v>142</v>
      </c>
      <c r="C158" s="223" t="s">
        <v>13</v>
      </c>
      <c r="D158" s="224">
        <v>22.25</v>
      </c>
      <c r="E158" s="224"/>
      <c r="F158" s="227">
        <f t="shared" si="37"/>
        <v>0</v>
      </c>
      <c r="G158" s="225" t="s">
        <v>143</v>
      </c>
      <c r="H158" s="226" t="s">
        <v>13</v>
      </c>
      <c r="I158" s="226">
        <v>1.1000000000000001</v>
      </c>
      <c r="J158" s="227">
        <v>24.475000000000001</v>
      </c>
      <c r="K158" s="224"/>
      <c r="L158" s="220">
        <f t="shared" si="35"/>
        <v>0</v>
      </c>
      <c r="M158" s="164"/>
      <c r="N158" s="164"/>
      <c r="O158" s="164"/>
      <c r="P158" s="164"/>
      <c r="Q158" s="164"/>
      <c r="R158" s="164"/>
      <c r="S158" s="164"/>
      <c r="T158" s="164"/>
      <c r="U158" s="164"/>
      <c r="V158" s="164"/>
      <c r="W158" s="164"/>
      <c r="X158" s="164"/>
      <c r="Y158" s="164"/>
      <c r="Z158" s="164"/>
    </row>
    <row r="159" spans="1:26" ht="15.75" customHeight="1">
      <c r="A159" s="254"/>
      <c r="B159" s="217"/>
      <c r="C159" s="223"/>
      <c r="D159" s="224"/>
      <c r="E159" s="224"/>
      <c r="F159" s="227"/>
      <c r="G159" s="225" t="s">
        <v>144</v>
      </c>
      <c r="H159" s="226" t="s">
        <v>15</v>
      </c>
      <c r="I159" s="226">
        <v>6.5</v>
      </c>
      <c r="J159" s="227">
        <v>144.625</v>
      </c>
      <c r="K159" s="224"/>
      <c r="L159" s="220">
        <f t="shared" si="35"/>
        <v>0</v>
      </c>
      <c r="M159" s="164"/>
      <c r="N159" s="164"/>
      <c r="O159" s="164"/>
      <c r="P159" s="164"/>
      <c r="Q159" s="164"/>
      <c r="R159" s="164"/>
      <c r="S159" s="164"/>
      <c r="T159" s="164"/>
      <c r="U159" s="164"/>
      <c r="V159" s="164"/>
      <c r="W159" s="164"/>
      <c r="X159" s="164"/>
      <c r="Y159" s="164"/>
      <c r="Z159" s="164"/>
    </row>
    <row r="160" spans="1:26" ht="15.75" customHeight="1">
      <c r="A160" s="254"/>
      <c r="B160" s="217"/>
      <c r="C160" s="223"/>
      <c r="D160" s="224"/>
      <c r="E160" s="224"/>
      <c r="F160" s="227"/>
      <c r="G160" s="225" t="s">
        <v>145</v>
      </c>
      <c r="H160" s="226" t="s">
        <v>48</v>
      </c>
      <c r="I160" s="226"/>
      <c r="J160" s="227">
        <v>20</v>
      </c>
      <c r="K160" s="224"/>
      <c r="L160" s="220">
        <f t="shared" si="35"/>
        <v>0</v>
      </c>
      <c r="M160" s="164"/>
      <c r="N160" s="164"/>
      <c r="O160" s="164"/>
      <c r="P160" s="164"/>
      <c r="Q160" s="164"/>
      <c r="R160" s="164"/>
      <c r="S160" s="164"/>
      <c r="T160" s="164"/>
      <c r="U160" s="164"/>
      <c r="V160" s="164"/>
      <c r="W160" s="164"/>
      <c r="X160" s="164"/>
      <c r="Y160" s="164"/>
      <c r="Z160" s="164"/>
    </row>
    <row r="161" spans="1:26" ht="15.75" customHeight="1">
      <c r="A161" s="255"/>
      <c r="B161" s="217"/>
      <c r="C161" s="223"/>
      <c r="D161" s="224"/>
      <c r="E161" s="224"/>
      <c r="F161" s="227"/>
      <c r="G161" s="225" t="s">
        <v>146</v>
      </c>
      <c r="H161" s="226" t="s">
        <v>15</v>
      </c>
      <c r="I161" s="226">
        <v>0.4</v>
      </c>
      <c r="J161" s="227">
        <v>8.9</v>
      </c>
      <c r="K161" s="224"/>
      <c r="L161" s="220">
        <f t="shared" si="35"/>
        <v>0</v>
      </c>
      <c r="M161" s="164"/>
      <c r="N161" s="164"/>
      <c r="O161" s="164"/>
      <c r="P161" s="164"/>
      <c r="Q161" s="164"/>
      <c r="R161" s="164"/>
      <c r="S161" s="164"/>
      <c r="T161" s="164"/>
      <c r="U161" s="164"/>
      <c r="V161" s="164"/>
      <c r="W161" s="164"/>
      <c r="X161" s="164"/>
      <c r="Y161" s="164"/>
      <c r="Z161" s="164"/>
    </row>
    <row r="162" spans="1:26" ht="15.75" customHeight="1">
      <c r="A162" s="248"/>
      <c r="B162" s="217" t="s">
        <v>187</v>
      </c>
      <c r="C162" s="223" t="s">
        <v>13</v>
      </c>
      <c r="D162" s="224">
        <v>12.95</v>
      </c>
      <c r="E162" s="224"/>
      <c r="F162" s="227">
        <f>D162*E162</f>
        <v>0</v>
      </c>
      <c r="G162" s="225" t="s">
        <v>188</v>
      </c>
      <c r="H162" s="226" t="s">
        <v>15</v>
      </c>
      <c r="I162" s="226">
        <v>3</v>
      </c>
      <c r="J162" s="227">
        <v>38.849999999999994</v>
      </c>
      <c r="K162" s="224"/>
      <c r="L162" s="220">
        <f t="shared" si="35"/>
        <v>0</v>
      </c>
      <c r="M162" s="164"/>
      <c r="N162" s="164"/>
      <c r="O162" s="164"/>
      <c r="P162" s="164"/>
      <c r="Q162" s="164"/>
      <c r="R162" s="164"/>
      <c r="S162" s="164"/>
      <c r="T162" s="164"/>
      <c r="U162" s="164"/>
      <c r="V162" s="164"/>
      <c r="W162" s="164"/>
      <c r="X162" s="164"/>
      <c r="Y162" s="164"/>
      <c r="Z162" s="164"/>
    </row>
    <row r="163" spans="1:26" ht="15.75" customHeight="1">
      <c r="A163" s="249"/>
      <c r="B163" s="217"/>
      <c r="C163" s="223"/>
      <c r="D163" s="224"/>
      <c r="E163" s="224"/>
      <c r="F163" s="227"/>
      <c r="G163" s="225" t="s">
        <v>135</v>
      </c>
      <c r="H163" s="226" t="s">
        <v>15</v>
      </c>
      <c r="I163" s="226">
        <v>1.8</v>
      </c>
      <c r="J163" s="227">
        <v>23.31</v>
      </c>
      <c r="K163" s="224"/>
      <c r="L163" s="220">
        <f t="shared" si="35"/>
        <v>0</v>
      </c>
      <c r="M163" s="164"/>
      <c r="N163" s="164"/>
      <c r="O163" s="164"/>
      <c r="P163" s="164"/>
      <c r="Q163" s="164"/>
      <c r="R163" s="164"/>
      <c r="S163" s="164"/>
      <c r="T163" s="164"/>
      <c r="U163" s="164"/>
      <c r="V163" s="164"/>
      <c r="W163" s="164"/>
      <c r="X163" s="164"/>
      <c r="Y163" s="164"/>
      <c r="Z163" s="164"/>
    </row>
    <row r="164" spans="1:26" ht="15.75" customHeight="1">
      <c r="A164" s="221"/>
      <c r="B164" s="239" t="s">
        <v>185</v>
      </c>
      <c r="C164" s="223" t="s">
        <v>13</v>
      </c>
      <c r="D164" s="224">
        <v>12.95</v>
      </c>
      <c r="E164" s="224"/>
      <c r="F164" s="227">
        <f t="shared" ref="F164:F167" si="38">D164*E164</f>
        <v>0</v>
      </c>
      <c r="G164" s="225" t="s">
        <v>14</v>
      </c>
      <c r="H164" s="226" t="s">
        <v>15</v>
      </c>
      <c r="I164" s="226">
        <v>0.65</v>
      </c>
      <c r="J164" s="227">
        <v>8.4175000000000004</v>
      </c>
      <c r="K164" s="224"/>
      <c r="L164" s="220">
        <f t="shared" si="35"/>
        <v>0</v>
      </c>
      <c r="M164" s="164"/>
      <c r="N164" s="164"/>
      <c r="O164" s="164"/>
      <c r="P164" s="164"/>
      <c r="Q164" s="164"/>
      <c r="R164" s="164"/>
      <c r="S164" s="164"/>
      <c r="T164" s="164"/>
      <c r="U164" s="164"/>
      <c r="V164" s="164"/>
      <c r="W164" s="164"/>
      <c r="X164" s="164"/>
      <c r="Y164" s="164"/>
      <c r="Z164" s="164"/>
    </row>
    <row r="165" spans="1:26" ht="25.5" customHeight="1">
      <c r="A165" s="221"/>
      <c r="B165" s="21" t="s">
        <v>16</v>
      </c>
      <c r="C165" s="223" t="s">
        <v>13</v>
      </c>
      <c r="D165" s="224">
        <v>12.95</v>
      </c>
      <c r="E165" s="224"/>
      <c r="F165" s="227">
        <f t="shared" si="38"/>
        <v>0</v>
      </c>
      <c r="G165" s="225" t="s">
        <v>17</v>
      </c>
      <c r="H165" s="226" t="s">
        <v>18</v>
      </c>
      <c r="I165" s="226">
        <v>0.35</v>
      </c>
      <c r="J165" s="227">
        <v>4.5324999999999998</v>
      </c>
      <c r="K165" s="224"/>
      <c r="L165" s="220">
        <f t="shared" si="35"/>
        <v>0</v>
      </c>
      <c r="M165" s="164"/>
      <c r="N165" s="164"/>
      <c r="O165" s="164"/>
      <c r="P165" s="164"/>
      <c r="Q165" s="164"/>
      <c r="R165" s="164"/>
      <c r="S165" s="164"/>
      <c r="T165" s="164"/>
      <c r="U165" s="164"/>
      <c r="V165" s="164"/>
      <c r="W165" s="164"/>
      <c r="X165" s="164"/>
      <c r="Y165" s="164"/>
      <c r="Z165" s="164"/>
    </row>
    <row r="166" spans="1:26" ht="15.75" customHeight="1">
      <c r="A166" s="221"/>
      <c r="B166" s="239" t="s">
        <v>151</v>
      </c>
      <c r="C166" s="223" t="s">
        <v>13</v>
      </c>
      <c r="D166" s="224">
        <v>0.53</v>
      </c>
      <c r="E166" s="224"/>
      <c r="F166" s="227">
        <f t="shared" si="38"/>
        <v>0</v>
      </c>
      <c r="G166" s="225" t="s">
        <v>116</v>
      </c>
      <c r="H166" s="226" t="s">
        <v>18</v>
      </c>
      <c r="I166" s="226">
        <v>0.2</v>
      </c>
      <c r="J166" s="227">
        <v>0.10600000000000001</v>
      </c>
      <c r="K166" s="224"/>
      <c r="L166" s="220">
        <f t="shared" si="35"/>
        <v>0</v>
      </c>
      <c r="M166" s="164"/>
      <c r="N166" s="164"/>
      <c r="O166" s="164"/>
      <c r="P166" s="164"/>
      <c r="Q166" s="164"/>
      <c r="R166" s="164"/>
      <c r="S166" s="164"/>
      <c r="T166" s="164"/>
      <c r="U166" s="164"/>
      <c r="V166" s="164"/>
      <c r="W166" s="164"/>
      <c r="X166" s="164"/>
      <c r="Y166" s="164"/>
      <c r="Z166" s="164"/>
    </row>
    <row r="167" spans="1:26" ht="15.75" customHeight="1">
      <c r="A167" s="228"/>
      <c r="B167" s="217" t="s">
        <v>152</v>
      </c>
      <c r="C167" s="223" t="s">
        <v>13</v>
      </c>
      <c r="D167" s="224">
        <v>0.53</v>
      </c>
      <c r="E167" s="224"/>
      <c r="F167" s="227">
        <f t="shared" si="38"/>
        <v>0</v>
      </c>
      <c r="G167" s="225" t="s">
        <v>131</v>
      </c>
      <c r="H167" s="226" t="s">
        <v>15</v>
      </c>
      <c r="I167" s="226">
        <v>45</v>
      </c>
      <c r="J167" s="227">
        <v>23.85</v>
      </c>
      <c r="K167" s="224"/>
      <c r="L167" s="220">
        <f t="shared" si="35"/>
        <v>0</v>
      </c>
      <c r="M167" s="164"/>
      <c r="N167" s="164"/>
      <c r="O167" s="164"/>
      <c r="P167" s="164"/>
      <c r="Q167" s="164"/>
      <c r="R167" s="164"/>
      <c r="S167" s="164"/>
      <c r="T167" s="164"/>
      <c r="U167" s="164"/>
      <c r="V167" s="164"/>
      <c r="W167" s="164"/>
      <c r="X167" s="164"/>
      <c r="Y167" s="164"/>
      <c r="Z167" s="164"/>
    </row>
    <row r="168" spans="1:26" ht="15.75" customHeight="1">
      <c r="A168" s="229"/>
      <c r="B168" s="217"/>
      <c r="C168" s="223"/>
      <c r="D168" s="224"/>
      <c r="E168" s="224"/>
      <c r="F168" s="227"/>
      <c r="G168" s="225" t="s">
        <v>132</v>
      </c>
      <c r="H168" s="226" t="s">
        <v>13</v>
      </c>
      <c r="I168" s="226">
        <v>1.1000000000000001</v>
      </c>
      <c r="J168" s="227">
        <v>0.58300000000000007</v>
      </c>
      <c r="K168" s="224"/>
      <c r="L168" s="220">
        <f t="shared" si="35"/>
        <v>0</v>
      </c>
      <c r="M168" s="164"/>
      <c r="N168" s="164"/>
      <c r="O168" s="164"/>
      <c r="P168" s="164"/>
      <c r="Q168" s="164"/>
      <c r="R168" s="164"/>
      <c r="S168" s="164"/>
      <c r="T168" s="164"/>
      <c r="U168" s="164"/>
      <c r="V168" s="164"/>
      <c r="W168" s="164"/>
      <c r="X168" s="164"/>
      <c r="Y168" s="164"/>
      <c r="Z168" s="164"/>
    </row>
    <row r="169" spans="1:26" ht="15.75" customHeight="1">
      <c r="A169" s="221"/>
      <c r="B169" s="239" t="s">
        <v>151</v>
      </c>
      <c r="C169" s="223" t="s">
        <v>13</v>
      </c>
      <c r="D169" s="224">
        <v>0.53</v>
      </c>
      <c r="E169" s="224"/>
      <c r="F169" s="227">
        <f t="shared" ref="F169:F170" si="39">D169*E169</f>
        <v>0</v>
      </c>
      <c r="G169" s="225" t="s">
        <v>116</v>
      </c>
      <c r="H169" s="226" t="s">
        <v>18</v>
      </c>
      <c r="I169" s="226">
        <v>0.2</v>
      </c>
      <c r="J169" s="227">
        <v>0.10600000000000001</v>
      </c>
      <c r="K169" s="224"/>
      <c r="L169" s="220">
        <f t="shared" si="35"/>
        <v>0</v>
      </c>
      <c r="M169" s="164"/>
      <c r="N169" s="164"/>
      <c r="O169" s="164"/>
      <c r="P169" s="164"/>
      <c r="Q169" s="164"/>
      <c r="R169" s="164"/>
      <c r="S169" s="164"/>
      <c r="T169" s="164"/>
      <c r="U169" s="164"/>
      <c r="V169" s="164"/>
      <c r="W169" s="164"/>
      <c r="X169" s="164"/>
      <c r="Y169" s="164"/>
      <c r="Z169" s="164"/>
    </row>
    <row r="170" spans="1:26" ht="15.75" customHeight="1">
      <c r="A170" s="228"/>
      <c r="B170" s="217" t="s">
        <v>153</v>
      </c>
      <c r="C170" s="223" t="s">
        <v>13</v>
      </c>
      <c r="D170" s="224">
        <v>0.53</v>
      </c>
      <c r="E170" s="224"/>
      <c r="F170" s="227">
        <f t="shared" si="39"/>
        <v>0</v>
      </c>
      <c r="G170" s="225" t="s">
        <v>134</v>
      </c>
      <c r="H170" s="226" t="s">
        <v>15</v>
      </c>
      <c r="I170" s="226">
        <v>3</v>
      </c>
      <c r="J170" s="227">
        <v>1.59</v>
      </c>
      <c r="K170" s="224"/>
      <c r="L170" s="220">
        <f t="shared" si="35"/>
        <v>0</v>
      </c>
      <c r="M170" s="164"/>
      <c r="N170" s="164"/>
      <c r="O170" s="164"/>
      <c r="P170" s="164"/>
      <c r="Q170" s="164"/>
      <c r="R170" s="164"/>
      <c r="S170" s="164"/>
      <c r="T170" s="164"/>
      <c r="U170" s="164"/>
      <c r="V170" s="164"/>
      <c r="W170" s="164"/>
      <c r="X170" s="164"/>
      <c r="Y170" s="164"/>
      <c r="Z170" s="164"/>
    </row>
    <row r="171" spans="1:26" ht="15.75" customHeight="1">
      <c r="A171" s="236"/>
      <c r="B171" s="217"/>
      <c r="C171" s="223"/>
      <c r="D171" s="224"/>
      <c r="E171" s="224"/>
      <c r="F171" s="227"/>
      <c r="G171" s="225" t="s">
        <v>135</v>
      </c>
      <c r="H171" s="226" t="s">
        <v>15</v>
      </c>
      <c r="I171" s="226">
        <v>1.8</v>
      </c>
      <c r="J171" s="227">
        <v>0.95400000000000007</v>
      </c>
      <c r="K171" s="224"/>
      <c r="L171" s="220">
        <f t="shared" si="35"/>
        <v>0</v>
      </c>
      <c r="M171" s="164"/>
      <c r="N171" s="164"/>
      <c r="O171" s="164"/>
      <c r="P171" s="164"/>
      <c r="Q171" s="164"/>
      <c r="R171" s="164"/>
      <c r="S171" s="164"/>
      <c r="T171" s="164"/>
      <c r="U171" s="164"/>
      <c r="V171" s="164"/>
      <c r="W171" s="164"/>
      <c r="X171" s="164"/>
      <c r="Y171" s="164"/>
      <c r="Z171" s="164"/>
    </row>
    <row r="172" spans="1:26" ht="15.75" customHeight="1">
      <c r="A172" s="229"/>
      <c r="B172" s="217"/>
      <c r="C172" s="223"/>
      <c r="D172" s="224"/>
      <c r="E172" s="224"/>
      <c r="F172" s="227"/>
      <c r="G172" s="232" t="s">
        <v>154</v>
      </c>
      <c r="H172" s="227" t="s">
        <v>48</v>
      </c>
      <c r="I172" s="227"/>
      <c r="J172" s="227">
        <v>22</v>
      </c>
      <c r="K172" s="224"/>
      <c r="L172" s="220">
        <f t="shared" si="35"/>
        <v>0</v>
      </c>
      <c r="M172" s="164"/>
      <c r="N172" s="164"/>
      <c r="O172" s="164"/>
      <c r="P172" s="164"/>
      <c r="Q172" s="164"/>
      <c r="R172" s="164"/>
      <c r="S172" s="164"/>
      <c r="T172" s="164"/>
      <c r="U172" s="164"/>
      <c r="V172" s="164"/>
      <c r="W172" s="164"/>
      <c r="X172" s="164"/>
      <c r="Y172" s="164"/>
      <c r="Z172" s="164"/>
    </row>
    <row r="173" spans="1:26" ht="15.75" customHeight="1">
      <c r="A173" s="221"/>
      <c r="B173" s="239" t="s">
        <v>151</v>
      </c>
      <c r="C173" s="223" t="s">
        <v>13</v>
      </c>
      <c r="D173" s="224">
        <v>0.53</v>
      </c>
      <c r="E173" s="224"/>
      <c r="F173" s="227">
        <f t="shared" ref="F173:F174" si="40">D173*E173</f>
        <v>0</v>
      </c>
      <c r="G173" s="225" t="s">
        <v>14</v>
      </c>
      <c r="H173" s="226" t="s">
        <v>15</v>
      </c>
      <c r="I173" s="226">
        <v>0.65</v>
      </c>
      <c r="J173" s="227">
        <v>0.34450000000000003</v>
      </c>
      <c r="K173" s="224"/>
      <c r="L173" s="220">
        <f t="shared" si="35"/>
        <v>0</v>
      </c>
      <c r="M173" s="164"/>
      <c r="N173" s="164"/>
      <c r="O173" s="164"/>
      <c r="P173" s="164"/>
      <c r="Q173" s="164"/>
      <c r="R173" s="164"/>
      <c r="S173" s="164"/>
      <c r="T173" s="164"/>
      <c r="U173" s="164"/>
      <c r="V173" s="164"/>
      <c r="W173" s="164"/>
      <c r="X173" s="164"/>
      <c r="Y173" s="164"/>
      <c r="Z173" s="164"/>
    </row>
    <row r="174" spans="1:26" ht="25.5" customHeight="1">
      <c r="A174" s="221"/>
      <c r="B174" s="239" t="s">
        <v>155</v>
      </c>
      <c r="C174" s="223" t="s">
        <v>13</v>
      </c>
      <c r="D174" s="224">
        <v>0.53</v>
      </c>
      <c r="E174" s="224"/>
      <c r="F174" s="227">
        <f t="shared" si="40"/>
        <v>0</v>
      </c>
      <c r="G174" s="225" t="s">
        <v>17</v>
      </c>
      <c r="H174" s="226" t="s">
        <v>18</v>
      </c>
      <c r="I174" s="226">
        <v>0.35</v>
      </c>
      <c r="J174" s="227">
        <v>0.1855</v>
      </c>
      <c r="K174" s="224"/>
      <c r="L174" s="220">
        <f t="shared" si="35"/>
        <v>0</v>
      </c>
      <c r="M174" s="164"/>
      <c r="N174" s="164"/>
      <c r="O174" s="164"/>
      <c r="P174" s="164"/>
      <c r="Q174" s="164"/>
      <c r="R174" s="164"/>
      <c r="S174" s="164"/>
      <c r="T174" s="164"/>
      <c r="U174" s="164"/>
      <c r="V174" s="164"/>
      <c r="W174" s="164"/>
      <c r="X174" s="164"/>
      <c r="Y174" s="164"/>
      <c r="Z174" s="164"/>
    </row>
    <row r="175" spans="1:26" ht="15.75" customHeight="1">
      <c r="A175" s="214"/>
      <c r="B175" s="219" t="s">
        <v>162</v>
      </c>
      <c r="C175" s="223"/>
      <c r="D175" s="224"/>
      <c r="E175" s="224"/>
      <c r="F175" s="227"/>
      <c r="G175" s="232"/>
      <c r="H175" s="227"/>
      <c r="I175" s="227"/>
      <c r="J175" s="227"/>
      <c r="K175" s="224"/>
      <c r="L175" s="220"/>
      <c r="M175" s="164"/>
      <c r="N175" s="164"/>
      <c r="O175" s="164"/>
      <c r="P175" s="164"/>
      <c r="Q175" s="164"/>
      <c r="R175" s="164"/>
      <c r="S175" s="164"/>
      <c r="T175" s="164"/>
      <c r="U175" s="164"/>
      <c r="V175" s="164"/>
      <c r="W175" s="164"/>
      <c r="X175" s="164"/>
      <c r="Y175" s="164"/>
      <c r="Z175" s="164"/>
    </row>
    <row r="176" spans="1:26" ht="15.75" customHeight="1">
      <c r="A176" s="221"/>
      <c r="B176" s="239" t="s">
        <v>115</v>
      </c>
      <c r="C176" s="223" t="s">
        <v>13</v>
      </c>
      <c r="D176" s="224">
        <v>7.4</v>
      </c>
      <c r="E176" s="224"/>
      <c r="F176" s="227">
        <f t="shared" ref="F176:F181" si="41">D176*E176</f>
        <v>0</v>
      </c>
      <c r="G176" s="225" t="s">
        <v>116</v>
      </c>
      <c r="H176" s="226" t="s">
        <v>18</v>
      </c>
      <c r="I176" s="226">
        <v>0.2</v>
      </c>
      <c r="J176" s="227">
        <v>1.4800000000000002</v>
      </c>
      <c r="K176" s="224"/>
      <c r="L176" s="220">
        <f t="shared" ref="L176:L183" si="42">J176*K176</f>
        <v>0</v>
      </c>
      <c r="M176" s="164"/>
      <c r="N176" s="164"/>
      <c r="O176" s="164"/>
      <c r="P176" s="164"/>
      <c r="Q176" s="164"/>
      <c r="R176" s="164"/>
      <c r="S176" s="164"/>
      <c r="T176" s="164"/>
      <c r="U176" s="164"/>
      <c r="V176" s="164"/>
      <c r="W176" s="164"/>
      <c r="X176" s="164"/>
      <c r="Y176" s="164"/>
      <c r="Z176" s="164"/>
    </row>
    <row r="177" spans="1:26" ht="15.75" customHeight="1">
      <c r="A177" s="221"/>
      <c r="B177" s="239" t="s">
        <v>189</v>
      </c>
      <c r="C177" s="223" t="s">
        <v>13</v>
      </c>
      <c r="D177" s="224">
        <v>7.4</v>
      </c>
      <c r="E177" s="224"/>
      <c r="F177" s="227">
        <f t="shared" si="41"/>
        <v>0</v>
      </c>
      <c r="G177" s="232" t="s">
        <v>108</v>
      </c>
      <c r="H177" s="227" t="s">
        <v>22</v>
      </c>
      <c r="I177" s="227">
        <v>0.05</v>
      </c>
      <c r="J177" s="244">
        <v>0.37000000000000005</v>
      </c>
      <c r="K177" s="224"/>
      <c r="L177" s="220">
        <f t="shared" si="42"/>
        <v>0</v>
      </c>
      <c r="M177" s="164"/>
      <c r="N177" s="164"/>
      <c r="O177" s="164"/>
      <c r="P177" s="164"/>
      <c r="Q177" s="164"/>
      <c r="R177" s="164"/>
      <c r="S177" s="164"/>
      <c r="T177" s="164"/>
      <c r="U177" s="164"/>
      <c r="V177" s="164"/>
      <c r="W177" s="164"/>
      <c r="X177" s="164"/>
      <c r="Y177" s="164"/>
      <c r="Z177" s="164"/>
    </row>
    <row r="178" spans="1:26" ht="15.75" customHeight="1">
      <c r="A178" s="260"/>
      <c r="B178" s="239" t="s">
        <v>190</v>
      </c>
      <c r="C178" s="223" t="s">
        <v>13</v>
      </c>
      <c r="D178" s="224">
        <v>7.4</v>
      </c>
      <c r="E178" s="224"/>
      <c r="F178" s="227">
        <f t="shared" si="41"/>
        <v>0</v>
      </c>
      <c r="G178" s="242" t="s">
        <v>116</v>
      </c>
      <c r="H178" s="243" t="s">
        <v>18</v>
      </c>
      <c r="I178" s="243">
        <v>0.2</v>
      </c>
      <c r="J178" s="244">
        <v>1.4800000000000002</v>
      </c>
      <c r="K178" s="224"/>
      <c r="L178" s="220">
        <f t="shared" si="42"/>
        <v>0</v>
      </c>
      <c r="M178" s="164"/>
      <c r="N178" s="164"/>
      <c r="O178" s="164"/>
      <c r="P178" s="164"/>
      <c r="Q178" s="164"/>
      <c r="R178" s="164"/>
      <c r="S178" s="164"/>
      <c r="T178" s="164"/>
      <c r="U178" s="164"/>
      <c r="V178" s="164"/>
      <c r="W178" s="164"/>
      <c r="X178" s="164"/>
      <c r="Y178" s="164"/>
      <c r="Z178" s="164"/>
    </row>
    <row r="179" spans="1:26" ht="15.75" customHeight="1">
      <c r="A179" s="260"/>
      <c r="B179" s="239" t="s">
        <v>191</v>
      </c>
      <c r="C179" s="223" t="s">
        <v>13</v>
      </c>
      <c r="D179" s="224">
        <v>7.4</v>
      </c>
      <c r="E179" s="224"/>
      <c r="F179" s="227">
        <f t="shared" si="41"/>
        <v>0</v>
      </c>
      <c r="G179" s="225" t="s">
        <v>118</v>
      </c>
      <c r="H179" s="247" t="s">
        <v>15</v>
      </c>
      <c r="I179" s="226">
        <v>18</v>
      </c>
      <c r="J179" s="227">
        <v>133.20000000000002</v>
      </c>
      <c r="K179" s="224"/>
      <c r="L179" s="220">
        <f t="shared" si="42"/>
        <v>0</v>
      </c>
      <c r="M179" s="164"/>
      <c r="N179" s="164"/>
      <c r="O179" s="164"/>
      <c r="P179" s="164"/>
      <c r="Q179" s="164"/>
      <c r="R179" s="164"/>
      <c r="S179" s="164"/>
      <c r="T179" s="164"/>
      <c r="U179" s="164"/>
      <c r="V179" s="164"/>
      <c r="W179" s="164"/>
      <c r="X179" s="164"/>
      <c r="Y179" s="164"/>
      <c r="Z179" s="164"/>
    </row>
    <row r="180" spans="1:26" ht="15.75" customHeight="1">
      <c r="A180" s="260"/>
      <c r="B180" s="239" t="s">
        <v>190</v>
      </c>
      <c r="C180" s="223" t="s">
        <v>13</v>
      </c>
      <c r="D180" s="224">
        <v>7.4</v>
      </c>
      <c r="E180" s="224"/>
      <c r="F180" s="227">
        <f t="shared" si="41"/>
        <v>0</v>
      </c>
      <c r="G180" s="225" t="s">
        <v>116</v>
      </c>
      <c r="H180" s="226" t="s">
        <v>18</v>
      </c>
      <c r="I180" s="226">
        <v>0.2</v>
      </c>
      <c r="J180" s="227">
        <v>1.4800000000000002</v>
      </c>
      <c r="K180" s="224"/>
      <c r="L180" s="220">
        <f t="shared" si="42"/>
        <v>0</v>
      </c>
      <c r="M180" s="164"/>
      <c r="N180" s="164"/>
      <c r="O180" s="164"/>
      <c r="P180" s="164"/>
      <c r="Q180" s="164"/>
      <c r="R180" s="164"/>
      <c r="S180" s="164"/>
      <c r="T180" s="164"/>
      <c r="U180" s="164"/>
      <c r="V180" s="164"/>
      <c r="W180" s="164"/>
      <c r="X180" s="164"/>
      <c r="Y180" s="164"/>
      <c r="Z180" s="164"/>
    </row>
    <row r="181" spans="1:26" ht="15.75" customHeight="1">
      <c r="A181" s="261"/>
      <c r="B181" s="217" t="s">
        <v>192</v>
      </c>
      <c r="C181" s="223" t="s">
        <v>13</v>
      </c>
      <c r="D181" s="224">
        <v>7.4</v>
      </c>
      <c r="E181" s="224"/>
      <c r="F181" s="227">
        <f t="shared" si="41"/>
        <v>0</v>
      </c>
      <c r="G181" s="225" t="s">
        <v>193</v>
      </c>
      <c r="H181" s="226" t="s">
        <v>13</v>
      </c>
      <c r="I181" s="226">
        <v>1.1000000000000001</v>
      </c>
      <c r="J181" s="227">
        <v>8.14</v>
      </c>
      <c r="K181" s="224"/>
      <c r="L181" s="220">
        <f t="shared" si="42"/>
        <v>0</v>
      </c>
      <c r="M181" s="164"/>
      <c r="N181" s="164"/>
      <c r="O181" s="164"/>
      <c r="P181" s="164"/>
      <c r="Q181" s="164"/>
      <c r="R181" s="164"/>
      <c r="S181" s="164"/>
      <c r="T181" s="164"/>
      <c r="U181" s="164"/>
      <c r="V181" s="164"/>
      <c r="W181" s="164"/>
      <c r="X181" s="164"/>
      <c r="Y181" s="164"/>
      <c r="Z181" s="164"/>
    </row>
    <row r="182" spans="1:26" ht="15.75" customHeight="1">
      <c r="A182" s="262"/>
      <c r="B182" s="217"/>
      <c r="C182" s="223"/>
      <c r="D182" s="224"/>
      <c r="E182" s="224"/>
      <c r="F182" s="227"/>
      <c r="G182" s="225" t="s">
        <v>144</v>
      </c>
      <c r="H182" s="226" t="s">
        <v>15</v>
      </c>
      <c r="I182" s="243">
        <v>6.5</v>
      </c>
      <c r="J182" s="227">
        <v>48.1</v>
      </c>
      <c r="K182" s="224"/>
      <c r="L182" s="220">
        <f t="shared" si="42"/>
        <v>0</v>
      </c>
      <c r="M182" s="164"/>
      <c r="N182" s="164"/>
      <c r="O182" s="164"/>
      <c r="P182" s="164"/>
      <c r="Q182" s="164"/>
      <c r="R182" s="164"/>
      <c r="S182" s="164"/>
      <c r="T182" s="164"/>
      <c r="U182" s="164"/>
      <c r="V182" s="164"/>
      <c r="W182" s="164"/>
      <c r="X182" s="164"/>
      <c r="Y182" s="164"/>
      <c r="Z182" s="164"/>
    </row>
    <row r="183" spans="1:26" ht="15.75" customHeight="1">
      <c r="A183" s="263"/>
      <c r="B183" s="217"/>
      <c r="C183" s="223"/>
      <c r="D183" s="224"/>
      <c r="E183" s="224"/>
      <c r="F183" s="227"/>
      <c r="G183" s="225" t="s">
        <v>146</v>
      </c>
      <c r="H183" s="226" t="s">
        <v>15</v>
      </c>
      <c r="I183" s="243">
        <v>0.4</v>
      </c>
      <c r="J183" s="227">
        <v>2.9600000000000004</v>
      </c>
      <c r="K183" s="224"/>
      <c r="L183" s="220">
        <f t="shared" si="42"/>
        <v>0</v>
      </c>
      <c r="M183" s="164"/>
      <c r="N183" s="164"/>
      <c r="O183" s="164"/>
      <c r="P183" s="164"/>
      <c r="Q183" s="164"/>
      <c r="R183" s="164"/>
      <c r="S183" s="164"/>
      <c r="T183" s="164"/>
      <c r="U183" s="164"/>
      <c r="V183" s="164"/>
      <c r="W183" s="164"/>
      <c r="X183" s="164"/>
      <c r="Y183" s="164"/>
      <c r="Z183" s="164"/>
    </row>
    <row r="184" spans="1:26" ht="15.75" customHeight="1">
      <c r="A184" s="214"/>
      <c r="B184" s="209" t="s">
        <v>43</v>
      </c>
      <c r="C184" s="223"/>
      <c r="D184" s="273"/>
      <c r="E184" s="224"/>
      <c r="F184" s="227"/>
      <c r="G184" s="232"/>
      <c r="H184" s="227"/>
      <c r="I184" s="227"/>
      <c r="J184" s="227"/>
      <c r="K184" s="224"/>
      <c r="L184" s="220"/>
      <c r="M184" s="164"/>
      <c r="N184" s="164"/>
      <c r="O184" s="164"/>
      <c r="P184" s="164"/>
      <c r="Q184" s="164"/>
      <c r="R184" s="164"/>
      <c r="S184" s="164"/>
      <c r="T184" s="164"/>
      <c r="U184" s="164"/>
      <c r="V184" s="164"/>
      <c r="W184" s="164"/>
      <c r="X184" s="164"/>
      <c r="Y184" s="164"/>
      <c r="Z184" s="164"/>
    </row>
    <row r="185" spans="1:26" ht="15.75" customHeight="1">
      <c r="A185" s="214"/>
      <c r="B185" s="239" t="s">
        <v>215</v>
      </c>
      <c r="C185" s="223" t="s">
        <v>48</v>
      </c>
      <c r="D185" s="224">
        <v>40</v>
      </c>
      <c r="E185" s="224"/>
      <c r="F185" s="227">
        <f t="shared" ref="F185:F193" si="43">D185*E185</f>
        <v>0</v>
      </c>
      <c r="G185" s="225" t="s">
        <v>216</v>
      </c>
      <c r="H185" s="227" t="s">
        <v>48</v>
      </c>
      <c r="I185" s="227">
        <v>1.1000000000000001</v>
      </c>
      <c r="J185" s="227">
        <v>44</v>
      </c>
      <c r="K185" s="224"/>
      <c r="L185" s="220">
        <f t="shared" ref="L185:L196" si="44">J185*K185</f>
        <v>0</v>
      </c>
      <c r="M185" s="164"/>
      <c r="N185" s="164"/>
      <c r="O185" s="164"/>
      <c r="P185" s="164"/>
      <c r="Q185" s="164"/>
      <c r="R185" s="164"/>
      <c r="S185" s="164"/>
      <c r="T185" s="164"/>
      <c r="U185" s="164"/>
      <c r="V185" s="164"/>
      <c r="W185" s="164"/>
      <c r="X185" s="164"/>
      <c r="Y185" s="164"/>
      <c r="Z185" s="164"/>
    </row>
    <row r="186" spans="1:26" ht="15.75" customHeight="1">
      <c r="A186" s="274"/>
      <c r="B186" s="239" t="s">
        <v>217</v>
      </c>
      <c r="C186" s="223" t="s">
        <v>48</v>
      </c>
      <c r="D186" s="224">
        <v>95</v>
      </c>
      <c r="E186" s="224"/>
      <c r="F186" s="227">
        <f t="shared" si="43"/>
        <v>0</v>
      </c>
      <c r="G186" s="225" t="s">
        <v>218</v>
      </c>
      <c r="H186" s="227" t="s">
        <v>48</v>
      </c>
      <c r="I186" s="227">
        <v>1.1000000000000001</v>
      </c>
      <c r="J186" s="227">
        <v>104.50000000000001</v>
      </c>
      <c r="K186" s="224"/>
      <c r="L186" s="220">
        <f t="shared" si="44"/>
        <v>0</v>
      </c>
      <c r="M186" s="164"/>
      <c r="N186" s="164"/>
      <c r="O186" s="164"/>
      <c r="P186" s="164"/>
      <c r="Q186" s="164"/>
      <c r="R186" s="164"/>
      <c r="S186" s="164"/>
      <c r="T186" s="164"/>
      <c r="U186" s="164"/>
      <c r="V186" s="164"/>
      <c r="W186" s="164"/>
      <c r="X186" s="164"/>
      <c r="Y186" s="164"/>
      <c r="Z186" s="164"/>
    </row>
    <row r="187" spans="1:26" ht="15.75" customHeight="1">
      <c r="A187" s="214"/>
      <c r="B187" s="275" t="s">
        <v>52</v>
      </c>
      <c r="C187" s="223" t="s">
        <v>37</v>
      </c>
      <c r="D187" s="224">
        <v>3</v>
      </c>
      <c r="E187" s="224"/>
      <c r="F187" s="227">
        <f t="shared" si="43"/>
        <v>0</v>
      </c>
      <c r="G187" s="242" t="s">
        <v>219</v>
      </c>
      <c r="H187" s="243" t="s">
        <v>37</v>
      </c>
      <c r="I187" s="243">
        <v>1</v>
      </c>
      <c r="J187" s="227">
        <v>3</v>
      </c>
      <c r="K187" s="224"/>
      <c r="L187" s="220">
        <f t="shared" si="44"/>
        <v>0</v>
      </c>
      <c r="M187" s="164"/>
      <c r="N187" s="164"/>
      <c r="O187" s="164"/>
      <c r="P187" s="164"/>
      <c r="Q187" s="164"/>
      <c r="R187" s="164"/>
      <c r="S187" s="164"/>
      <c r="T187" s="164"/>
      <c r="U187" s="164"/>
      <c r="V187" s="164"/>
      <c r="W187" s="164"/>
      <c r="X187" s="164"/>
      <c r="Y187" s="164"/>
      <c r="Z187" s="164"/>
    </row>
    <row r="188" spans="1:26" ht="24" customHeight="1">
      <c r="A188" s="214"/>
      <c r="B188" s="276" t="s">
        <v>220</v>
      </c>
      <c r="C188" s="223" t="s">
        <v>37</v>
      </c>
      <c r="D188" s="224">
        <v>5</v>
      </c>
      <c r="E188" s="224"/>
      <c r="F188" s="227">
        <f t="shared" si="43"/>
        <v>0</v>
      </c>
      <c r="G188" s="225" t="s">
        <v>221</v>
      </c>
      <c r="H188" s="243" t="s">
        <v>37</v>
      </c>
      <c r="I188" s="243">
        <v>1</v>
      </c>
      <c r="J188" s="227">
        <v>5</v>
      </c>
      <c r="K188" s="224"/>
      <c r="L188" s="220">
        <f t="shared" si="44"/>
        <v>0</v>
      </c>
      <c r="M188" s="164"/>
      <c r="N188" s="164"/>
      <c r="O188" s="164"/>
      <c r="P188" s="164"/>
      <c r="Q188" s="164"/>
      <c r="R188" s="164"/>
      <c r="S188" s="164"/>
      <c r="T188" s="164"/>
      <c r="U188" s="164"/>
      <c r="V188" s="164"/>
      <c r="W188" s="164"/>
      <c r="X188" s="164"/>
      <c r="Y188" s="164"/>
      <c r="Z188" s="164"/>
    </row>
    <row r="189" spans="1:26" ht="15.75" customHeight="1">
      <c r="A189" s="270"/>
      <c r="B189" s="275" t="s">
        <v>222</v>
      </c>
      <c r="C189" s="223" t="s">
        <v>37</v>
      </c>
      <c r="D189" s="224">
        <v>8</v>
      </c>
      <c r="E189" s="224"/>
      <c r="F189" s="227">
        <f t="shared" si="43"/>
        <v>0</v>
      </c>
      <c r="G189" s="225" t="s">
        <v>223</v>
      </c>
      <c r="H189" s="226" t="s">
        <v>15</v>
      </c>
      <c r="I189" s="243"/>
      <c r="J189" s="244">
        <v>1</v>
      </c>
      <c r="K189" s="224"/>
      <c r="L189" s="220">
        <f t="shared" si="44"/>
        <v>0</v>
      </c>
      <c r="M189" s="164"/>
      <c r="N189" s="164"/>
      <c r="O189" s="164"/>
      <c r="P189" s="164"/>
      <c r="Q189" s="164"/>
      <c r="R189" s="164"/>
      <c r="S189" s="164"/>
      <c r="T189" s="164"/>
      <c r="U189" s="164"/>
      <c r="V189" s="164"/>
      <c r="W189" s="164"/>
      <c r="X189" s="164"/>
      <c r="Y189" s="164"/>
      <c r="Z189" s="164"/>
    </row>
    <row r="190" spans="1:26" ht="15.75" customHeight="1">
      <c r="A190" s="214"/>
      <c r="B190" s="275" t="s">
        <v>224</v>
      </c>
      <c r="C190" s="223" t="s">
        <v>37</v>
      </c>
      <c r="D190" s="224">
        <v>8</v>
      </c>
      <c r="E190" s="224"/>
      <c r="F190" s="227">
        <f t="shared" si="43"/>
        <v>0</v>
      </c>
      <c r="G190" s="225" t="s">
        <v>225</v>
      </c>
      <c r="H190" s="226" t="s">
        <v>37</v>
      </c>
      <c r="I190" s="243">
        <v>1</v>
      </c>
      <c r="J190" s="227">
        <v>8</v>
      </c>
      <c r="K190" s="224"/>
      <c r="L190" s="220">
        <f t="shared" si="44"/>
        <v>0</v>
      </c>
      <c r="M190" s="164"/>
      <c r="N190" s="164"/>
      <c r="O190" s="164"/>
      <c r="P190" s="164"/>
      <c r="Q190" s="164"/>
      <c r="R190" s="164"/>
      <c r="S190" s="164"/>
      <c r="T190" s="164"/>
      <c r="U190" s="164"/>
      <c r="V190" s="164"/>
      <c r="W190" s="164"/>
      <c r="X190" s="164"/>
      <c r="Y190" s="164"/>
      <c r="Z190" s="164"/>
    </row>
    <row r="191" spans="1:26" ht="15.75" customHeight="1">
      <c r="A191" s="214"/>
      <c r="B191" s="275" t="s">
        <v>226</v>
      </c>
      <c r="C191" s="223" t="s">
        <v>37</v>
      </c>
      <c r="D191" s="224">
        <v>8</v>
      </c>
      <c r="E191" s="224"/>
      <c r="F191" s="227">
        <f t="shared" si="43"/>
        <v>0</v>
      </c>
      <c r="G191" s="225" t="s">
        <v>227</v>
      </c>
      <c r="H191" s="226" t="s">
        <v>37</v>
      </c>
      <c r="I191" s="243"/>
      <c r="J191" s="244">
        <v>1</v>
      </c>
      <c r="K191" s="224"/>
      <c r="L191" s="220">
        <f t="shared" si="44"/>
        <v>0</v>
      </c>
      <c r="M191" s="164"/>
      <c r="N191" s="164"/>
      <c r="O191" s="164"/>
      <c r="P191" s="164"/>
      <c r="Q191" s="164"/>
      <c r="R191" s="164"/>
      <c r="S191" s="164"/>
      <c r="T191" s="164"/>
      <c r="U191" s="164"/>
      <c r="V191" s="164"/>
      <c r="W191" s="164"/>
      <c r="X191" s="164"/>
      <c r="Y191" s="164"/>
      <c r="Z191" s="164"/>
    </row>
    <row r="192" spans="1:26" ht="15.75" customHeight="1">
      <c r="A192" s="214"/>
      <c r="B192" s="275" t="s">
        <v>228</v>
      </c>
      <c r="C192" s="223" t="s">
        <v>37</v>
      </c>
      <c r="D192" s="224">
        <v>10</v>
      </c>
      <c r="E192" s="224"/>
      <c r="F192" s="227">
        <f t="shared" si="43"/>
        <v>0</v>
      </c>
      <c r="G192" s="225" t="s">
        <v>229</v>
      </c>
      <c r="H192" s="226" t="s">
        <v>37</v>
      </c>
      <c r="I192" s="243">
        <v>1</v>
      </c>
      <c r="J192" s="227">
        <v>10</v>
      </c>
      <c r="K192" s="224"/>
      <c r="L192" s="220">
        <f t="shared" si="44"/>
        <v>0</v>
      </c>
      <c r="M192" s="164"/>
      <c r="N192" s="164"/>
      <c r="O192" s="164"/>
      <c r="P192" s="164"/>
      <c r="Q192" s="164"/>
      <c r="R192" s="164"/>
      <c r="S192" s="164"/>
      <c r="T192" s="164"/>
      <c r="U192" s="164"/>
      <c r="V192" s="164"/>
      <c r="W192" s="164"/>
      <c r="X192" s="164"/>
      <c r="Y192" s="164"/>
      <c r="Z192" s="164"/>
    </row>
    <row r="193" spans="1:26" ht="15.75" customHeight="1">
      <c r="A193" s="248"/>
      <c r="B193" s="276" t="s">
        <v>230</v>
      </c>
      <c r="C193" s="223" t="s">
        <v>37</v>
      </c>
      <c r="D193" s="224">
        <v>6</v>
      </c>
      <c r="E193" s="224"/>
      <c r="F193" s="227">
        <f t="shared" si="43"/>
        <v>0</v>
      </c>
      <c r="G193" s="225" t="s">
        <v>231</v>
      </c>
      <c r="H193" s="226" t="s">
        <v>37</v>
      </c>
      <c r="I193" s="243"/>
      <c r="J193" s="244">
        <v>4</v>
      </c>
      <c r="K193" s="224"/>
      <c r="L193" s="220">
        <f t="shared" si="44"/>
        <v>0</v>
      </c>
      <c r="M193" s="164"/>
      <c r="N193" s="164"/>
      <c r="O193" s="164"/>
      <c r="P193" s="164"/>
      <c r="Q193" s="164"/>
      <c r="R193" s="164"/>
      <c r="S193" s="164"/>
      <c r="T193" s="164"/>
      <c r="U193" s="164"/>
      <c r="V193" s="164"/>
      <c r="W193" s="164"/>
      <c r="X193" s="164"/>
      <c r="Y193" s="164"/>
      <c r="Z193" s="164"/>
    </row>
    <row r="194" spans="1:26" ht="15.75" customHeight="1">
      <c r="A194" s="249"/>
      <c r="B194" s="276"/>
      <c r="C194" s="223"/>
      <c r="D194" s="224"/>
      <c r="E194" s="224"/>
      <c r="F194" s="227"/>
      <c r="G194" s="240" t="s">
        <v>232</v>
      </c>
      <c r="H194" s="241" t="s">
        <v>37</v>
      </c>
      <c r="I194" s="259"/>
      <c r="J194" s="259">
        <v>2</v>
      </c>
      <c r="K194" s="224"/>
      <c r="L194" s="220">
        <f t="shared" si="44"/>
        <v>0</v>
      </c>
      <c r="M194" s="164"/>
      <c r="N194" s="164"/>
      <c r="O194" s="164"/>
      <c r="P194" s="164"/>
      <c r="Q194" s="164"/>
      <c r="R194" s="164"/>
      <c r="S194" s="164"/>
      <c r="T194" s="164"/>
      <c r="U194" s="164"/>
      <c r="V194" s="164"/>
      <c r="W194" s="164"/>
      <c r="X194" s="164"/>
      <c r="Y194" s="164"/>
      <c r="Z194" s="164"/>
    </row>
    <row r="195" spans="1:26" ht="15.75" customHeight="1">
      <c r="A195" s="248"/>
      <c r="B195" s="276" t="s">
        <v>233</v>
      </c>
      <c r="C195" s="223" t="s">
        <v>37</v>
      </c>
      <c r="D195" s="224">
        <v>4</v>
      </c>
      <c r="E195" s="224"/>
      <c r="F195" s="227">
        <f>D195*E195</f>
        <v>0</v>
      </c>
      <c r="G195" s="242" t="s">
        <v>234</v>
      </c>
      <c r="H195" s="243" t="s">
        <v>37</v>
      </c>
      <c r="I195" s="227"/>
      <c r="J195" s="227">
        <v>3</v>
      </c>
      <c r="K195" s="224"/>
      <c r="L195" s="220">
        <f t="shared" si="44"/>
        <v>0</v>
      </c>
      <c r="M195" s="164"/>
      <c r="N195" s="164"/>
      <c r="O195" s="164"/>
      <c r="P195" s="164"/>
      <c r="Q195" s="164"/>
      <c r="R195" s="164"/>
      <c r="S195" s="164"/>
      <c r="T195" s="164"/>
      <c r="U195" s="164"/>
      <c r="V195" s="164"/>
      <c r="W195" s="164"/>
      <c r="X195" s="164"/>
      <c r="Y195" s="164"/>
      <c r="Z195" s="164"/>
    </row>
    <row r="196" spans="1:26" ht="15.75" customHeight="1">
      <c r="A196" s="249"/>
      <c r="B196" s="276"/>
      <c r="C196" s="223"/>
      <c r="D196" s="224"/>
      <c r="E196" s="224"/>
      <c r="F196" s="227"/>
      <c r="G196" s="242" t="s">
        <v>235</v>
      </c>
      <c r="H196" s="243" t="s">
        <v>37</v>
      </c>
      <c r="I196" s="227"/>
      <c r="J196" s="227">
        <v>1</v>
      </c>
      <c r="K196" s="224"/>
      <c r="L196" s="220">
        <f t="shared" si="44"/>
        <v>0</v>
      </c>
      <c r="M196" s="164"/>
      <c r="N196" s="164"/>
      <c r="O196" s="164"/>
      <c r="P196" s="164"/>
      <c r="Q196" s="164"/>
      <c r="R196" s="164"/>
      <c r="S196" s="164"/>
      <c r="T196" s="164"/>
      <c r="U196" s="164"/>
      <c r="V196" s="164"/>
      <c r="W196" s="164"/>
      <c r="X196" s="164"/>
      <c r="Y196" s="164"/>
      <c r="Z196" s="164"/>
    </row>
    <row r="197" spans="1:26" ht="15.75" customHeight="1">
      <c r="A197" s="277"/>
      <c r="B197" s="209" t="s">
        <v>236</v>
      </c>
      <c r="C197" s="223"/>
      <c r="D197" s="224"/>
      <c r="E197" s="224"/>
      <c r="F197" s="227"/>
      <c r="G197" s="242"/>
      <c r="H197" s="243"/>
      <c r="I197" s="227"/>
      <c r="J197" s="227"/>
      <c r="K197" s="224"/>
      <c r="L197" s="220"/>
      <c r="M197" s="164"/>
      <c r="N197" s="164"/>
      <c r="O197" s="164"/>
      <c r="P197" s="164"/>
      <c r="Q197" s="164"/>
      <c r="R197" s="164"/>
      <c r="S197" s="164"/>
      <c r="T197" s="164"/>
      <c r="U197" s="164"/>
      <c r="V197" s="164"/>
      <c r="W197" s="164"/>
      <c r="X197" s="164"/>
      <c r="Y197" s="164"/>
      <c r="Z197" s="164"/>
    </row>
    <row r="198" spans="1:26" ht="15.75" customHeight="1">
      <c r="A198" s="261"/>
      <c r="B198" s="217" t="s">
        <v>237</v>
      </c>
      <c r="C198" s="223" t="s">
        <v>157</v>
      </c>
      <c r="D198" s="224">
        <v>20</v>
      </c>
      <c r="E198" s="224"/>
      <c r="F198" s="227">
        <f>D198*E198</f>
        <v>0</v>
      </c>
      <c r="G198" s="232" t="s">
        <v>238</v>
      </c>
      <c r="H198" s="227" t="s">
        <v>48</v>
      </c>
      <c r="I198" s="227"/>
      <c r="J198" s="227">
        <v>13</v>
      </c>
      <c r="K198" s="224"/>
      <c r="L198" s="220">
        <f t="shared" ref="L198:L213" si="45">J198*K198</f>
        <v>0</v>
      </c>
      <c r="M198" s="164"/>
      <c r="N198" s="164"/>
      <c r="O198" s="164"/>
      <c r="P198" s="164"/>
      <c r="Q198" s="164"/>
      <c r="R198" s="164"/>
      <c r="S198" s="164"/>
      <c r="T198" s="164"/>
      <c r="U198" s="164"/>
      <c r="V198" s="164"/>
      <c r="W198" s="164"/>
      <c r="X198" s="164"/>
      <c r="Y198" s="164"/>
      <c r="Z198" s="164"/>
    </row>
    <row r="199" spans="1:26" ht="15.75" customHeight="1">
      <c r="A199" s="262"/>
      <c r="B199" s="217"/>
      <c r="C199" s="223"/>
      <c r="D199" s="224"/>
      <c r="E199" s="224"/>
      <c r="F199" s="227"/>
      <c r="G199" s="232" t="s">
        <v>239</v>
      </c>
      <c r="H199" s="227" t="s">
        <v>48</v>
      </c>
      <c r="I199" s="227"/>
      <c r="J199" s="227">
        <v>7</v>
      </c>
      <c r="K199" s="224"/>
      <c r="L199" s="220">
        <f t="shared" si="45"/>
        <v>0</v>
      </c>
      <c r="M199" s="164"/>
      <c r="N199" s="164"/>
      <c r="O199" s="164"/>
      <c r="P199" s="164"/>
      <c r="Q199" s="164"/>
      <c r="R199" s="164"/>
      <c r="S199" s="164"/>
      <c r="T199" s="164"/>
      <c r="U199" s="164"/>
      <c r="V199" s="164"/>
      <c r="W199" s="164"/>
      <c r="X199" s="164"/>
      <c r="Y199" s="164"/>
      <c r="Z199" s="164"/>
    </row>
    <row r="200" spans="1:26" ht="15.75" customHeight="1">
      <c r="A200" s="263"/>
      <c r="B200" s="217"/>
      <c r="C200" s="223"/>
      <c r="D200" s="224"/>
      <c r="E200" s="224"/>
      <c r="F200" s="227"/>
      <c r="G200" s="232" t="s">
        <v>240</v>
      </c>
      <c r="H200" s="227" t="s">
        <v>37</v>
      </c>
      <c r="I200" s="227"/>
      <c r="J200" s="227">
        <v>15</v>
      </c>
      <c r="K200" s="224"/>
      <c r="L200" s="220">
        <f t="shared" si="45"/>
        <v>0</v>
      </c>
      <c r="M200" s="164"/>
      <c r="N200" s="164"/>
      <c r="O200" s="164"/>
      <c r="P200" s="164"/>
      <c r="Q200" s="164"/>
      <c r="R200" s="164"/>
      <c r="S200" s="164"/>
      <c r="T200" s="164"/>
      <c r="U200" s="164"/>
      <c r="V200" s="164"/>
      <c r="W200" s="164"/>
      <c r="X200" s="164"/>
      <c r="Y200" s="164"/>
      <c r="Z200" s="164"/>
    </row>
    <row r="201" spans="1:26" ht="15.75" customHeight="1">
      <c r="A201" s="265"/>
      <c r="B201" s="272" t="s">
        <v>241</v>
      </c>
      <c r="C201" s="23" t="s">
        <v>37</v>
      </c>
      <c r="D201" s="24">
        <v>2</v>
      </c>
      <c r="E201" s="224"/>
      <c r="F201" s="227">
        <f t="shared" ref="F201:F202" si="46">D201*E201</f>
        <v>0</v>
      </c>
      <c r="G201" s="242" t="s">
        <v>242</v>
      </c>
      <c r="H201" s="226" t="s">
        <v>37</v>
      </c>
      <c r="I201" s="227">
        <v>1</v>
      </c>
      <c r="J201" s="227">
        <v>2</v>
      </c>
      <c r="K201" s="224"/>
      <c r="L201" s="220">
        <f t="shared" si="45"/>
        <v>0</v>
      </c>
      <c r="M201" s="164"/>
      <c r="N201" s="164"/>
      <c r="O201" s="164"/>
      <c r="P201" s="164"/>
      <c r="Q201" s="164"/>
      <c r="R201" s="164"/>
      <c r="S201" s="164"/>
      <c r="T201" s="164"/>
      <c r="U201" s="164"/>
      <c r="V201" s="164"/>
      <c r="W201" s="164"/>
      <c r="X201" s="164"/>
      <c r="Y201" s="164"/>
      <c r="Z201" s="164"/>
    </row>
    <row r="202" spans="1:26" ht="15.75" customHeight="1">
      <c r="A202" s="261"/>
      <c r="B202" s="21" t="s">
        <v>243</v>
      </c>
      <c r="C202" s="23" t="s">
        <v>37</v>
      </c>
      <c r="D202" s="24">
        <v>3</v>
      </c>
      <c r="E202" s="224"/>
      <c r="F202" s="227">
        <f t="shared" si="46"/>
        <v>0</v>
      </c>
      <c r="G202" s="242" t="s">
        <v>244</v>
      </c>
      <c r="H202" s="226" t="s">
        <v>37</v>
      </c>
      <c r="I202" s="244">
        <v>1</v>
      </c>
      <c r="J202" s="227">
        <v>3</v>
      </c>
      <c r="K202" s="224"/>
      <c r="L202" s="220">
        <f t="shared" si="45"/>
        <v>0</v>
      </c>
      <c r="M202" s="164"/>
      <c r="N202" s="164"/>
      <c r="O202" s="164"/>
      <c r="P202" s="164"/>
      <c r="Q202" s="164"/>
      <c r="R202" s="164"/>
      <c r="S202" s="164"/>
      <c r="T202" s="164"/>
      <c r="U202" s="164"/>
      <c r="V202" s="164"/>
      <c r="W202" s="164"/>
      <c r="X202" s="164"/>
      <c r="Y202" s="164"/>
      <c r="Z202" s="164"/>
    </row>
    <row r="203" spans="1:26" ht="15.75" customHeight="1">
      <c r="A203" s="262"/>
      <c r="B203" s="21"/>
      <c r="C203" s="23"/>
      <c r="D203" s="24"/>
      <c r="E203" s="224"/>
      <c r="F203" s="227"/>
      <c r="G203" s="242" t="s">
        <v>245</v>
      </c>
      <c r="H203" s="226" t="s">
        <v>37</v>
      </c>
      <c r="I203" s="244">
        <v>1</v>
      </c>
      <c r="J203" s="227">
        <v>3</v>
      </c>
      <c r="K203" s="224"/>
      <c r="L203" s="220">
        <f t="shared" si="45"/>
        <v>0</v>
      </c>
      <c r="M203" s="164"/>
      <c r="N203" s="164"/>
      <c r="O203" s="164"/>
      <c r="P203" s="164"/>
      <c r="Q203" s="164"/>
      <c r="R203" s="164"/>
      <c r="S203" s="164"/>
      <c r="T203" s="164"/>
      <c r="U203" s="164"/>
      <c r="V203" s="164"/>
      <c r="W203" s="164"/>
      <c r="X203" s="164"/>
      <c r="Y203" s="164"/>
      <c r="Z203" s="164"/>
    </row>
    <row r="204" spans="1:26" ht="15.75" customHeight="1">
      <c r="A204" s="262"/>
      <c r="B204" s="21"/>
      <c r="C204" s="23"/>
      <c r="D204" s="24"/>
      <c r="E204" s="224"/>
      <c r="F204" s="227"/>
      <c r="G204" s="242" t="s">
        <v>246</v>
      </c>
      <c r="H204" s="226" t="s">
        <v>37</v>
      </c>
      <c r="I204" s="244">
        <v>1</v>
      </c>
      <c r="J204" s="227">
        <v>3</v>
      </c>
      <c r="K204" s="224"/>
      <c r="L204" s="220">
        <f t="shared" si="45"/>
        <v>0</v>
      </c>
      <c r="M204" s="164"/>
      <c r="N204" s="164"/>
      <c r="O204" s="164"/>
      <c r="P204" s="164"/>
      <c r="Q204" s="164"/>
      <c r="R204" s="164"/>
      <c r="S204" s="164"/>
      <c r="T204" s="164"/>
      <c r="U204" s="164"/>
      <c r="V204" s="164"/>
      <c r="W204" s="164"/>
      <c r="X204" s="164"/>
      <c r="Y204" s="164"/>
      <c r="Z204" s="164"/>
    </row>
    <row r="205" spans="1:26" ht="15.75" customHeight="1">
      <c r="A205" s="262"/>
      <c r="B205" s="21"/>
      <c r="C205" s="23"/>
      <c r="D205" s="24"/>
      <c r="E205" s="224"/>
      <c r="F205" s="227"/>
      <c r="G205" s="242" t="s">
        <v>247</v>
      </c>
      <c r="H205" s="226" t="s">
        <v>37</v>
      </c>
      <c r="I205" s="244">
        <v>2</v>
      </c>
      <c r="J205" s="227">
        <v>6</v>
      </c>
      <c r="K205" s="224"/>
      <c r="L205" s="220">
        <f t="shared" si="45"/>
        <v>0</v>
      </c>
      <c r="M205" s="164"/>
      <c r="N205" s="164"/>
      <c r="O205" s="164"/>
      <c r="P205" s="164"/>
      <c r="Q205" s="164"/>
      <c r="R205" s="164"/>
      <c r="S205" s="164"/>
      <c r="T205" s="164"/>
      <c r="U205" s="164"/>
      <c r="V205" s="164"/>
      <c r="W205" s="164"/>
      <c r="X205" s="164"/>
      <c r="Y205" s="164"/>
      <c r="Z205" s="164"/>
    </row>
    <row r="206" spans="1:26" ht="15.75" customHeight="1">
      <c r="A206" s="263"/>
      <c r="B206" s="21"/>
      <c r="C206" s="23"/>
      <c r="D206" s="24"/>
      <c r="E206" s="224"/>
      <c r="F206" s="227"/>
      <c r="G206" s="242" t="s">
        <v>248</v>
      </c>
      <c r="H206" s="226" t="s">
        <v>37</v>
      </c>
      <c r="I206" s="244">
        <v>1</v>
      </c>
      <c r="J206" s="227">
        <v>3</v>
      </c>
      <c r="K206" s="224"/>
      <c r="L206" s="220">
        <f t="shared" si="45"/>
        <v>0</v>
      </c>
      <c r="M206" s="164"/>
      <c r="N206" s="164"/>
      <c r="O206" s="164"/>
      <c r="P206" s="164"/>
      <c r="Q206" s="164"/>
      <c r="R206" s="164"/>
      <c r="S206" s="164"/>
      <c r="T206" s="164"/>
      <c r="U206" s="164"/>
      <c r="V206" s="164"/>
      <c r="W206" s="164"/>
      <c r="X206" s="164"/>
      <c r="Y206" s="164"/>
      <c r="Z206" s="164"/>
    </row>
    <row r="207" spans="1:26" ht="15.75" customHeight="1">
      <c r="A207" s="261"/>
      <c r="B207" s="21" t="s">
        <v>249</v>
      </c>
      <c r="C207" s="23" t="s">
        <v>37</v>
      </c>
      <c r="D207" s="24">
        <v>1</v>
      </c>
      <c r="E207" s="224"/>
      <c r="F207" s="227">
        <f>D207*E207</f>
        <v>0</v>
      </c>
      <c r="G207" s="242" t="s">
        <v>250</v>
      </c>
      <c r="H207" s="226" t="s">
        <v>37</v>
      </c>
      <c r="I207" s="244">
        <v>1</v>
      </c>
      <c r="J207" s="227">
        <v>1</v>
      </c>
      <c r="K207" s="224"/>
      <c r="L207" s="220">
        <f t="shared" si="45"/>
        <v>0</v>
      </c>
      <c r="M207" s="164"/>
      <c r="N207" s="164"/>
      <c r="O207" s="164"/>
      <c r="P207" s="164"/>
      <c r="Q207" s="164"/>
      <c r="R207" s="164"/>
      <c r="S207" s="164"/>
      <c r="T207" s="164"/>
      <c r="U207" s="164"/>
      <c r="V207" s="164"/>
      <c r="W207" s="164"/>
      <c r="X207" s="164"/>
      <c r="Y207" s="164"/>
      <c r="Z207" s="164"/>
    </row>
    <row r="208" spans="1:26" ht="15.75" customHeight="1">
      <c r="A208" s="262"/>
      <c r="B208" s="21"/>
      <c r="C208" s="23"/>
      <c r="D208" s="24"/>
      <c r="E208" s="224"/>
      <c r="F208" s="227"/>
      <c r="G208" s="242" t="s">
        <v>247</v>
      </c>
      <c r="H208" s="226" t="s">
        <v>37</v>
      </c>
      <c r="I208" s="244">
        <v>2</v>
      </c>
      <c r="J208" s="227">
        <v>2</v>
      </c>
      <c r="K208" s="224"/>
      <c r="L208" s="220">
        <f t="shared" si="45"/>
        <v>0</v>
      </c>
      <c r="M208" s="164"/>
      <c r="N208" s="164"/>
      <c r="O208" s="164"/>
      <c r="P208" s="164"/>
      <c r="Q208" s="164"/>
      <c r="R208" s="164"/>
      <c r="S208" s="164"/>
      <c r="T208" s="164"/>
      <c r="U208" s="164"/>
      <c r="V208" s="164"/>
      <c r="W208" s="164"/>
      <c r="X208" s="164"/>
      <c r="Y208" s="164"/>
      <c r="Z208" s="164"/>
    </row>
    <row r="209" spans="1:26" ht="15.75" customHeight="1">
      <c r="A209" s="263"/>
      <c r="B209" s="21"/>
      <c r="C209" s="23"/>
      <c r="D209" s="24"/>
      <c r="E209" s="224"/>
      <c r="F209" s="227"/>
      <c r="G209" s="242" t="s">
        <v>251</v>
      </c>
      <c r="H209" s="226" t="s">
        <v>37</v>
      </c>
      <c r="I209" s="244">
        <v>1</v>
      </c>
      <c r="J209" s="227">
        <v>1</v>
      </c>
      <c r="K209" s="224"/>
      <c r="L209" s="220">
        <f t="shared" si="45"/>
        <v>0</v>
      </c>
      <c r="M209" s="164"/>
      <c r="N209" s="164"/>
      <c r="O209" s="164"/>
      <c r="P209" s="164"/>
      <c r="Q209" s="164"/>
      <c r="R209" s="164"/>
      <c r="S209" s="164"/>
      <c r="T209" s="164"/>
      <c r="U209" s="164"/>
      <c r="V209" s="164"/>
      <c r="W209" s="164"/>
      <c r="X209" s="164"/>
      <c r="Y209" s="164"/>
      <c r="Z209" s="164"/>
    </row>
    <row r="210" spans="1:26" ht="15.75" customHeight="1">
      <c r="A210" s="261"/>
      <c r="B210" s="21" t="s">
        <v>252</v>
      </c>
      <c r="C210" s="23" t="s">
        <v>48</v>
      </c>
      <c r="D210" s="24">
        <v>25</v>
      </c>
      <c r="E210" s="224"/>
      <c r="F210" s="227">
        <f>D210*E210</f>
        <v>0</v>
      </c>
      <c r="G210" s="242" t="s">
        <v>253</v>
      </c>
      <c r="H210" s="243" t="s">
        <v>48</v>
      </c>
      <c r="I210" s="244"/>
      <c r="J210" s="243">
        <v>5</v>
      </c>
      <c r="K210" s="224"/>
      <c r="L210" s="220">
        <f t="shared" si="45"/>
        <v>0</v>
      </c>
      <c r="M210" s="164"/>
      <c r="N210" s="164"/>
      <c r="O210" s="164"/>
      <c r="P210" s="164"/>
      <c r="Q210" s="164"/>
      <c r="R210" s="164"/>
      <c r="S210" s="164"/>
      <c r="T210" s="164"/>
      <c r="U210" s="164"/>
      <c r="V210" s="164"/>
      <c r="W210" s="164"/>
      <c r="X210" s="164"/>
      <c r="Y210" s="164"/>
      <c r="Z210" s="164"/>
    </row>
    <row r="211" spans="1:26" ht="15.75" customHeight="1">
      <c r="A211" s="262"/>
      <c r="B211" s="21"/>
      <c r="C211" s="23"/>
      <c r="D211" s="24"/>
      <c r="E211" s="224"/>
      <c r="F211" s="227"/>
      <c r="G211" s="242" t="s">
        <v>254</v>
      </c>
      <c r="H211" s="243" t="s">
        <v>48</v>
      </c>
      <c r="I211" s="244"/>
      <c r="J211" s="243">
        <v>15</v>
      </c>
      <c r="K211" s="224"/>
      <c r="L211" s="220">
        <f t="shared" si="45"/>
        <v>0</v>
      </c>
      <c r="M211" s="164"/>
      <c r="N211" s="164"/>
      <c r="O211" s="164"/>
      <c r="P211" s="164"/>
      <c r="Q211" s="164"/>
      <c r="R211" s="164"/>
      <c r="S211" s="164"/>
      <c r="T211" s="164"/>
      <c r="U211" s="164"/>
      <c r="V211" s="164"/>
      <c r="W211" s="164"/>
      <c r="X211" s="164"/>
      <c r="Y211" s="164"/>
      <c r="Z211" s="164"/>
    </row>
    <row r="212" spans="1:26" ht="15.75" customHeight="1">
      <c r="A212" s="262"/>
      <c r="B212" s="21"/>
      <c r="C212" s="23"/>
      <c r="D212" s="24"/>
      <c r="E212" s="224"/>
      <c r="F212" s="227"/>
      <c r="G212" s="225" t="s">
        <v>255</v>
      </c>
      <c r="H212" s="243" t="s">
        <v>48</v>
      </c>
      <c r="I212" s="244"/>
      <c r="J212" s="243">
        <v>5</v>
      </c>
      <c r="K212" s="224"/>
      <c r="L212" s="220">
        <f t="shared" si="45"/>
        <v>0</v>
      </c>
      <c r="M212" s="164"/>
      <c r="N212" s="164"/>
      <c r="O212" s="164"/>
      <c r="P212" s="164"/>
      <c r="Q212" s="164"/>
      <c r="R212" s="164"/>
      <c r="S212" s="164"/>
      <c r="T212" s="164"/>
      <c r="U212" s="164"/>
      <c r="V212" s="164"/>
      <c r="W212" s="164"/>
      <c r="X212" s="164"/>
      <c r="Y212" s="164"/>
      <c r="Z212" s="164"/>
    </row>
    <row r="213" spans="1:26" ht="15.75" customHeight="1">
      <c r="A213" s="263"/>
      <c r="B213" s="21"/>
      <c r="C213" s="23"/>
      <c r="D213" s="24"/>
      <c r="E213" s="224"/>
      <c r="F213" s="227"/>
      <c r="G213" s="225" t="s">
        <v>256</v>
      </c>
      <c r="H213" s="226" t="s">
        <v>37</v>
      </c>
      <c r="I213" s="244"/>
      <c r="J213" s="243">
        <v>25</v>
      </c>
      <c r="K213" s="224"/>
      <c r="L213" s="220">
        <f t="shared" si="45"/>
        <v>0</v>
      </c>
      <c r="M213" s="164"/>
      <c r="N213" s="164"/>
      <c r="O213" s="164"/>
      <c r="P213" s="164"/>
      <c r="Q213" s="164"/>
      <c r="R213" s="164"/>
      <c r="S213" s="164"/>
      <c r="T213" s="164"/>
      <c r="U213" s="164"/>
      <c r="V213" s="164"/>
      <c r="W213" s="164"/>
      <c r="X213" s="164"/>
      <c r="Y213" s="164"/>
      <c r="Z213" s="164"/>
    </row>
    <row r="214" spans="1:26" ht="15.75" customHeight="1">
      <c r="A214" s="270"/>
      <c r="B214" s="209" t="s">
        <v>257</v>
      </c>
      <c r="C214" s="223"/>
      <c r="D214" s="273"/>
      <c r="E214" s="224"/>
      <c r="F214" s="227"/>
      <c r="G214" s="246"/>
      <c r="H214" s="247"/>
      <c r="I214" s="247"/>
      <c r="J214" s="247"/>
      <c r="K214" s="224"/>
      <c r="L214" s="220"/>
      <c r="M214" s="164"/>
      <c r="N214" s="164"/>
      <c r="O214" s="164"/>
      <c r="P214" s="164"/>
      <c r="Q214" s="164"/>
      <c r="R214" s="164"/>
      <c r="S214" s="164"/>
      <c r="T214" s="164"/>
      <c r="U214" s="164"/>
      <c r="V214" s="164"/>
      <c r="W214" s="164"/>
      <c r="X214" s="164"/>
      <c r="Y214" s="164"/>
      <c r="Z214" s="164"/>
    </row>
    <row r="215" spans="1:26" ht="15.75" customHeight="1">
      <c r="A215" s="214"/>
      <c r="B215" s="271" t="s">
        <v>258</v>
      </c>
      <c r="C215" s="23" t="s">
        <v>13</v>
      </c>
      <c r="D215" s="24">
        <v>0.45</v>
      </c>
      <c r="E215" s="224"/>
      <c r="F215" s="227">
        <f t="shared" ref="F215:F221" si="47">D215*E215</f>
        <v>0</v>
      </c>
      <c r="G215" s="258"/>
      <c r="H215" s="259"/>
      <c r="I215" s="259"/>
      <c r="J215" s="259"/>
      <c r="K215" s="224"/>
      <c r="L215" s="220"/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</row>
    <row r="216" spans="1:26" ht="30" customHeight="1">
      <c r="A216" s="214"/>
      <c r="B216" s="21" t="s">
        <v>259</v>
      </c>
      <c r="C216" s="23" t="s">
        <v>13</v>
      </c>
      <c r="D216" s="243">
        <v>4.5</v>
      </c>
      <c r="E216" s="224"/>
      <c r="F216" s="227">
        <f t="shared" si="47"/>
        <v>0</v>
      </c>
      <c r="G216" s="242" t="s">
        <v>260</v>
      </c>
      <c r="H216" s="243" t="s">
        <v>13</v>
      </c>
      <c r="I216" s="244">
        <v>1</v>
      </c>
      <c r="J216" s="227">
        <v>4.5</v>
      </c>
      <c r="K216" s="224"/>
      <c r="L216" s="220">
        <f t="shared" ref="L216:L221" si="48">J216*K216</f>
        <v>0</v>
      </c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</row>
    <row r="217" spans="1:26" ht="28.5" customHeight="1">
      <c r="A217" s="214"/>
      <c r="B217" s="21" t="s">
        <v>261</v>
      </c>
      <c r="C217" s="23" t="s">
        <v>13</v>
      </c>
      <c r="D217" s="243">
        <v>1.55</v>
      </c>
      <c r="E217" s="224"/>
      <c r="F217" s="227">
        <f t="shared" si="47"/>
        <v>0</v>
      </c>
      <c r="G217" s="242" t="s">
        <v>262</v>
      </c>
      <c r="H217" s="227" t="s">
        <v>13</v>
      </c>
      <c r="I217" s="244">
        <v>1</v>
      </c>
      <c r="J217" s="227">
        <v>1.55</v>
      </c>
      <c r="K217" s="224"/>
      <c r="L217" s="220">
        <f t="shared" si="48"/>
        <v>0</v>
      </c>
      <c r="M217" s="164"/>
      <c r="N217" s="164"/>
      <c r="O217" s="164"/>
      <c r="P217" s="164"/>
      <c r="Q217" s="164"/>
      <c r="R217" s="164"/>
      <c r="S217" s="164"/>
      <c r="T217" s="164"/>
      <c r="U217" s="164"/>
      <c r="V217" s="164"/>
      <c r="W217" s="164"/>
      <c r="X217" s="164"/>
      <c r="Y217" s="164"/>
      <c r="Z217" s="164"/>
    </row>
    <row r="218" spans="1:26" ht="15.75" customHeight="1">
      <c r="A218" s="214"/>
      <c r="B218" s="272" t="s">
        <v>263</v>
      </c>
      <c r="C218" s="23" t="s">
        <v>37</v>
      </c>
      <c r="D218" s="243">
        <v>4</v>
      </c>
      <c r="E218" s="224"/>
      <c r="F218" s="227">
        <f t="shared" si="47"/>
        <v>0</v>
      </c>
      <c r="G218" s="242" t="s">
        <v>264</v>
      </c>
      <c r="H218" s="243" t="s">
        <v>37</v>
      </c>
      <c r="I218" s="244">
        <v>1</v>
      </c>
      <c r="J218" s="227">
        <v>4</v>
      </c>
      <c r="K218" s="224"/>
      <c r="L218" s="220">
        <f t="shared" si="48"/>
        <v>0</v>
      </c>
      <c r="M218" s="164"/>
      <c r="N218" s="164"/>
      <c r="O218" s="164"/>
      <c r="P218" s="164"/>
      <c r="Q218" s="164"/>
      <c r="R218" s="164"/>
      <c r="S218" s="164"/>
      <c r="T218" s="164"/>
      <c r="U218" s="164"/>
      <c r="V218" s="164"/>
      <c r="W218" s="164"/>
      <c r="X218" s="164"/>
      <c r="Y218" s="164"/>
      <c r="Z218" s="164"/>
    </row>
    <row r="219" spans="1:26" ht="15.75" customHeight="1">
      <c r="A219" s="214"/>
      <c r="B219" s="272" t="s">
        <v>265</v>
      </c>
      <c r="C219" s="23" t="s">
        <v>37</v>
      </c>
      <c r="D219" s="243">
        <v>2</v>
      </c>
      <c r="E219" s="224"/>
      <c r="F219" s="227">
        <f t="shared" si="47"/>
        <v>0</v>
      </c>
      <c r="G219" s="242" t="s">
        <v>266</v>
      </c>
      <c r="H219" s="243" t="s">
        <v>37</v>
      </c>
      <c r="I219" s="244">
        <v>1</v>
      </c>
      <c r="J219" s="227">
        <v>2</v>
      </c>
      <c r="K219" s="224"/>
      <c r="L219" s="220">
        <f t="shared" si="48"/>
        <v>0</v>
      </c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</row>
    <row r="220" spans="1:26" ht="15.75" customHeight="1">
      <c r="A220" s="214"/>
      <c r="B220" s="272" t="s">
        <v>267</v>
      </c>
      <c r="C220" s="23" t="s">
        <v>37</v>
      </c>
      <c r="D220" s="243">
        <v>1</v>
      </c>
      <c r="E220" s="224"/>
      <c r="F220" s="227">
        <f t="shared" si="47"/>
        <v>0</v>
      </c>
      <c r="G220" s="242" t="s">
        <v>268</v>
      </c>
      <c r="H220" s="243" t="s">
        <v>37</v>
      </c>
      <c r="I220" s="227">
        <v>1</v>
      </c>
      <c r="J220" s="227">
        <v>1</v>
      </c>
      <c r="K220" s="224"/>
      <c r="L220" s="220">
        <f t="shared" si="48"/>
        <v>0</v>
      </c>
      <c r="M220" s="164"/>
      <c r="N220" s="164"/>
      <c r="O220" s="164"/>
      <c r="P220" s="164"/>
      <c r="Q220" s="164"/>
      <c r="R220" s="164"/>
      <c r="S220" s="164"/>
      <c r="T220" s="164"/>
      <c r="U220" s="164"/>
      <c r="V220" s="164"/>
      <c r="W220" s="164"/>
      <c r="X220" s="164"/>
      <c r="Y220" s="164"/>
      <c r="Z220" s="164"/>
    </row>
    <row r="221" spans="1:26" ht="15.75" customHeight="1">
      <c r="A221" s="214"/>
      <c r="B221" s="272" t="s">
        <v>269</v>
      </c>
      <c r="C221" s="23" t="s">
        <v>37</v>
      </c>
      <c r="D221" s="24">
        <v>1</v>
      </c>
      <c r="E221" s="224"/>
      <c r="F221" s="227">
        <f t="shared" si="47"/>
        <v>0</v>
      </c>
      <c r="G221" s="225" t="s">
        <v>270</v>
      </c>
      <c r="H221" s="226" t="s">
        <v>45</v>
      </c>
      <c r="I221" s="227">
        <v>1</v>
      </c>
      <c r="J221" s="227">
        <v>1</v>
      </c>
      <c r="K221" s="224"/>
      <c r="L221" s="220">
        <f t="shared" si="48"/>
        <v>0</v>
      </c>
      <c r="M221" s="164"/>
      <c r="N221" s="164"/>
      <c r="O221" s="164"/>
      <c r="P221" s="164"/>
      <c r="Q221" s="164"/>
      <c r="R221" s="164"/>
      <c r="S221" s="164"/>
      <c r="T221" s="164"/>
      <c r="U221" s="164"/>
      <c r="V221" s="164"/>
      <c r="W221" s="164"/>
      <c r="X221" s="164"/>
      <c r="Y221" s="164"/>
      <c r="Z221" s="164"/>
    </row>
    <row r="222" spans="1:26" ht="15.75" customHeight="1">
      <c r="A222" s="214"/>
      <c r="B222" s="209" t="s">
        <v>271</v>
      </c>
      <c r="C222" s="223"/>
      <c r="D222" s="273"/>
      <c r="E222" s="224"/>
      <c r="F222" s="227"/>
      <c r="G222" s="232"/>
      <c r="H222" s="227"/>
      <c r="I222" s="227"/>
      <c r="J222" s="227"/>
      <c r="K222" s="278"/>
      <c r="L222" s="220"/>
      <c r="M222" s="164"/>
      <c r="N222" s="164"/>
      <c r="O222" s="164"/>
      <c r="P222" s="164"/>
      <c r="Q222" s="164"/>
      <c r="R222" s="164"/>
      <c r="S222" s="164"/>
      <c r="T222" s="164"/>
      <c r="U222" s="164"/>
      <c r="V222" s="164"/>
      <c r="W222" s="164"/>
      <c r="X222" s="164"/>
      <c r="Y222" s="164"/>
      <c r="Z222" s="164"/>
    </row>
    <row r="223" spans="1:26" ht="15.75" customHeight="1">
      <c r="A223" s="214"/>
      <c r="B223" s="276" t="s">
        <v>272</v>
      </c>
      <c r="C223" s="223" t="s">
        <v>91</v>
      </c>
      <c r="D223" s="224">
        <v>20</v>
      </c>
      <c r="E223" s="224"/>
      <c r="F223" s="227">
        <f t="shared" ref="F223:F224" si="49">D223*E223</f>
        <v>0</v>
      </c>
      <c r="G223" s="279"/>
      <c r="H223" s="280"/>
      <c r="I223" s="280"/>
      <c r="J223" s="280"/>
      <c r="K223" s="280"/>
      <c r="L223" s="220"/>
      <c r="M223" s="164"/>
      <c r="N223" s="164"/>
      <c r="O223" s="164"/>
      <c r="P223" s="164"/>
      <c r="Q223" s="164"/>
      <c r="R223" s="164"/>
      <c r="S223" s="164"/>
      <c r="T223" s="164"/>
      <c r="U223" s="164"/>
      <c r="V223" s="164"/>
      <c r="W223" s="164"/>
      <c r="X223" s="164"/>
      <c r="Y223" s="164"/>
      <c r="Z223" s="164"/>
    </row>
    <row r="224" spans="1:26" ht="15.75" customHeight="1">
      <c r="A224" s="214"/>
      <c r="B224" s="272" t="s">
        <v>273</v>
      </c>
      <c r="C224" s="223" t="s">
        <v>91</v>
      </c>
      <c r="D224" s="224">
        <v>20</v>
      </c>
      <c r="E224" s="224"/>
      <c r="F224" s="227">
        <f t="shared" si="49"/>
        <v>0</v>
      </c>
      <c r="G224" s="279"/>
      <c r="H224" s="280"/>
      <c r="I224" s="280"/>
      <c r="J224" s="280"/>
      <c r="K224" s="280"/>
      <c r="L224" s="220"/>
      <c r="M224" s="164"/>
      <c r="N224" s="164"/>
      <c r="O224" s="164"/>
      <c r="P224" s="164"/>
      <c r="Q224" s="164"/>
      <c r="R224" s="164"/>
      <c r="S224" s="164"/>
      <c r="T224" s="164"/>
      <c r="U224" s="164"/>
      <c r="V224" s="164"/>
      <c r="W224" s="164"/>
      <c r="X224" s="164"/>
      <c r="Y224" s="164"/>
      <c r="Z224" s="164"/>
    </row>
    <row r="225" spans="1:26" ht="15.75" customHeight="1">
      <c r="A225" s="281"/>
      <c r="B225" s="282"/>
      <c r="C225" s="283"/>
      <c r="D225" s="283"/>
      <c r="E225" s="283"/>
      <c r="F225" s="283"/>
      <c r="G225" s="284" t="s">
        <v>83</v>
      </c>
      <c r="H225" s="285"/>
      <c r="I225" s="285"/>
      <c r="J225" s="285"/>
      <c r="K225" s="286"/>
      <c r="L225" s="287">
        <f>SUM(L9:L221)*0.07</f>
        <v>0</v>
      </c>
      <c r="M225" s="164"/>
      <c r="N225" s="164"/>
      <c r="O225" s="164"/>
      <c r="P225" s="164"/>
      <c r="Q225" s="164"/>
      <c r="R225" s="164"/>
      <c r="S225" s="164"/>
      <c r="T225" s="164"/>
      <c r="U225" s="164"/>
      <c r="V225" s="164"/>
      <c r="W225" s="164"/>
      <c r="X225" s="164"/>
      <c r="Y225" s="164"/>
      <c r="Z225" s="164"/>
    </row>
    <row r="226" spans="1:26" ht="15.75" customHeight="1">
      <c r="A226" s="288"/>
      <c r="B226" s="441" t="s">
        <v>105</v>
      </c>
      <c r="C226" s="424"/>
      <c r="D226" s="424"/>
      <c r="E226" s="428"/>
      <c r="F226" s="289">
        <f>SUM(F9:F224)</f>
        <v>0</v>
      </c>
      <c r="G226" s="441" t="s">
        <v>85</v>
      </c>
      <c r="H226" s="424"/>
      <c r="I226" s="424"/>
      <c r="J226" s="424"/>
      <c r="K226" s="428"/>
      <c r="L226" s="290">
        <f>SUM(L9:L225)</f>
        <v>0</v>
      </c>
      <c r="M226" s="164"/>
      <c r="N226" s="164"/>
      <c r="O226" s="164"/>
      <c r="P226" s="164"/>
      <c r="Q226" s="164"/>
      <c r="R226" s="164"/>
      <c r="S226" s="164"/>
      <c r="T226" s="164"/>
      <c r="U226" s="164"/>
      <c r="V226" s="164"/>
      <c r="W226" s="164"/>
      <c r="X226" s="164"/>
      <c r="Y226" s="164"/>
      <c r="Z226" s="164"/>
    </row>
    <row r="227" spans="1:26" ht="15.75" customHeight="1">
      <c r="A227" s="291"/>
      <c r="B227" s="442" t="s">
        <v>86</v>
      </c>
      <c r="C227" s="443"/>
      <c r="D227" s="443"/>
      <c r="E227" s="444"/>
      <c r="F227" s="292">
        <f>F226+L226</f>
        <v>0</v>
      </c>
      <c r="G227" s="293"/>
      <c r="H227" s="294"/>
      <c r="I227" s="294"/>
      <c r="J227" s="294"/>
      <c r="K227" s="294"/>
      <c r="L227" s="295"/>
      <c r="M227" s="164"/>
      <c r="N227" s="164"/>
      <c r="O227" s="164"/>
      <c r="P227" s="164"/>
      <c r="Q227" s="164"/>
      <c r="R227" s="164"/>
      <c r="S227" s="164"/>
      <c r="T227" s="164"/>
      <c r="U227" s="164"/>
      <c r="V227" s="164"/>
      <c r="W227" s="164"/>
      <c r="X227" s="164"/>
      <c r="Y227" s="164"/>
      <c r="Z227" s="164"/>
    </row>
    <row r="228" spans="1:26" ht="15.75" customHeight="1">
      <c r="A228" s="90"/>
      <c r="B228" s="429" t="s">
        <v>87</v>
      </c>
      <c r="C228" s="424"/>
      <c r="D228" s="424"/>
      <c r="E228" s="428"/>
      <c r="F228" s="91">
        <f>(F226+L226)*1.2</f>
        <v>0</v>
      </c>
      <c r="G228" s="296"/>
      <c r="H228" s="10"/>
      <c r="I228" s="10"/>
      <c r="J228" s="10"/>
      <c r="K228" s="10"/>
      <c r="L228" s="10"/>
      <c r="M228" s="164"/>
      <c r="N228" s="164"/>
      <c r="O228" s="164"/>
      <c r="P228" s="164"/>
      <c r="Q228" s="164"/>
      <c r="R228" s="164"/>
      <c r="S228" s="164"/>
      <c r="T228" s="164"/>
      <c r="U228" s="164"/>
      <c r="V228" s="164"/>
      <c r="W228" s="164"/>
      <c r="X228" s="164"/>
      <c r="Y228" s="164"/>
      <c r="Z228" s="164"/>
    </row>
    <row r="229" spans="1:26" ht="15.75" customHeight="1">
      <c r="A229" s="103"/>
      <c r="B229" s="164"/>
      <c r="C229" s="165"/>
      <c r="D229" s="165"/>
      <c r="E229" s="164"/>
      <c r="F229" s="95"/>
      <c r="G229" s="92"/>
      <c r="H229" s="164"/>
      <c r="I229" s="164"/>
      <c r="J229" s="164"/>
      <c r="K229" s="164"/>
      <c r="L229" s="164"/>
      <c r="M229" s="164"/>
      <c r="N229" s="164"/>
      <c r="O229" s="164"/>
      <c r="P229" s="164"/>
      <c r="Q229" s="164"/>
      <c r="R229" s="164"/>
      <c r="S229" s="164"/>
      <c r="T229" s="164"/>
      <c r="U229" s="164"/>
      <c r="V229" s="164"/>
      <c r="W229" s="164"/>
      <c r="X229" s="164"/>
      <c r="Y229" s="164"/>
      <c r="Z229" s="164"/>
    </row>
    <row r="230" spans="1:26" ht="15.75" customHeight="1">
      <c r="A230" s="103"/>
      <c r="B230" s="164"/>
      <c r="C230" s="165"/>
      <c r="D230" s="165"/>
      <c r="E230" s="164"/>
      <c r="F230" s="95"/>
      <c r="G230" s="92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</row>
    <row r="231" spans="1:26" ht="15.75" customHeight="1">
      <c r="A231" s="103"/>
      <c r="B231" s="164"/>
      <c r="C231" s="165"/>
      <c r="D231" s="165"/>
      <c r="E231" s="164"/>
      <c r="F231" s="95"/>
      <c r="G231" s="92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</row>
    <row r="232" spans="1:26" ht="15.75" customHeight="1">
      <c r="A232" s="103"/>
      <c r="B232" s="164"/>
      <c r="C232" s="165"/>
      <c r="D232" s="165"/>
      <c r="E232" s="164"/>
      <c r="F232" s="95"/>
      <c r="G232" s="96"/>
      <c r="H232" s="164"/>
      <c r="I232" s="164"/>
      <c r="J232" s="164"/>
      <c r="K232" s="164"/>
      <c r="L232" s="164"/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  <c r="Z232" s="164"/>
    </row>
    <row r="233" spans="1:26" ht="15.75" customHeight="1">
      <c r="A233" s="103"/>
      <c r="B233" s="164"/>
      <c r="C233" s="165"/>
      <c r="D233" s="165"/>
      <c r="E233" s="164"/>
      <c r="F233" s="95"/>
      <c r="G233" s="96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  <c r="Z233" s="164"/>
    </row>
    <row r="234" spans="1:26" ht="15.75" customHeight="1">
      <c r="A234" s="103"/>
      <c r="B234" s="164"/>
      <c r="C234" s="165"/>
      <c r="D234" s="165"/>
      <c r="E234" s="164"/>
      <c r="F234" s="95"/>
      <c r="G234" s="92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  <c r="Z234" s="164"/>
    </row>
    <row r="235" spans="1:26" ht="15.75" customHeight="1">
      <c r="A235" s="103"/>
      <c r="B235" s="164"/>
      <c r="C235" s="165"/>
      <c r="D235" s="165"/>
      <c r="E235" s="93"/>
      <c r="F235" s="97"/>
      <c r="G235" s="92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  <c r="Z235" s="164"/>
    </row>
    <row r="236" spans="1:26" ht="15.75" customHeight="1">
      <c r="A236" s="103"/>
      <c r="B236" s="164"/>
      <c r="C236" s="165"/>
      <c r="D236" s="165"/>
      <c r="E236" s="164"/>
      <c r="F236" s="95"/>
      <c r="G236" s="92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  <c r="Z236" s="164"/>
    </row>
    <row r="237" spans="1:26" ht="15.75" customHeight="1">
      <c r="A237" s="103"/>
      <c r="B237" s="164"/>
      <c r="C237" s="165"/>
      <c r="D237" s="165"/>
      <c r="E237" s="164"/>
      <c r="F237" s="164"/>
      <c r="G237" s="92"/>
      <c r="H237" s="164"/>
      <c r="I237" s="164"/>
      <c r="J237" s="164"/>
      <c r="K237" s="164"/>
      <c r="L237" s="164"/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  <c r="Z237" s="164"/>
    </row>
    <row r="238" spans="1:26" ht="15.75" customHeight="1">
      <c r="A238" s="103"/>
      <c r="B238" s="164"/>
      <c r="C238" s="165"/>
      <c r="D238" s="165"/>
      <c r="E238" s="164"/>
      <c r="F238" s="164"/>
      <c r="G238" s="92"/>
      <c r="H238" s="164"/>
      <c r="I238" s="164"/>
      <c r="J238" s="164"/>
      <c r="K238" s="164"/>
      <c r="L238" s="164"/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  <c r="Z238" s="164"/>
    </row>
    <row r="239" spans="1:26" ht="15.75" customHeight="1">
      <c r="A239" s="103"/>
      <c r="B239" s="164"/>
      <c r="C239" s="165"/>
      <c r="D239" s="165"/>
      <c r="E239" s="164"/>
      <c r="F239" s="99"/>
      <c r="G239" s="92"/>
      <c r="H239" s="164"/>
      <c r="I239" s="164"/>
      <c r="J239" s="164"/>
      <c r="K239" s="164"/>
      <c r="L239" s="164"/>
      <c r="M239" s="164"/>
      <c r="N239" s="164"/>
      <c r="O239" s="164"/>
      <c r="P239" s="164"/>
      <c r="Q239" s="164"/>
      <c r="R239" s="164"/>
      <c r="S239" s="164"/>
      <c r="T239" s="164"/>
      <c r="U239" s="164"/>
      <c r="V239" s="164"/>
      <c r="W239" s="164"/>
      <c r="X239" s="164"/>
      <c r="Y239" s="164"/>
      <c r="Z239" s="164"/>
    </row>
    <row r="240" spans="1:26" ht="15.75" customHeight="1">
      <c r="A240" s="103"/>
      <c r="B240" s="164"/>
      <c r="C240" s="165"/>
      <c r="D240" s="165"/>
      <c r="E240" s="92"/>
      <c r="F240" s="95"/>
      <c r="G240" s="92"/>
      <c r="H240" s="164"/>
      <c r="I240" s="164"/>
      <c r="J240" s="164"/>
      <c r="K240" s="164"/>
      <c r="L240" s="164"/>
      <c r="M240" s="164"/>
      <c r="N240" s="164"/>
      <c r="O240" s="164"/>
      <c r="P240" s="164"/>
      <c r="Q240" s="164"/>
      <c r="R240" s="164"/>
      <c r="S240" s="164"/>
      <c r="T240" s="164"/>
      <c r="U240" s="164"/>
      <c r="V240" s="164"/>
      <c r="W240" s="164"/>
      <c r="X240" s="164"/>
      <c r="Y240" s="164"/>
      <c r="Z240" s="164"/>
    </row>
    <row r="241" spans="1:26" ht="15.75" customHeight="1">
      <c r="A241" s="103"/>
      <c r="B241" s="164"/>
      <c r="C241" s="165"/>
      <c r="D241" s="165"/>
      <c r="E241" s="164"/>
      <c r="F241" s="95"/>
      <c r="G241" s="92"/>
      <c r="H241" s="164"/>
      <c r="I241" s="164"/>
      <c r="J241" s="164"/>
      <c r="K241" s="164"/>
      <c r="L241" s="164"/>
      <c r="M241" s="164"/>
      <c r="N241" s="164"/>
      <c r="O241" s="164"/>
      <c r="P241" s="164"/>
      <c r="Q241" s="164"/>
      <c r="R241" s="164"/>
      <c r="S241" s="164"/>
      <c r="T241" s="164"/>
      <c r="U241" s="164"/>
      <c r="V241" s="164"/>
      <c r="W241" s="164"/>
      <c r="X241" s="164"/>
      <c r="Y241" s="164"/>
      <c r="Z241" s="164"/>
    </row>
    <row r="242" spans="1:26" ht="15.75" customHeight="1">
      <c r="A242" s="103"/>
      <c r="B242" s="164"/>
      <c r="C242" s="165"/>
      <c r="D242" s="165"/>
      <c r="E242" s="164"/>
      <c r="F242" s="95"/>
      <c r="G242" s="96"/>
      <c r="H242" s="164"/>
      <c r="I242" s="164"/>
      <c r="J242" s="164"/>
      <c r="K242" s="164"/>
      <c r="L242" s="164"/>
      <c r="M242" s="164"/>
      <c r="N242" s="164"/>
      <c r="O242" s="164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</row>
    <row r="243" spans="1:26" ht="15.75" customHeight="1">
      <c r="A243" s="103"/>
      <c r="B243" s="164"/>
      <c r="C243" s="165"/>
      <c r="D243" s="165"/>
      <c r="E243" s="164"/>
      <c r="F243" s="95"/>
      <c r="G243" s="96"/>
      <c r="H243" s="164"/>
      <c r="I243" s="164"/>
      <c r="J243" s="164"/>
      <c r="K243" s="164"/>
      <c r="L243" s="164"/>
      <c r="M243" s="164"/>
      <c r="N243" s="164"/>
      <c r="O243" s="164"/>
      <c r="P243" s="164"/>
      <c r="Q243" s="164"/>
      <c r="R243" s="164"/>
      <c r="S243" s="164"/>
      <c r="T243" s="164"/>
      <c r="U243" s="164"/>
      <c r="V243" s="164"/>
      <c r="W243" s="164"/>
      <c r="X243" s="164"/>
      <c r="Y243" s="164"/>
      <c r="Z243" s="164"/>
    </row>
    <row r="244" spans="1:26" ht="15.75" customHeight="1">
      <c r="A244" s="103"/>
      <c r="B244" s="164"/>
      <c r="C244" s="165"/>
      <c r="D244" s="165"/>
      <c r="E244" s="164"/>
      <c r="F244" s="93"/>
      <c r="G244" s="92"/>
      <c r="H244" s="164"/>
      <c r="I244" s="164"/>
      <c r="J244" s="164"/>
      <c r="K244" s="164"/>
      <c r="L244" s="164"/>
      <c r="M244" s="164"/>
      <c r="N244" s="164"/>
      <c r="O244" s="164"/>
      <c r="P244" s="164"/>
      <c r="Q244" s="164"/>
      <c r="R244" s="164"/>
      <c r="S244" s="164"/>
      <c r="T244" s="164"/>
      <c r="U244" s="164"/>
      <c r="V244" s="164"/>
      <c r="W244" s="164"/>
      <c r="X244" s="164"/>
      <c r="Y244" s="164"/>
      <c r="Z244" s="164"/>
    </row>
    <row r="245" spans="1:26" ht="15.75" customHeight="1">
      <c r="A245" s="103"/>
      <c r="B245" s="164"/>
      <c r="C245" s="165"/>
      <c r="D245" s="165"/>
      <c r="E245" s="164"/>
      <c r="F245" s="93"/>
      <c r="G245" s="92"/>
      <c r="H245" s="164"/>
      <c r="I245" s="164"/>
      <c r="J245" s="164"/>
      <c r="K245" s="164"/>
      <c r="L245" s="164"/>
      <c r="M245" s="164"/>
      <c r="N245" s="164"/>
      <c r="O245" s="164"/>
      <c r="P245" s="164"/>
      <c r="Q245" s="164"/>
      <c r="R245" s="164"/>
      <c r="S245" s="164"/>
      <c r="T245" s="164"/>
      <c r="U245" s="164"/>
      <c r="V245" s="164"/>
      <c r="W245" s="164"/>
      <c r="X245" s="164"/>
      <c r="Y245" s="164"/>
      <c r="Z245" s="164"/>
    </row>
    <row r="246" spans="1:26" ht="15.75" customHeight="1">
      <c r="A246" s="103"/>
      <c r="B246" s="164"/>
      <c r="C246" s="165"/>
      <c r="D246" s="165"/>
      <c r="E246" s="165"/>
      <c r="F246" s="166"/>
      <c r="G246" s="92"/>
      <c r="H246" s="164"/>
      <c r="I246" s="164"/>
      <c r="J246" s="164"/>
      <c r="K246" s="164"/>
      <c r="L246" s="164"/>
      <c r="M246" s="164"/>
      <c r="N246" s="164"/>
      <c r="O246" s="164"/>
      <c r="P246" s="164"/>
      <c r="Q246" s="164"/>
      <c r="R246" s="164"/>
      <c r="S246" s="164"/>
      <c r="T246" s="164"/>
      <c r="U246" s="164"/>
      <c r="V246" s="164"/>
      <c r="W246" s="164"/>
      <c r="X246" s="164"/>
      <c r="Y246" s="164"/>
      <c r="Z246" s="164"/>
    </row>
    <row r="247" spans="1:26" ht="15.75" customHeight="1">
      <c r="A247" s="103"/>
      <c r="B247" s="164"/>
      <c r="C247" s="165"/>
      <c r="D247" s="165"/>
      <c r="E247" s="165"/>
      <c r="F247" s="165"/>
      <c r="G247" s="92"/>
      <c r="H247" s="164"/>
      <c r="I247" s="164"/>
      <c r="J247" s="164"/>
      <c r="K247" s="164"/>
      <c r="L247" s="164"/>
      <c r="M247" s="164"/>
      <c r="N247" s="164"/>
      <c r="O247" s="164"/>
      <c r="P247" s="164"/>
      <c r="Q247" s="164"/>
      <c r="R247" s="164"/>
      <c r="S247" s="164"/>
      <c r="T247" s="164"/>
      <c r="U247" s="164"/>
      <c r="V247" s="164"/>
      <c r="W247" s="164"/>
      <c r="X247" s="164"/>
      <c r="Y247" s="164"/>
      <c r="Z247" s="164"/>
    </row>
    <row r="248" spans="1:26" ht="15.75" customHeight="1">
      <c r="A248" s="103"/>
      <c r="B248" s="164"/>
      <c r="C248" s="165"/>
      <c r="D248" s="165"/>
      <c r="E248" s="165"/>
      <c r="F248" s="165"/>
      <c r="G248" s="92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</row>
    <row r="249" spans="1:26" ht="15.75" customHeight="1">
      <c r="A249" s="103"/>
      <c r="B249" s="164"/>
      <c r="C249" s="165"/>
      <c r="D249" s="165"/>
      <c r="E249" s="165"/>
      <c r="F249" s="165"/>
      <c r="G249" s="92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</row>
    <row r="250" spans="1:26" ht="15.75" customHeight="1">
      <c r="A250" s="103"/>
      <c r="B250" s="164"/>
      <c r="C250" s="165"/>
      <c r="D250" s="165"/>
      <c r="E250" s="165"/>
      <c r="F250" s="165"/>
      <c r="G250" s="92"/>
      <c r="H250" s="164"/>
      <c r="I250" s="164"/>
      <c r="J250" s="164"/>
      <c r="K250" s="164"/>
      <c r="L250" s="164"/>
      <c r="M250" s="164"/>
      <c r="N250" s="164"/>
      <c r="O250" s="164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</row>
    <row r="251" spans="1:26" ht="15.75" customHeight="1">
      <c r="A251" s="103"/>
      <c r="B251" s="164"/>
      <c r="C251" s="165"/>
      <c r="D251" s="165"/>
      <c r="E251" s="165"/>
      <c r="F251" s="165"/>
      <c r="G251" s="92"/>
      <c r="H251" s="164"/>
      <c r="I251" s="164"/>
      <c r="J251" s="164"/>
      <c r="K251" s="164"/>
      <c r="L251" s="164"/>
      <c r="M251" s="164"/>
      <c r="N251" s="164"/>
      <c r="O251" s="164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</row>
    <row r="252" spans="1:26" ht="15.75" customHeight="1">
      <c r="A252" s="103"/>
      <c r="B252" s="164"/>
      <c r="C252" s="165"/>
      <c r="D252" s="165"/>
      <c r="E252" s="165"/>
      <c r="F252" s="165"/>
      <c r="G252" s="92"/>
      <c r="H252" s="164"/>
      <c r="I252" s="164"/>
      <c r="J252" s="164"/>
      <c r="K252" s="164"/>
      <c r="L252" s="164"/>
      <c r="M252" s="164"/>
      <c r="N252" s="164"/>
      <c r="O252" s="164"/>
      <c r="P252" s="164"/>
      <c r="Q252" s="164"/>
      <c r="R252" s="164"/>
      <c r="S252" s="164"/>
      <c r="T252" s="164"/>
      <c r="U252" s="164"/>
      <c r="V252" s="164"/>
      <c r="W252" s="164"/>
      <c r="X252" s="164"/>
      <c r="Y252" s="164"/>
      <c r="Z252" s="164"/>
    </row>
    <row r="253" spans="1:26" ht="15.75" customHeight="1">
      <c r="A253" s="103"/>
      <c r="B253" s="164"/>
      <c r="C253" s="165"/>
      <c r="D253" s="165"/>
      <c r="E253" s="165"/>
      <c r="F253" s="165"/>
      <c r="G253" s="92"/>
      <c r="H253" s="164"/>
      <c r="I253" s="164"/>
      <c r="J253" s="164"/>
      <c r="K253" s="164"/>
      <c r="L253" s="164"/>
      <c r="M253" s="164"/>
      <c r="N253" s="164"/>
      <c r="O253" s="164"/>
      <c r="P253" s="164"/>
      <c r="Q253" s="164"/>
      <c r="R253" s="164"/>
      <c r="S253" s="164"/>
      <c r="T253" s="164"/>
      <c r="U253" s="164"/>
      <c r="V253" s="164"/>
      <c r="W253" s="164"/>
      <c r="X253" s="164"/>
      <c r="Y253" s="164"/>
      <c r="Z253" s="164"/>
    </row>
    <row r="254" spans="1:26" ht="15.75" customHeight="1">
      <c r="A254" s="103"/>
      <c r="B254" s="164"/>
      <c r="C254" s="165"/>
      <c r="D254" s="165"/>
      <c r="E254" s="165"/>
      <c r="F254" s="165"/>
      <c r="G254" s="92"/>
      <c r="H254" s="164"/>
      <c r="I254" s="164"/>
      <c r="J254" s="164"/>
      <c r="K254" s="164"/>
      <c r="L254" s="164"/>
      <c r="M254" s="164"/>
      <c r="N254" s="164"/>
      <c r="O254" s="164"/>
      <c r="P254" s="164"/>
      <c r="Q254" s="164"/>
      <c r="R254" s="164"/>
      <c r="S254" s="164"/>
      <c r="T254" s="164"/>
      <c r="U254" s="164"/>
      <c r="V254" s="164"/>
      <c r="W254" s="164"/>
      <c r="X254" s="164"/>
      <c r="Y254" s="164"/>
      <c r="Z254" s="164"/>
    </row>
    <row r="255" spans="1:26" ht="15.75" customHeight="1">
      <c r="A255" s="103"/>
      <c r="B255" s="164"/>
      <c r="C255" s="165"/>
      <c r="D255" s="165"/>
      <c r="E255" s="165"/>
      <c r="F255" s="165"/>
      <c r="G255" s="92"/>
      <c r="H255" s="164"/>
      <c r="I255" s="164"/>
      <c r="J255" s="164"/>
      <c r="K255" s="164"/>
      <c r="L255" s="164"/>
      <c r="M255" s="164"/>
      <c r="N255" s="164"/>
      <c r="O255" s="164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</row>
    <row r="256" spans="1:26" ht="15.75" customHeight="1">
      <c r="A256" s="103"/>
      <c r="B256" s="164"/>
      <c r="C256" s="165"/>
      <c r="D256" s="165"/>
      <c r="E256" s="165"/>
      <c r="F256" s="165"/>
      <c r="G256" s="92"/>
      <c r="H256" s="164"/>
      <c r="I256" s="164"/>
      <c r="J256" s="164"/>
      <c r="K256" s="164"/>
      <c r="L256" s="164"/>
      <c r="M256" s="164"/>
      <c r="N256" s="164"/>
      <c r="O256" s="164"/>
      <c r="P256" s="164"/>
      <c r="Q256" s="164"/>
      <c r="R256" s="164"/>
      <c r="S256" s="164"/>
      <c r="T256" s="164"/>
      <c r="U256" s="164"/>
      <c r="V256" s="164"/>
      <c r="W256" s="164"/>
      <c r="X256" s="164"/>
      <c r="Y256" s="164"/>
      <c r="Z256" s="164"/>
    </row>
    <row r="257" spans="1:26" ht="15.75" customHeight="1">
      <c r="A257" s="103"/>
      <c r="B257" s="164"/>
      <c r="C257" s="165"/>
      <c r="D257" s="165"/>
      <c r="E257" s="165"/>
      <c r="F257" s="165"/>
      <c r="G257" s="92"/>
      <c r="H257" s="164"/>
      <c r="I257" s="164"/>
      <c r="J257" s="164"/>
      <c r="K257" s="164"/>
      <c r="L257" s="164"/>
      <c r="M257" s="164"/>
      <c r="N257" s="164"/>
      <c r="O257" s="164"/>
      <c r="P257" s="164"/>
      <c r="Q257" s="164"/>
      <c r="R257" s="164"/>
      <c r="S257" s="164"/>
      <c r="T257" s="164"/>
      <c r="U257" s="164"/>
      <c r="V257" s="164"/>
      <c r="W257" s="164"/>
      <c r="X257" s="164"/>
      <c r="Y257" s="164"/>
      <c r="Z257" s="164"/>
    </row>
    <row r="258" spans="1:26" ht="15.75" customHeight="1">
      <c r="A258" s="103"/>
      <c r="B258" s="164"/>
      <c r="C258" s="165"/>
      <c r="D258" s="165"/>
      <c r="E258" s="165"/>
      <c r="F258" s="165"/>
      <c r="G258" s="92"/>
      <c r="H258" s="164"/>
      <c r="I258" s="164"/>
      <c r="J258" s="164"/>
      <c r="K258" s="164"/>
      <c r="L258" s="164"/>
      <c r="M258" s="164"/>
      <c r="N258" s="164"/>
      <c r="O258" s="164"/>
      <c r="P258" s="164"/>
      <c r="Q258" s="164"/>
      <c r="R258" s="164"/>
      <c r="S258" s="164"/>
      <c r="T258" s="164"/>
      <c r="U258" s="164"/>
      <c r="V258" s="164"/>
      <c r="W258" s="164"/>
      <c r="X258" s="164"/>
      <c r="Y258" s="164"/>
      <c r="Z258" s="164"/>
    </row>
    <row r="259" spans="1:26" ht="15.75" customHeight="1">
      <c r="A259" s="103"/>
      <c r="B259" s="164"/>
      <c r="C259" s="165"/>
      <c r="D259" s="165"/>
      <c r="E259" s="165"/>
      <c r="F259" s="165"/>
      <c r="G259" s="92"/>
      <c r="H259" s="164"/>
      <c r="I259" s="164"/>
      <c r="J259" s="164"/>
      <c r="K259" s="164"/>
      <c r="L259" s="164"/>
      <c r="M259" s="164"/>
      <c r="N259" s="164"/>
      <c r="O259" s="164"/>
      <c r="P259" s="164"/>
      <c r="Q259" s="164"/>
      <c r="R259" s="164"/>
      <c r="S259" s="164"/>
      <c r="T259" s="164"/>
      <c r="U259" s="164"/>
      <c r="V259" s="164"/>
      <c r="W259" s="164"/>
      <c r="X259" s="164"/>
      <c r="Y259" s="164"/>
      <c r="Z259" s="164"/>
    </row>
    <row r="260" spans="1:26" ht="15.75" customHeight="1">
      <c r="A260" s="103"/>
      <c r="B260" s="164"/>
      <c r="C260" s="165"/>
      <c r="D260" s="165"/>
      <c r="E260" s="165"/>
      <c r="F260" s="165"/>
      <c r="G260" s="92"/>
      <c r="H260" s="164"/>
      <c r="I260" s="164"/>
      <c r="J260" s="164"/>
      <c r="K260" s="164"/>
      <c r="L260" s="164"/>
      <c r="M260" s="164"/>
      <c r="N260" s="164"/>
      <c r="O260" s="164"/>
      <c r="P260" s="164"/>
      <c r="Q260" s="164"/>
      <c r="R260" s="164"/>
      <c r="S260" s="164"/>
      <c r="T260" s="164"/>
      <c r="U260" s="164"/>
      <c r="V260" s="164"/>
      <c r="W260" s="164"/>
      <c r="X260" s="164"/>
      <c r="Y260" s="164"/>
      <c r="Z260" s="164"/>
    </row>
    <row r="261" spans="1:26" ht="15.75" customHeight="1">
      <c r="A261" s="103"/>
      <c r="B261" s="164"/>
      <c r="C261" s="165"/>
      <c r="D261" s="165"/>
      <c r="E261" s="165"/>
      <c r="F261" s="165"/>
      <c r="G261" s="92"/>
      <c r="H261" s="164"/>
      <c r="I261" s="164"/>
      <c r="J261" s="164"/>
      <c r="K261" s="164"/>
      <c r="L261" s="164"/>
      <c r="M261" s="164"/>
      <c r="N261" s="164"/>
      <c r="O261" s="164"/>
      <c r="P261" s="164"/>
      <c r="Q261" s="164"/>
      <c r="R261" s="164"/>
      <c r="S261" s="164"/>
      <c r="T261" s="164"/>
      <c r="U261" s="164"/>
      <c r="V261" s="164"/>
      <c r="W261" s="164"/>
      <c r="X261" s="164"/>
      <c r="Y261" s="164"/>
      <c r="Z261" s="164"/>
    </row>
    <row r="262" spans="1:26" ht="15.75" customHeight="1">
      <c r="A262" s="103"/>
      <c r="B262" s="164"/>
      <c r="C262" s="165"/>
      <c r="D262" s="165"/>
      <c r="E262" s="165"/>
      <c r="F262" s="165"/>
      <c r="G262" s="92"/>
      <c r="H262" s="164"/>
      <c r="I262" s="164"/>
      <c r="J262" s="164"/>
      <c r="K262" s="164"/>
      <c r="L262" s="164"/>
      <c r="M262" s="164"/>
      <c r="N262" s="164"/>
      <c r="O262" s="164"/>
      <c r="P262" s="164"/>
      <c r="Q262" s="164"/>
      <c r="R262" s="164"/>
      <c r="S262" s="164"/>
      <c r="T262" s="164"/>
      <c r="U262" s="164"/>
      <c r="V262" s="164"/>
      <c r="W262" s="164"/>
      <c r="X262" s="164"/>
      <c r="Y262" s="164"/>
      <c r="Z262" s="164"/>
    </row>
    <row r="263" spans="1:26" ht="15.75" customHeight="1">
      <c r="A263" s="103"/>
      <c r="B263" s="164"/>
      <c r="C263" s="165"/>
      <c r="D263" s="165"/>
      <c r="E263" s="165"/>
      <c r="F263" s="165"/>
      <c r="G263" s="92"/>
      <c r="H263" s="164"/>
      <c r="I263" s="164"/>
      <c r="J263" s="164"/>
      <c r="K263" s="164"/>
      <c r="L263" s="164"/>
      <c r="M263" s="164"/>
      <c r="N263" s="164"/>
      <c r="O263" s="164"/>
      <c r="P263" s="164"/>
      <c r="Q263" s="164"/>
      <c r="R263" s="164"/>
      <c r="S263" s="164"/>
      <c r="T263" s="164"/>
      <c r="U263" s="164"/>
      <c r="V263" s="164"/>
      <c r="W263" s="164"/>
      <c r="X263" s="164"/>
      <c r="Y263" s="164"/>
      <c r="Z263" s="164"/>
    </row>
    <row r="264" spans="1:26" ht="15.75" customHeight="1">
      <c r="A264" s="103"/>
      <c r="B264" s="164"/>
      <c r="C264" s="165"/>
      <c r="D264" s="165"/>
      <c r="E264" s="165"/>
      <c r="F264" s="165"/>
      <c r="G264" s="92"/>
      <c r="H264" s="164"/>
      <c r="I264" s="164"/>
      <c r="J264" s="164"/>
      <c r="K264" s="164"/>
      <c r="L264" s="164"/>
      <c r="M264" s="164"/>
      <c r="N264" s="164"/>
      <c r="O264" s="164"/>
      <c r="P264" s="164"/>
      <c r="Q264" s="164"/>
      <c r="R264" s="164"/>
      <c r="S264" s="164"/>
      <c r="T264" s="164"/>
      <c r="U264" s="164"/>
      <c r="V264" s="164"/>
      <c r="W264" s="164"/>
      <c r="X264" s="164"/>
      <c r="Y264" s="164"/>
      <c r="Z264" s="164"/>
    </row>
    <row r="265" spans="1:26" ht="15.75" customHeight="1">
      <c r="A265" s="103"/>
      <c r="B265" s="164"/>
      <c r="C265" s="165"/>
      <c r="D265" s="165"/>
      <c r="E265" s="165"/>
      <c r="F265" s="165"/>
      <c r="G265" s="92"/>
      <c r="H265" s="164"/>
      <c r="I265" s="164"/>
      <c r="J265" s="164"/>
      <c r="K265" s="164"/>
      <c r="L265" s="164"/>
      <c r="M265" s="164"/>
      <c r="N265" s="164"/>
      <c r="O265" s="164"/>
      <c r="P265" s="164"/>
      <c r="Q265" s="164"/>
      <c r="R265" s="164"/>
      <c r="S265" s="164"/>
      <c r="T265" s="164"/>
      <c r="U265" s="164"/>
      <c r="V265" s="164"/>
      <c r="W265" s="164"/>
      <c r="X265" s="164"/>
      <c r="Y265" s="164"/>
      <c r="Z265" s="164"/>
    </row>
    <row r="266" spans="1:26" ht="15.75" customHeight="1">
      <c r="A266" s="103"/>
      <c r="B266" s="164"/>
      <c r="C266" s="165"/>
      <c r="D266" s="165"/>
      <c r="E266" s="165"/>
      <c r="F266" s="165"/>
      <c r="G266" s="92"/>
      <c r="H266" s="164"/>
      <c r="I266" s="164"/>
      <c r="J266" s="164"/>
      <c r="K266" s="164"/>
      <c r="L266" s="164"/>
      <c r="M266" s="164"/>
      <c r="N266" s="164"/>
      <c r="O266" s="164"/>
      <c r="P266" s="164"/>
      <c r="Q266" s="164"/>
      <c r="R266" s="164"/>
      <c r="S266" s="164"/>
      <c r="T266" s="164"/>
      <c r="U266" s="164"/>
      <c r="V266" s="164"/>
      <c r="W266" s="164"/>
      <c r="X266" s="164"/>
      <c r="Y266" s="164"/>
      <c r="Z266" s="164"/>
    </row>
    <row r="267" spans="1:26" ht="15.75" customHeight="1">
      <c r="A267" s="103"/>
      <c r="B267" s="164"/>
      <c r="C267" s="165"/>
      <c r="D267" s="165"/>
      <c r="E267" s="165"/>
      <c r="F267" s="165"/>
      <c r="G267" s="92"/>
      <c r="H267" s="164"/>
      <c r="I267" s="164"/>
      <c r="J267" s="164"/>
      <c r="K267" s="164"/>
      <c r="L267" s="164"/>
      <c r="M267" s="164"/>
      <c r="N267" s="164"/>
      <c r="O267" s="164"/>
      <c r="P267" s="164"/>
      <c r="Q267" s="164"/>
      <c r="R267" s="164"/>
      <c r="S267" s="164"/>
      <c r="T267" s="164"/>
      <c r="U267" s="164"/>
      <c r="V267" s="164"/>
      <c r="W267" s="164"/>
      <c r="X267" s="164"/>
      <c r="Y267" s="164"/>
      <c r="Z267" s="164"/>
    </row>
    <row r="268" spans="1:26" ht="15.75" customHeight="1">
      <c r="A268" s="103"/>
      <c r="B268" s="164"/>
      <c r="C268" s="165"/>
      <c r="D268" s="165"/>
      <c r="E268" s="165"/>
      <c r="F268" s="165"/>
      <c r="G268" s="92"/>
      <c r="H268" s="164"/>
      <c r="I268" s="164"/>
      <c r="J268" s="164"/>
      <c r="K268" s="164"/>
      <c r="L268" s="164"/>
      <c r="M268" s="164"/>
      <c r="N268" s="164"/>
      <c r="O268" s="164"/>
      <c r="P268" s="164"/>
      <c r="Q268" s="164"/>
      <c r="R268" s="164"/>
      <c r="S268" s="164"/>
      <c r="T268" s="164"/>
      <c r="U268" s="164"/>
      <c r="V268" s="164"/>
      <c r="W268" s="164"/>
      <c r="X268" s="164"/>
      <c r="Y268" s="164"/>
      <c r="Z268" s="164"/>
    </row>
    <row r="269" spans="1:26" ht="15.75" customHeight="1">
      <c r="A269" s="103"/>
      <c r="B269" s="164"/>
      <c r="C269" s="165"/>
      <c r="D269" s="165"/>
      <c r="E269" s="165"/>
      <c r="F269" s="165"/>
      <c r="G269" s="92"/>
      <c r="H269" s="164"/>
      <c r="I269" s="164"/>
      <c r="J269" s="164"/>
      <c r="K269" s="164"/>
      <c r="L269" s="164"/>
      <c r="M269" s="164"/>
      <c r="N269" s="164"/>
      <c r="O269" s="164"/>
      <c r="P269" s="164"/>
      <c r="Q269" s="164"/>
      <c r="R269" s="164"/>
      <c r="S269" s="164"/>
      <c r="T269" s="164"/>
      <c r="U269" s="164"/>
      <c r="V269" s="164"/>
      <c r="W269" s="164"/>
      <c r="X269" s="164"/>
      <c r="Y269" s="164"/>
      <c r="Z269" s="164"/>
    </row>
    <row r="270" spans="1:26" ht="15.75" customHeight="1">
      <c r="A270" s="103"/>
      <c r="B270" s="164"/>
      <c r="C270" s="165"/>
      <c r="D270" s="165"/>
      <c r="E270" s="165"/>
      <c r="F270" s="165"/>
      <c r="G270" s="92"/>
      <c r="H270" s="164"/>
      <c r="I270" s="164"/>
      <c r="J270" s="164"/>
      <c r="K270" s="164"/>
      <c r="L270" s="164"/>
      <c r="M270" s="164"/>
      <c r="N270" s="164"/>
      <c r="O270" s="164"/>
      <c r="P270" s="164"/>
      <c r="Q270" s="164"/>
      <c r="R270" s="164"/>
      <c r="S270" s="164"/>
      <c r="T270" s="164"/>
      <c r="U270" s="164"/>
      <c r="V270" s="164"/>
      <c r="W270" s="164"/>
      <c r="X270" s="164"/>
      <c r="Y270" s="164"/>
      <c r="Z270" s="164"/>
    </row>
    <row r="271" spans="1:26" ht="15.75" customHeight="1">
      <c r="A271" s="103"/>
      <c r="B271" s="164"/>
      <c r="C271" s="165"/>
      <c r="D271" s="165"/>
      <c r="E271" s="165"/>
      <c r="F271" s="165"/>
      <c r="G271" s="92"/>
      <c r="H271" s="164"/>
      <c r="I271" s="164"/>
      <c r="J271" s="164"/>
      <c r="K271" s="164"/>
      <c r="L271" s="164"/>
      <c r="M271" s="164"/>
      <c r="N271" s="164"/>
      <c r="O271" s="164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</row>
    <row r="272" spans="1:26" ht="15.75" customHeight="1">
      <c r="A272" s="103"/>
      <c r="B272" s="164"/>
      <c r="C272" s="165"/>
      <c r="D272" s="165"/>
      <c r="E272" s="165"/>
      <c r="F272" s="165"/>
      <c r="G272" s="92"/>
      <c r="H272" s="164"/>
      <c r="I272" s="164"/>
      <c r="J272" s="164"/>
      <c r="K272" s="164"/>
      <c r="L272" s="164"/>
      <c r="M272" s="164"/>
      <c r="N272" s="164"/>
      <c r="O272" s="164"/>
      <c r="P272" s="164"/>
      <c r="Q272" s="164"/>
      <c r="R272" s="164"/>
      <c r="S272" s="164"/>
      <c r="T272" s="164"/>
      <c r="U272" s="164"/>
      <c r="V272" s="164"/>
      <c r="W272" s="164"/>
      <c r="X272" s="164"/>
      <c r="Y272" s="164"/>
      <c r="Z272" s="164"/>
    </row>
    <row r="273" spans="1:26" ht="15.75" customHeight="1">
      <c r="A273" s="103"/>
      <c r="B273" s="164"/>
      <c r="C273" s="165"/>
      <c r="D273" s="165"/>
      <c r="E273" s="165"/>
      <c r="F273" s="165"/>
      <c r="G273" s="92"/>
      <c r="H273" s="164"/>
      <c r="I273" s="164"/>
      <c r="J273" s="164"/>
      <c r="K273" s="164"/>
      <c r="L273" s="164"/>
      <c r="M273" s="164"/>
      <c r="N273" s="164"/>
      <c r="O273" s="164"/>
      <c r="P273" s="164"/>
      <c r="Q273" s="164"/>
      <c r="R273" s="164"/>
      <c r="S273" s="164"/>
      <c r="T273" s="164"/>
      <c r="U273" s="164"/>
      <c r="V273" s="164"/>
      <c r="W273" s="164"/>
      <c r="X273" s="164"/>
      <c r="Y273" s="164"/>
      <c r="Z273" s="164"/>
    </row>
    <row r="274" spans="1:26" ht="15.75" customHeight="1">
      <c r="A274" s="103"/>
      <c r="B274" s="164"/>
      <c r="C274" s="165"/>
      <c r="D274" s="165"/>
      <c r="E274" s="165"/>
      <c r="F274" s="165"/>
      <c r="G274" s="92"/>
      <c r="H274" s="164"/>
      <c r="I274" s="164"/>
      <c r="J274" s="164"/>
      <c r="K274" s="164"/>
      <c r="L274" s="164"/>
      <c r="M274" s="164"/>
      <c r="N274" s="164"/>
      <c r="O274" s="164"/>
      <c r="P274" s="164"/>
      <c r="Q274" s="164"/>
      <c r="R274" s="164"/>
      <c r="S274" s="164"/>
      <c r="T274" s="164"/>
      <c r="U274" s="164"/>
      <c r="V274" s="164"/>
      <c r="W274" s="164"/>
      <c r="X274" s="164"/>
      <c r="Y274" s="164"/>
      <c r="Z274" s="164"/>
    </row>
    <row r="275" spans="1:26" ht="15.75" customHeight="1">
      <c r="A275" s="103"/>
      <c r="B275" s="164"/>
      <c r="C275" s="165"/>
      <c r="D275" s="165"/>
      <c r="E275" s="165"/>
      <c r="F275" s="165"/>
      <c r="G275" s="92"/>
      <c r="H275" s="164"/>
      <c r="I275" s="164"/>
      <c r="J275" s="164"/>
      <c r="K275" s="164"/>
      <c r="L275" s="164"/>
      <c r="M275" s="164"/>
      <c r="N275" s="164"/>
      <c r="O275" s="164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</row>
    <row r="276" spans="1:26" ht="15.75" customHeight="1">
      <c r="A276" s="103"/>
      <c r="B276" s="164"/>
      <c r="C276" s="165"/>
      <c r="D276" s="165"/>
      <c r="E276" s="165"/>
      <c r="F276" s="165"/>
      <c r="G276" s="92"/>
      <c r="H276" s="164"/>
      <c r="I276" s="164"/>
      <c r="J276" s="164"/>
      <c r="K276" s="164"/>
      <c r="L276" s="164"/>
      <c r="M276" s="164"/>
      <c r="N276" s="164"/>
      <c r="O276" s="164"/>
      <c r="P276" s="164"/>
      <c r="Q276" s="164"/>
      <c r="R276" s="164"/>
      <c r="S276" s="164"/>
      <c r="T276" s="164"/>
      <c r="U276" s="164"/>
      <c r="V276" s="164"/>
      <c r="W276" s="164"/>
      <c r="X276" s="164"/>
      <c r="Y276" s="164"/>
      <c r="Z276" s="164"/>
    </row>
    <row r="277" spans="1:26" ht="15.75" customHeight="1">
      <c r="A277" s="103"/>
      <c r="B277" s="164"/>
      <c r="C277" s="165"/>
      <c r="D277" s="165"/>
      <c r="E277" s="165"/>
      <c r="F277" s="165"/>
      <c r="G277" s="92"/>
      <c r="H277" s="164"/>
      <c r="I277" s="164"/>
      <c r="J277" s="164"/>
      <c r="K277" s="164"/>
      <c r="L277" s="164"/>
      <c r="M277" s="164"/>
      <c r="N277" s="164"/>
      <c r="O277" s="164"/>
      <c r="P277" s="164"/>
      <c r="Q277" s="164"/>
      <c r="R277" s="164"/>
      <c r="S277" s="164"/>
      <c r="T277" s="164"/>
      <c r="U277" s="164"/>
      <c r="V277" s="164"/>
      <c r="W277" s="164"/>
      <c r="X277" s="164"/>
      <c r="Y277" s="164"/>
      <c r="Z277" s="164"/>
    </row>
    <row r="278" spans="1:26" ht="15.75" customHeight="1">
      <c r="A278" s="103"/>
      <c r="B278" s="164"/>
      <c r="C278" s="165"/>
      <c r="D278" s="165"/>
      <c r="E278" s="165"/>
      <c r="F278" s="165"/>
      <c r="G278" s="92"/>
      <c r="H278" s="164"/>
      <c r="I278" s="164"/>
      <c r="J278" s="164"/>
      <c r="K278" s="164"/>
      <c r="L278" s="164"/>
      <c r="M278" s="164"/>
      <c r="N278" s="164"/>
      <c r="O278" s="164"/>
      <c r="P278" s="164"/>
      <c r="Q278" s="164"/>
      <c r="R278" s="164"/>
      <c r="S278" s="164"/>
      <c r="T278" s="164"/>
      <c r="U278" s="164"/>
      <c r="V278" s="164"/>
      <c r="W278" s="164"/>
      <c r="X278" s="164"/>
      <c r="Y278" s="164"/>
      <c r="Z278" s="164"/>
    </row>
    <row r="279" spans="1:26" ht="15.75" customHeight="1">
      <c r="A279" s="103"/>
      <c r="B279" s="164"/>
      <c r="C279" s="165"/>
      <c r="D279" s="165"/>
      <c r="E279" s="165"/>
      <c r="F279" s="165"/>
      <c r="G279" s="92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</row>
    <row r="280" spans="1:26" ht="15.75" customHeight="1">
      <c r="A280" s="103"/>
      <c r="B280" s="164"/>
      <c r="C280" s="165"/>
      <c r="D280" s="165"/>
      <c r="E280" s="165"/>
      <c r="F280" s="165"/>
      <c r="G280" s="92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</row>
    <row r="281" spans="1:26" ht="15.75" customHeight="1">
      <c r="A281" s="103"/>
      <c r="B281" s="164"/>
      <c r="C281" s="165"/>
      <c r="D281" s="165"/>
      <c r="E281" s="165"/>
      <c r="F281" s="165"/>
      <c r="G281" s="92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</row>
    <row r="282" spans="1:26" ht="15.75" customHeight="1">
      <c r="A282" s="103"/>
      <c r="B282" s="164"/>
      <c r="C282" s="165"/>
      <c r="D282" s="165"/>
      <c r="E282" s="165"/>
      <c r="F282" s="165"/>
      <c r="G282" s="92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</row>
    <row r="283" spans="1:26" ht="15.75" customHeight="1">
      <c r="A283" s="103"/>
      <c r="B283" s="164"/>
      <c r="C283" s="165"/>
      <c r="D283" s="165"/>
      <c r="E283" s="165"/>
      <c r="F283" s="165"/>
      <c r="G283" s="92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</row>
    <row r="284" spans="1:26" ht="15.75" customHeight="1">
      <c r="A284" s="103"/>
      <c r="B284" s="164"/>
      <c r="C284" s="165"/>
      <c r="D284" s="165"/>
      <c r="E284" s="165"/>
      <c r="F284" s="165"/>
      <c r="G284" s="92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64"/>
    </row>
    <row r="285" spans="1:26" ht="15.75" customHeight="1">
      <c r="A285" s="103"/>
      <c r="B285" s="164"/>
      <c r="C285" s="165"/>
      <c r="D285" s="165"/>
      <c r="E285" s="165"/>
      <c r="F285" s="165"/>
      <c r="G285" s="92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164"/>
    </row>
    <row r="286" spans="1:26" ht="15.75" customHeight="1">
      <c r="A286" s="103"/>
      <c r="B286" s="164"/>
      <c r="C286" s="165"/>
      <c r="D286" s="165"/>
      <c r="E286" s="165"/>
      <c r="F286" s="165"/>
      <c r="G286" s="92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64"/>
    </row>
    <row r="287" spans="1:26" ht="15.75" customHeight="1">
      <c r="A287" s="103"/>
      <c r="B287" s="164"/>
      <c r="C287" s="165"/>
      <c r="D287" s="165"/>
      <c r="E287" s="165"/>
      <c r="F287" s="165"/>
      <c r="G287" s="92"/>
      <c r="H287" s="164"/>
      <c r="I287" s="164"/>
      <c r="J287" s="164"/>
      <c r="K287" s="164"/>
      <c r="L287" s="164"/>
      <c r="M287" s="164"/>
      <c r="N287" s="164"/>
      <c r="O287" s="164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  <c r="Z287" s="164"/>
    </row>
    <row r="288" spans="1:26" ht="15.75" customHeight="1">
      <c r="A288" s="103"/>
      <c r="B288" s="164"/>
      <c r="C288" s="165"/>
      <c r="D288" s="165"/>
      <c r="E288" s="165"/>
      <c r="F288" s="165"/>
      <c r="G288" s="92"/>
      <c r="H288" s="164"/>
      <c r="I288" s="164"/>
      <c r="J288" s="164"/>
      <c r="K288" s="164"/>
      <c r="L288" s="164"/>
      <c r="M288" s="164"/>
      <c r="N288" s="164"/>
      <c r="O288" s="164"/>
      <c r="P288" s="164"/>
      <c r="Q288" s="164"/>
      <c r="R288" s="164"/>
      <c r="S288" s="164"/>
      <c r="T288" s="164"/>
      <c r="U288" s="164"/>
      <c r="V288" s="164"/>
      <c r="W288" s="164"/>
      <c r="X288" s="164"/>
      <c r="Y288" s="164"/>
      <c r="Z288" s="164"/>
    </row>
    <row r="289" spans="1:26" ht="15.75" customHeight="1">
      <c r="A289" s="103"/>
      <c r="B289" s="164"/>
      <c r="C289" s="165"/>
      <c r="D289" s="165"/>
      <c r="E289" s="165"/>
      <c r="F289" s="165"/>
      <c r="G289" s="92"/>
      <c r="H289" s="164"/>
      <c r="I289" s="164"/>
      <c r="J289" s="164"/>
      <c r="K289" s="164"/>
      <c r="L289" s="164"/>
      <c r="M289" s="164"/>
      <c r="N289" s="164"/>
      <c r="O289" s="164"/>
      <c r="P289" s="164"/>
      <c r="Q289" s="164"/>
      <c r="R289" s="164"/>
      <c r="S289" s="164"/>
      <c r="T289" s="164"/>
      <c r="U289" s="164"/>
      <c r="V289" s="164"/>
      <c r="W289" s="164"/>
      <c r="X289" s="164"/>
      <c r="Y289" s="164"/>
      <c r="Z289" s="164"/>
    </row>
    <row r="290" spans="1:26" ht="15.75" customHeight="1">
      <c r="A290" s="103"/>
      <c r="B290" s="164"/>
      <c r="C290" s="165"/>
      <c r="D290" s="165"/>
      <c r="E290" s="165"/>
      <c r="F290" s="165"/>
      <c r="G290" s="92"/>
      <c r="H290" s="164"/>
      <c r="I290" s="164"/>
      <c r="J290" s="164"/>
      <c r="K290" s="164"/>
      <c r="L290" s="164"/>
      <c r="M290" s="164"/>
      <c r="N290" s="164"/>
      <c r="O290" s="164"/>
      <c r="P290" s="164"/>
      <c r="Q290" s="164"/>
      <c r="R290" s="164"/>
      <c r="S290" s="164"/>
      <c r="T290" s="164"/>
      <c r="U290" s="164"/>
      <c r="V290" s="164"/>
      <c r="W290" s="164"/>
      <c r="X290" s="164"/>
      <c r="Y290" s="164"/>
      <c r="Z290" s="164"/>
    </row>
    <row r="291" spans="1:26" ht="15.75" customHeight="1">
      <c r="A291" s="103"/>
      <c r="B291" s="164"/>
      <c r="C291" s="165"/>
      <c r="D291" s="165"/>
      <c r="E291" s="165"/>
      <c r="F291" s="165"/>
      <c r="G291" s="92"/>
      <c r="H291" s="164"/>
      <c r="I291" s="164"/>
      <c r="J291" s="164"/>
      <c r="K291" s="164"/>
      <c r="L291" s="164"/>
      <c r="M291" s="164"/>
      <c r="N291" s="164"/>
      <c r="O291" s="164"/>
      <c r="P291" s="164"/>
      <c r="Q291" s="164"/>
      <c r="R291" s="164"/>
      <c r="S291" s="164"/>
      <c r="T291" s="164"/>
      <c r="U291" s="164"/>
      <c r="V291" s="164"/>
      <c r="W291" s="164"/>
      <c r="X291" s="164"/>
      <c r="Y291" s="164"/>
      <c r="Z291" s="164"/>
    </row>
    <row r="292" spans="1:26" ht="15.75" customHeight="1">
      <c r="A292" s="103"/>
      <c r="B292" s="164"/>
      <c r="C292" s="165"/>
      <c r="D292" s="165"/>
      <c r="E292" s="165"/>
      <c r="F292" s="165"/>
      <c r="G292" s="92"/>
      <c r="H292" s="164"/>
      <c r="I292" s="164"/>
      <c r="J292" s="164"/>
      <c r="K292" s="164"/>
      <c r="L292" s="164"/>
      <c r="M292" s="164"/>
      <c r="N292" s="164"/>
      <c r="O292" s="164"/>
      <c r="P292" s="164"/>
      <c r="Q292" s="164"/>
      <c r="R292" s="164"/>
      <c r="S292" s="164"/>
      <c r="T292" s="164"/>
      <c r="U292" s="164"/>
      <c r="V292" s="164"/>
      <c r="W292" s="164"/>
      <c r="X292" s="164"/>
      <c r="Y292" s="164"/>
      <c r="Z292" s="164"/>
    </row>
    <row r="293" spans="1:26" ht="15.75" customHeight="1">
      <c r="A293" s="103"/>
      <c r="B293" s="164"/>
      <c r="C293" s="165"/>
      <c r="D293" s="165"/>
      <c r="E293" s="165"/>
      <c r="F293" s="165"/>
      <c r="G293" s="92"/>
      <c r="H293" s="164"/>
      <c r="I293" s="164"/>
      <c r="J293" s="164"/>
      <c r="K293" s="164"/>
      <c r="L293" s="164"/>
      <c r="M293" s="164"/>
      <c r="N293" s="164"/>
      <c r="O293" s="164"/>
      <c r="P293" s="164"/>
      <c r="Q293" s="164"/>
      <c r="R293" s="164"/>
      <c r="S293" s="164"/>
      <c r="T293" s="164"/>
      <c r="U293" s="164"/>
      <c r="V293" s="164"/>
      <c r="W293" s="164"/>
      <c r="X293" s="164"/>
      <c r="Y293" s="164"/>
      <c r="Z293" s="164"/>
    </row>
    <row r="294" spans="1:26" ht="15.75" customHeight="1">
      <c r="A294" s="103"/>
      <c r="B294" s="164"/>
      <c r="C294" s="165"/>
      <c r="D294" s="165"/>
      <c r="E294" s="165"/>
      <c r="F294" s="165"/>
      <c r="G294" s="92"/>
      <c r="H294" s="164"/>
      <c r="I294" s="164"/>
      <c r="J294" s="164"/>
      <c r="K294" s="164"/>
      <c r="L294" s="164"/>
      <c r="M294" s="164"/>
      <c r="N294" s="164"/>
      <c r="O294" s="164"/>
      <c r="P294" s="164"/>
      <c r="Q294" s="164"/>
      <c r="R294" s="164"/>
      <c r="S294" s="164"/>
      <c r="T294" s="164"/>
      <c r="U294" s="164"/>
      <c r="V294" s="164"/>
      <c r="W294" s="164"/>
      <c r="X294" s="164"/>
      <c r="Y294" s="164"/>
      <c r="Z294" s="164"/>
    </row>
    <row r="295" spans="1:26" ht="15.75" customHeight="1">
      <c r="A295" s="103"/>
      <c r="B295" s="164"/>
      <c r="C295" s="165"/>
      <c r="D295" s="165"/>
      <c r="E295" s="165"/>
      <c r="F295" s="165"/>
      <c r="G295" s="92"/>
      <c r="H295" s="164"/>
      <c r="I295" s="164"/>
      <c r="J295" s="164"/>
      <c r="K295" s="164"/>
      <c r="L295" s="164"/>
      <c r="M295" s="164"/>
      <c r="N295" s="164"/>
      <c r="O295" s="164"/>
      <c r="P295" s="164"/>
      <c r="Q295" s="164"/>
      <c r="R295" s="164"/>
      <c r="S295" s="164"/>
      <c r="T295" s="164"/>
      <c r="U295" s="164"/>
      <c r="V295" s="164"/>
      <c r="W295" s="164"/>
      <c r="X295" s="164"/>
      <c r="Y295" s="164"/>
      <c r="Z295" s="164"/>
    </row>
    <row r="296" spans="1:26" ht="15.75" customHeight="1">
      <c r="A296" s="103"/>
      <c r="B296" s="164"/>
      <c r="C296" s="165"/>
      <c r="D296" s="165"/>
      <c r="E296" s="165"/>
      <c r="F296" s="165"/>
      <c r="G296" s="92"/>
      <c r="H296" s="164"/>
      <c r="I296" s="164"/>
      <c r="J296" s="164"/>
      <c r="K296" s="164"/>
      <c r="L296" s="164"/>
      <c r="M296" s="164"/>
      <c r="N296" s="164"/>
      <c r="O296" s="164"/>
      <c r="P296" s="164"/>
      <c r="Q296" s="164"/>
      <c r="R296" s="164"/>
      <c r="S296" s="164"/>
      <c r="T296" s="164"/>
      <c r="U296" s="164"/>
      <c r="V296" s="164"/>
      <c r="W296" s="164"/>
      <c r="X296" s="164"/>
      <c r="Y296" s="164"/>
      <c r="Z296" s="164"/>
    </row>
    <row r="297" spans="1:26" ht="15.75" customHeight="1">
      <c r="A297" s="103"/>
      <c r="B297" s="164"/>
      <c r="C297" s="165"/>
      <c r="D297" s="165"/>
      <c r="E297" s="165"/>
      <c r="F297" s="165"/>
      <c r="G297" s="92"/>
      <c r="H297" s="164"/>
      <c r="I297" s="164"/>
      <c r="J297" s="164"/>
      <c r="K297" s="164"/>
      <c r="L297" s="164"/>
      <c r="M297" s="164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</row>
    <row r="298" spans="1:26" ht="15.75" customHeight="1">
      <c r="A298" s="103"/>
      <c r="B298" s="164"/>
      <c r="C298" s="165"/>
      <c r="D298" s="165"/>
      <c r="E298" s="165"/>
      <c r="F298" s="165"/>
      <c r="G298" s="92"/>
      <c r="H298" s="164"/>
      <c r="I298" s="164"/>
      <c r="J298" s="164"/>
      <c r="K298" s="164"/>
      <c r="L298" s="164"/>
      <c r="M298" s="164"/>
      <c r="N298" s="164"/>
      <c r="O298" s="164"/>
      <c r="P298" s="164"/>
      <c r="Q298" s="164"/>
      <c r="R298" s="164"/>
      <c r="S298" s="164"/>
      <c r="T298" s="164"/>
      <c r="U298" s="164"/>
      <c r="V298" s="164"/>
      <c r="W298" s="164"/>
      <c r="X298" s="164"/>
      <c r="Y298" s="164"/>
      <c r="Z298" s="164"/>
    </row>
    <row r="299" spans="1:26" ht="15.75" customHeight="1">
      <c r="A299" s="103"/>
      <c r="B299" s="164"/>
      <c r="C299" s="165"/>
      <c r="D299" s="165"/>
      <c r="E299" s="165"/>
      <c r="F299" s="165"/>
      <c r="G299" s="92"/>
      <c r="H299" s="164"/>
      <c r="I299" s="164"/>
      <c r="J299" s="164"/>
      <c r="K299" s="164"/>
      <c r="L299" s="164"/>
      <c r="M299" s="164"/>
      <c r="N299" s="164"/>
      <c r="O299" s="164"/>
      <c r="P299" s="164"/>
      <c r="Q299" s="164"/>
      <c r="R299" s="164"/>
      <c r="S299" s="164"/>
      <c r="T299" s="164"/>
      <c r="U299" s="164"/>
      <c r="V299" s="164"/>
      <c r="W299" s="164"/>
      <c r="X299" s="164"/>
      <c r="Y299" s="164"/>
      <c r="Z299" s="164"/>
    </row>
    <row r="300" spans="1:26" ht="15.75" customHeight="1">
      <c r="A300" s="103"/>
      <c r="B300" s="164"/>
      <c r="C300" s="165"/>
      <c r="D300" s="165"/>
      <c r="E300" s="165"/>
      <c r="F300" s="165"/>
      <c r="G300" s="92"/>
      <c r="H300" s="164"/>
      <c r="I300" s="164"/>
      <c r="J300" s="164"/>
      <c r="K300" s="164"/>
      <c r="L300" s="164"/>
      <c r="M300" s="164"/>
      <c r="N300" s="164"/>
      <c r="O300" s="164"/>
      <c r="P300" s="164"/>
      <c r="Q300" s="164"/>
      <c r="R300" s="164"/>
      <c r="S300" s="164"/>
      <c r="T300" s="164"/>
      <c r="U300" s="164"/>
      <c r="V300" s="164"/>
      <c r="W300" s="164"/>
      <c r="X300" s="164"/>
      <c r="Y300" s="164"/>
      <c r="Z300" s="164"/>
    </row>
    <row r="301" spans="1:26" ht="15.75" customHeight="1">
      <c r="A301" s="103"/>
      <c r="B301" s="164"/>
      <c r="C301" s="165"/>
      <c r="D301" s="165"/>
      <c r="E301" s="165"/>
      <c r="F301" s="165"/>
      <c r="G301" s="92"/>
      <c r="H301" s="164"/>
      <c r="I301" s="164"/>
      <c r="J301" s="164"/>
      <c r="K301" s="164"/>
      <c r="L301" s="164"/>
      <c r="M301" s="164"/>
      <c r="N301" s="164"/>
      <c r="O301" s="164"/>
      <c r="P301" s="164"/>
      <c r="Q301" s="164"/>
      <c r="R301" s="164"/>
      <c r="S301" s="164"/>
      <c r="T301" s="164"/>
      <c r="U301" s="164"/>
      <c r="V301" s="164"/>
      <c r="W301" s="164"/>
      <c r="X301" s="164"/>
      <c r="Y301" s="164"/>
      <c r="Z301" s="164"/>
    </row>
    <row r="302" spans="1:26" ht="15.75" customHeight="1">
      <c r="A302" s="103"/>
      <c r="B302" s="164"/>
      <c r="C302" s="165"/>
      <c r="D302" s="165"/>
      <c r="E302" s="165"/>
      <c r="F302" s="165"/>
      <c r="G302" s="92"/>
      <c r="H302" s="164"/>
      <c r="I302" s="164"/>
      <c r="J302" s="164"/>
      <c r="K302" s="164"/>
      <c r="L302" s="164"/>
      <c r="M302" s="164"/>
      <c r="N302" s="164"/>
      <c r="O302" s="164"/>
      <c r="P302" s="164"/>
      <c r="Q302" s="164"/>
      <c r="R302" s="164"/>
      <c r="S302" s="164"/>
      <c r="T302" s="164"/>
      <c r="U302" s="164"/>
      <c r="V302" s="164"/>
      <c r="W302" s="164"/>
      <c r="X302" s="164"/>
      <c r="Y302" s="164"/>
      <c r="Z302" s="164"/>
    </row>
    <row r="303" spans="1:26" ht="15.75" customHeight="1">
      <c r="A303" s="103"/>
      <c r="B303" s="164"/>
      <c r="C303" s="165"/>
      <c r="D303" s="165"/>
      <c r="E303" s="165"/>
      <c r="F303" s="165"/>
      <c r="G303" s="92"/>
      <c r="H303" s="164"/>
      <c r="I303" s="164"/>
      <c r="J303" s="164"/>
      <c r="K303" s="164"/>
      <c r="L303" s="164"/>
      <c r="M303" s="164"/>
      <c r="N303" s="164"/>
      <c r="O303" s="164"/>
      <c r="P303" s="164"/>
      <c r="Q303" s="164"/>
      <c r="R303" s="164"/>
      <c r="S303" s="164"/>
      <c r="T303" s="164"/>
      <c r="U303" s="164"/>
      <c r="V303" s="164"/>
      <c r="W303" s="164"/>
      <c r="X303" s="164"/>
      <c r="Y303" s="164"/>
      <c r="Z303" s="164"/>
    </row>
    <row r="304" spans="1:26" ht="15.75" customHeight="1">
      <c r="A304" s="103"/>
      <c r="B304" s="164"/>
      <c r="C304" s="165"/>
      <c r="D304" s="165"/>
      <c r="E304" s="165"/>
      <c r="F304" s="165"/>
      <c r="G304" s="92"/>
      <c r="H304" s="164"/>
      <c r="I304" s="164"/>
      <c r="J304" s="164"/>
      <c r="K304" s="164"/>
      <c r="L304" s="164"/>
      <c r="M304" s="164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</row>
    <row r="305" spans="1:26" ht="15.75" customHeight="1">
      <c r="A305" s="103"/>
      <c r="B305" s="164"/>
      <c r="C305" s="165"/>
      <c r="D305" s="165"/>
      <c r="E305" s="165"/>
      <c r="F305" s="165"/>
      <c r="G305" s="92"/>
      <c r="H305" s="164"/>
      <c r="I305" s="164"/>
      <c r="J305" s="164"/>
      <c r="K305" s="164"/>
      <c r="L305" s="164"/>
      <c r="M305" s="164"/>
      <c r="N305" s="164"/>
      <c r="O305" s="164"/>
      <c r="P305" s="164"/>
      <c r="Q305" s="164"/>
      <c r="R305" s="164"/>
      <c r="S305" s="164"/>
      <c r="T305" s="164"/>
      <c r="U305" s="164"/>
      <c r="V305" s="164"/>
      <c r="W305" s="164"/>
      <c r="X305" s="164"/>
      <c r="Y305" s="164"/>
      <c r="Z305" s="164"/>
    </row>
    <row r="306" spans="1:26" ht="15.75" customHeight="1">
      <c r="A306" s="103"/>
      <c r="B306" s="164"/>
      <c r="C306" s="165"/>
      <c r="D306" s="165"/>
      <c r="E306" s="165"/>
      <c r="F306" s="165"/>
      <c r="G306" s="92"/>
      <c r="H306" s="164"/>
      <c r="I306" s="164"/>
      <c r="J306" s="164"/>
      <c r="K306" s="164"/>
      <c r="L306" s="164"/>
      <c r="M306" s="164"/>
      <c r="N306" s="164"/>
      <c r="O306" s="164"/>
      <c r="P306" s="164"/>
      <c r="Q306" s="164"/>
      <c r="R306" s="164"/>
      <c r="S306" s="164"/>
      <c r="T306" s="164"/>
      <c r="U306" s="164"/>
      <c r="V306" s="164"/>
      <c r="W306" s="164"/>
      <c r="X306" s="164"/>
      <c r="Y306" s="164"/>
      <c r="Z306" s="164"/>
    </row>
    <row r="307" spans="1:26" ht="15.75" customHeight="1">
      <c r="A307" s="103"/>
      <c r="B307" s="164"/>
      <c r="C307" s="165"/>
      <c r="D307" s="165"/>
      <c r="E307" s="165"/>
      <c r="F307" s="165"/>
      <c r="G307" s="92"/>
      <c r="H307" s="164"/>
      <c r="I307" s="164"/>
      <c r="J307" s="164"/>
      <c r="K307" s="164"/>
      <c r="L307" s="164"/>
      <c r="M307" s="164"/>
      <c r="N307" s="164"/>
      <c r="O307" s="164"/>
      <c r="P307" s="164"/>
      <c r="Q307" s="164"/>
      <c r="R307" s="164"/>
      <c r="S307" s="164"/>
      <c r="T307" s="164"/>
      <c r="U307" s="164"/>
      <c r="V307" s="164"/>
      <c r="W307" s="164"/>
      <c r="X307" s="164"/>
      <c r="Y307" s="164"/>
      <c r="Z307" s="164"/>
    </row>
    <row r="308" spans="1:26" ht="15.75" customHeight="1">
      <c r="A308" s="103"/>
      <c r="B308" s="164"/>
      <c r="C308" s="165"/>
      <c r="D308" s="165"/>
      <c r="E308" s="165"/>
      <c r="F308" s="165"/>
      <c r="G308" s="92"/>
      <c r="H308" s="164"/>
      <c r="I308" s="164"/>
      <c r="J308" s="164"/>
      <c r="K308" s="164"/>
      <c r="L308" s="164"/>
      <c r="M308" s="164"/>
      <c r="N308" s="164"/>
      <c r="O308" s="164"/>
      <c r="P308" s="164"/>
      <c r="Q308" s="164"/>
      <c r="R308" s="164"/>
      <c r="S308" s="164"/>
      <c r="T308" s="164"/>
      <c r="U308" s="164"/>
      <c r="V308" s="164"/>
      <c r="W308" s="164"/>
      <c r="X308" s="164"/>
      <c r="Y308" s="164"/>
      <c r="Z308" s="164"/>
    </row>
    <row r="309" spans="1:26" ht="15.75" customHeight="1">
      <c r="A309" s="103"/>
      <c r="B309" s="164"/>
      <c r="C309" s="165"/>
      <c r="D309" s="165"/>
      <c r="E309" s="165"/>
      <c r="F309" s="165"/>
      <c r="G309" s="92"/>
      <c r="H309" s="164"/>
      <c r="I309" s="164"/>
      <c r="J309" s="164"/>
      <c r="K309" s="164"/>
      <c r="L309" s="164"/>
      <c r="M309" s="164"/>
      <c r="N309" s="164"/>
      <c r="O309" s="164"/>
      <c r="P309" s="164"/>
      <c r="Q309" s="164"/>
      <c r="R309" s="164"/>
      <c r="S309" s="164"/>
      <c r="T309" s="164"/>
      <c r="U309" s="164"/>
      <c r="V309" s="164"/>
      <c r="W309" s="164"/>
      <c r="X309" s="164"/>
      <c r="Y309" s="164"/>
      <c r="Z309" s="164"/>
    </row>
    <row r="310" spans="1:26" ht="15.75" customHeight="1">
      <c r="A310" s="103"/>
      <c r="B310" s="164"/>
      <c r="C310" s="165"/>
      <c r="D310" s="165"/>
      <c r="E310" s="165"/>
      <c r="F310" s="165"/>
      <c r="G310" s="92"/>
      <c r="H310" s="164"/>
      <c r="I310" s="164"/>
      <c r="J310" s="164"/>
      <c r="K310" s="164"/>
      <c r="L310" s="164"/>
      <c r="M310" s="164"/>
      <c r="N310" s="164"/>
      <c r="O310" s="164"/>
      <c r="P310" s="164"/>
      <c r="Q310" s="164"/>
      <c r="R310" s="164"/>
      <c r="S310" s="164"/>
      <c r="T310" s="164"/>
      <c r="U310" s="164"/>
      <c r="V310" s="164"/>
      <c r="W310" s="164"/>
      <c r="X310" s="164"/>
      <c r="Y310" s="164"/>
      <c r="Z310" s="164"/>
    </row>
    <row r="311" spans="1:26" ht="15.75" customHeight="1">
      <c r="A311" s="103"/>
      <c r="B311" s="164"/>
      <c r="C311" s="165"/>
      <c r="D311" s="165"/>
      <c r="E311" s="165"/>
      <c r="F311" s="165"/>
      <c r="G311" s="92"/>
      <c r="H311" s="164"/>
      <c r="I311" s="164"/>
      <c r="J311" s="164"/>
      <c r="K311" s="164"/>
      <c r="L311" s="164"/>
      <c r="M311" s="164"/>
      <c r="N311" s="164"/>
      <c r="O311" s="164"/>
      <c r="P311" s="164"/>
      <c r="Q311" s="164"/>
      <c r="R311" s="164"/>
      <c r="S311" s="164"/>
      <c r="T311" s="164"/>
      <c r="U311" s="164"/>
      <c r="V311" s="164"/>
      <c r="W311" s="164"/>
      <c r="X311" s="164"/>
      <c r="Y311" s="164"/>
      <c r="Z311" s="164"/>
    </row>
    <row r="312" spans="1:26" ht="15.75" customHeight="1">
      <c r="A312" s="103"/>
      <c r="B312" s="164"/>
      <c r="C312" s="165"/>
      <c r="D312" s="165"/>
      <c r="E312" s="165"/>
      <c r="F312" s="165"/>
      <c r="G312" s="92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</row>
    <row r="313" spans="1:26" ht="15.75" customHeight="1">
      <c r="A313" s="103"/>
      <c r="B313" s="164"/>
      <c r="C313" s="165"/>
      <c r="D313" s="165"/>
      <c r="E313" s="165"/>
      <c r="F313" s="165"/>
      <c r="G313" s="92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</row>
    <row r="314" spans="1:26" ht="15.75" customHeight="1">
      <c r="A314" s="103"/>
      <c r="B314" s="164"/>
      <c r="C314" s="165"/>
      <c r="D314" s="165"/>
      <c r="E314" s="165"/>
      <c r="F314" s="165"/>
      <c r="G314" s="92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</row>
    <row r="315" spans="1:26" ht="15.75" customHeight="1">
      <c r="A315" s="103"/>
      <c r="B315" s="164"/>
      <c r="C315" s="165"/>
      <c r="D315" s="165"/>
      <c r="E315" s="165"/>
      <c r="F315" s="165"/>
      <c r="G315" s="92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64"/>
    </row>
    <row r="316" spans="1:26" ht="15.75" customHeight="1">
      <c r="A316" s="103"/>
      <c r="B316" s="164"/>
      <c r="C316" s="165"/>
      <c r="D316" s="165"/>
      <c r="E316" s="165"/>
      <c r="F316" s="165"/>
      <c r="G316" s="92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64"/>
    </row>
    <row r="317" spans="1:26" ht="15.75" customHeight="1">
      <c r="A317" s="103"/>
      <c r="B317" s="164"/>
      <c r="C317" s="165"/>
      <c r="D317" s="165"/>
      <c r="E317" s="165"/>
      <c r="F317" s="165"/>
      <c r="G317" s="92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64"/>
    </row>
    <row r="318" spans="1:26" ht="15.75" customHeight="1">
      <c r="A318" s="103"/>
      <c r="B318" s="164"/>
      <c r="C318" s="165"/>
      <c r="D318" s="165"/>
      <c r="E318" s="165"/>
      <c r="F318" s="165"/>
      <c r="G318" s="92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64"/>
    </row>
    <row r="319" spans="1:26" ht="15.75" customHeight="1">
      <c r="A319" s="103"/>
      <c r="B319" s="164"/>
      <c r="C319" s="165"/>
      <c r="D319" s="165"/>
      <c r="E319" s="165"/>
      <c r="F319" s="165"/>
      <c r="G319" s="92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64"/>
    </row>
    <row r="320" spans="1:26" ht="15.75" customHeight="1">
      <c r="A320" s="103"/>
      <c r="B320" s="164"/>
      <c r="C320" s="165"/>
      <c r="D320" s="165"/>
      <c r="E320" s="165"/>
      <c r="F320" s="165"/>
      <c r="G320" s="92"/>
      <c r="H320" s="164"/>
      <c r="I320" s="164"/>
      <c r="J320" s="164"/>
      <c r="K320" s="164"/>
      <c r="L320" s="164"/>
      <c r="M320" s="164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  <c r="Z320" s="164"/>
    </row>
    <row r="321" spans="1:26" ht="15.75" customHeight="1">
      <c r="A321" s="103"/>
      <c r="B321" s="164"/>
      <c r="C321" s="165"/>
      <c r="D321" s="165"/>
      <c r="E321" s="165"/>
      <c r="F321" s="165"/>
      <c r="G321" s="92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  <c r="Z321" s="164"/>
    </row>
    <row r="322" spans="1:26" ht="15.75" customHeight="1">
      <c r="A322" s="103"/>
      <c r="B322" s="164"/>
      <c r="C322" s="165"/>
      <c r="D322" s="165"/>
      <c r="E322" s="165"/>
      <c r="F322" s="165"/>
      <c r="G322" s="92"/>
      <c r="H322" s="164"/>
      <c r="I322" s="164"/>
      <c r="J322" s="164"/>
      <c r="K322" s="164"/>
      <c r="L322" s="164"/>
      <c r="M322" s="164"/>
      <c r="N322" s="164"/>
      <c r="O322" s="164"/>
      <c r="P322" s="164"/>
      <c r="Q322" s="164"/>
      <c r="R322" s="164"/>
      <c r="S322" s="164"/>
      <c r="T322" s="164"/>
      <c r="U322" s="164"/>
      <c r="V322" s="164"/>
      <c r="W322" s="164"/>
      <c r="X322" s="164"/>
      <c r="Y322" s="164"/>
      <c r="Z322" s="164"/>
    </row>
    <row r="323" spans="1:26" ht="15.75" customHeight="1">
      <c r="A323" s="103"/>
      <c r="B323" s="164"/>
      <c r="C323" s="165"/>
      <c r="D323" s="165"/>
      <c r="E323" s="165"/>
      <c r="F323" s="165"/>
      <c r="G323" s="92"/>
      <c r="H323" s="164"/>
      <c r="I323" s="164"/>
      <c r="J323" s="164"/>
      <c r="K323" s="164"/>
      <c r="L323" s="164"/>
      <c r="M323" s="164"/>
      <c r="N323" s="164"/>
      <c r="O323" s="164"/>
      <c r="P323" s="164"/>
      <c r="Q323" s="164"/>
      <c r="R323" s="164"/>
      <c r="S323" s="164"/>
      <c r="T323" s="164"/>
      <c r="U323" s="164"/>
      <c r="V323" s="164"/>
      <c r="W323" s="164"/>
      <c r="X323" s="164"/>
      <c r="Y323" s="164"/>
      <c r="Z323" s="164"/>
    </row>
    <row r="324" spans="1:26" ht="15.75" customHeight="1">
      <c r="A324" s="103"/>
      <c r="B324" s="164"/>
      <c r="C324" s="165"/>
      <c r="D324" s="165"/>
      <c r="E324" s="165"/>
      <c r="F324" s="165"/>
      <c r="G324" s="92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  <c r="Z324" s="164"/>
    </row>
    <row r="325" spans="1:26" ht="15.75" customHeight="1">
      <c r="A325" s="103"/>
      <c r="B325" s="164"/>
      <c r="C325" s="165"/>
      <c r="D325" s="165"/>
      <c r="E325" s="165"/>
      <c r="F325" s="165"/>
      <c r="G325" s="92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</row>
    <row r="326" spans="1:26" ht="15.75" customHeight="1">
      <c r="A326" s="103"/>
      <c r="B326" s="164"/>
      <c r="C326" s="165"/>
      <c r="D326" s="165"/>
      <c r="E326" s="165"/>
      <c r="F326" s="165"/>
      <c r="G326" s="92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</row>
    <row r="327" spans="1:26" ht="15.75" customHeight="1">
      <c r="A327" s="103"/>
      <c r="B327" s="164"/>
      <c r="C327" s="165"/>
      <c r="D327" s="165"/>
      <c r="E327" s="165"/>
      <c r="F327" s="165"/>
      <c r="G327" s="92"/>
      <c r="H327" s="164"/>
      <c r="I327" s="164"/>
      <c r="J327" s="164"/>
      <c r="K327" s="164"/>
      <c r="L327" s="164"/>
      <c r="M327" s="164"/>
      <c r="N327" s="164"/>
      <c r="O327" s="164"/>
      <c r="P327" s="164"/>
      <c r="Q327" s="164"/>
      <c r="R327" s="164"/>
      <c r="S327" s="164"/>
      <c r="T327" s="164"/>
      <c r="U327" s="164"/>
      <c r="V327" s="164"/>
      <c r="W327" s="164"/>
      <c r="X327" s="164"/>
      <c r="Y327" s="164"/>
      <c r="Z327" s="164"/>
    </row>
    <row r="328" spans="1:26" ht="15.75" customHeight="1">
      <c r="A328" s="103"/>
      <c r="B328" s="164"/>
      <c r="C328" s="165"/>
      <c r="D328" s="165"/>
      <c r="E328" s="165"/>
      <c r="F328" s="165"/>
      <c r="G328" s="92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  <c r="Z328" s="164"/>
    </row>
    <row r="329" spans="1:26" ht="15.75" customHeight="1">
      <c r="A329" s="103"/>
      <c r="B329" s="164"/>
      <c r="C329" s="165"/>
      <c r="D329" s="165"/>
      <c r="E329" s="165"/>
      <c r="F329" s="165"/>
      <c r="G329" s="92"/>
      <c r="H329" s="164"/>
      <c r="I329" s="164"/>
      <c r="J329" s="164"/>
      <c r="K329" s="164"/>
      <c r="L329" s="164"/>
      <c r="M329" s="164"/>
      <c r="N329" s="164"/>
      <c r="O329" s="164"/>
      <c r="P329" s="164"/>
      <c r="Q329" s="164"/>
      <c r="R329" s="164"/>
      <c r="S329" s="164"/>
      <c r="T329" s="164"/>
      <c r="U329" s="164"/>
      <c r="V329" s="164"/>
      <c r="W329" s="164"/>
      <c r="X329" s="164"/>
      <c r="Y329" s="164"/>
      <c r="Z329" s="164"/>
    </row>
    <row r="330" spans="1:26" ht="15.75" customHeight="1">
      <c r="A330" s="103"/>
      <c r="B330" s="164"/>
      <c r="C330" s="165"/>
      <c r="D330" s="165"/>
      <c r="E330" s="165"/>
      <c r="F330" s="165"/>
      <c r="G330" s="92"/>
      <c r="H330" s="164"/>
      <c r="I330" s="164"/>
      <c r="J330" s="164"/>
      <c r="K330" s="164"/>
      <c r="L330" s="164"/>
      <c r="M330" s="164"/>
      <c r="N330" s="164"/>
      <c r="O330" s="164"/>
      <c r="P330" s="164"/>
      <c r="Q330" s="164"/>
      <c r="R330" s="164"/>
      <c r="S330" s="164"/>
      <c r="T330" s="164"/>
      <c r="U330" s="164"/>
      <c r="V330" s="164"/>
      <c r="W330" s="164"/>
      <c r="X330" s="164"/>
      <c r="Y330" s="164"/>
      <c r="Z330" s="164"/>
    </row>
    <row r="331" spans="1:26" ht="15.75" customHeight="1">
      <c r="A331" s="103"/>
      <c r="B331" s="164"/>
      <c r="C331" s="165"/>
      <c r="D331" s="165"/>
      <c r="E331" s="165"/>
      <c r="F331" s="165"/>
      <c r="G331" s="92"/>
      <c r="H331" s="164"/>
      <c r="I331" s="164"/>
      <c r="J331" s="164"/>
      <c r="K331" s="164"/>
      <c r="L331" s="164"/>
      <c r="M331" s="164"/>
      <c r="N331" s="164"/>
      <c r="O331" s="164"/>
      <c r="P331" s="164"/>
      <c r="Q331" s="164"/>
      <c r="R331" s="164"/>
      <c r="S331" s="164"/>
      <c r="T331" s="164"/>
      <c r="U331" s="164"/>
      <c r="V331" s="164"/>
      <c r="W331" s="164"/>
      <c r="X331" s="164"/>
      <c r="Y331" s="164"/>
      <c r="Z331" s="164"/>
    </row>
    <row r="332" spans="1:26" ht="15.75" customHeight="1">
      <c r="A332" s="103"/>
      <c r="B332" s="164"/>
      <c r="C332" s="165"/>
      <c r="D332" s="165"/>
      <c r="E332" s="165"/>
      <c r="F332" s="165"/>
      <c r="G332" s="92"/>
      <c r="H332" s="164"/>
      <c r="I332" s="164"/>
      <c r="J332" s="164"/>
      <c r="K332" s="164"/>
      <c r="L332" s="164"/>
      <c r="M332" s="164"/>
      <c r="N332" s="164"/>
      <c r="O332" s="164"/>
      <c r="P332" s="164"/>
      <c r="Q332" s="164"/>
      <c r="R332" s="164"/>
      <c r="S332" s="164"/>
      <c r="T332" s="164"/>
      <c r="U332" s="164"/>
      <c r="V332" s="164"/>
      <c r="W332" s="164"/>
      <c r="X332" s="164"/>
      <c r="Y332" s="164"/>
      <c r="Z332" s="164"/>
    </row>
    <row r="333" spans="1:26" ht="15.75" customHeight="1">
      <c r="A333" s="103"/>
      <c r="B333" s="164"/>
      <c r="C333" s="165"/>
      <c r="D333" s="165"/>
      <c r="E333" s="165"/>
      <c r="F333" s="165"/>
      <c r="G333" s="92"/>
      <c r="H333" s="164"/>
      <c r="I333" s="164"/>
      <c r="J333" s="164"/>
      <c r="K333" s="164"/>
      <c r="L333" s="164"/>
      <c r="M333" s="164"/>
      <c r="N333" s="164"/>
      <c r="O333" s="164"/>
      <c r="P333" s="164"/>
      <c r="Q333" s="164"/>
      <c r="R333" s="164"/>
      <c r="S333" s="164"/>
      <c r="T333" s="164"/>
      <c r="U333" s="164"/>
      <c r="V333" s="164"/>
      <c r="W333" s="164"/>
      <c r="X333" s="164"/>
      <c r="Y333" s="164"/>
      <c r="Z333" s="164"/>
    </row>
    <row r="334" spans="1:26" ht="15.75" customHeight="1">
      <c r="A334" s="103"/>
      <c r="B334" s="164"/>
      <c r="C334" s="165"/>
      <c r="D334" s="165"/>
      <c r="E334" s="165"/>
      <c r="F334" s="165"/>
      <c r="G334" s="92"/>
      <c r="H334" s="164"/>
      <c r="I334" s="164"/>
      <c r="J334" s="164"/>
      <c r="K334" s="164"/>
      <c r="L334" s="164"/>
      <c r="M334" s="164"/>
      <c r="N334" s="164"/>
      <c r="O334" s="164"/>
      <c r="P334" s="164"/>
      <c r="Q334" s="164"/>
      <c r="R334" s="164"/>
      <c r="S334" s="164"/>
      <c r="T334" s="164"/>
      <c r="U334" s="164"/>
      <c r="V334" s="164"/>
      <c r="W334" s="164"/>
      <c r="X334" s="164"/>
      <c r="Y334" s="164"/>
      <c r="Z334" s="164"/>
    </row>
    <row r="335" spans="1:26" ht="15.75" customHeight="1">
      <c r="A335" s="103"/>
      <c r="B335" s="164"/>
      <c r="C335" s="165"/>
      <c r="D335" s="165"/>
      <c r="E335" s="165"/>
      <c r="F335" s="165"/>
      <c r="G335" s="92"/>
      <c r="H335" s="164"/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</row>
    <row r="336" spans="1:26" ht="15.75" customHeight="1">
      <c r="A336" s="103"/>
      <c r="B336" s="164"/>
      <c r="C336" s="165"/>
      <c r="D336" s="165"/>
      <c r="E336" s="165"/>
      <c r="F336" s="165"/>
      <c r="G336" s="92"/>
      <c r="H336" s="164"/>
      <c r="I336" s="164"/>
      <c r="J336" s="164"/>
      <c r="K336" s="164"/>
      <c r="L336" s="164"/>
      <c r="M336" s="164"/>
      <c r="N336" s="164"/>
      <c r="O336" s="164"/>
      <c r="P336" s="164"/>
      <c r="Q336" s="164"/>
      <c r="R336" s="164"/>
      <c r="S336" s="164"/>
      <c r="T336" s="164"/>
      <c r="U336" s="164"/>
      <c r="V336" s="164"/>
      <c r="W336" s="164"/>
      <c r="X336" s="164"/>
      <c r="Y336" s="164"/>
      <c r="Z336" s="164"/>
    </row>
    <row r="337" spans="1:26" ht="15.75" customHeight="1">
      <c r="A337" s="103"/>
      <c r="B337" s="164"/>
      <c r="C337" s="165"/>
      <c r="D337" s="165"/>
      <c r="E337" s="165"/>
      <c r="F337" s="165"/>
      <c r="G337" s="92"/>
      <c r="H337" s="164"/>
      <c r="I337" s="164"/>
      <c r="J337" s="164"/>
      <c r="K337" s="164"/>
      <c r="L337" s="164"/>
      <c r="M337" s="164"/>
      <c r="N337" s="164"/>
      <c r="O337" s="164"/>
      <c r="P337" s="164"/>
      <c r="Q337" s="164"/>
      <c r="R337" s="164"/>
      <c r="S337" s="164"/>
      <c r="T337" s="164"/>
      <c r="U337" s="164"/>
      <c r="V337" s="164"/>
      <c r="W337" s="164"/>
      <c r="X337" s="164"/>
      <c r="Y337" s="164"/>
      <c r="Z337" s="164"/>
    </row>
    <row r="338" spans="1:26" ht="15.75" customHeight="1">
      <c r="A338" s="103"/>
      <c r="B338" s="164"/>
      <c r="C338" s="165"/>
      <c r="D338" s="165"/>
      <c r="E338" s="165"/>
      <c r="F338" s="165"/>
      <c r="G338" s="92"/>
      <c r="H338" s="164"/>
      <c r="I338" s="164"/>
      <c r="J338" s="164"/>
      <c r="K338" s="164"/>
      <c r="L338" s="164"/>
      <c r="M338" s="164"/>
      <c r="N338" s="164"/>
      <c r="O338" s="164"/>
      <c r="P338" s="164"/>
      <c r="Q338" s="164"/>
      <c r="R338" s="164"/>
      <c r="S338" s="164"/>
      <c r="T338" s="164"/>
      <c r="U338" s="164"/>
      <c r="V338" s="164"/>
      <c r="W338" s="164"/>
      <c r="X338" s="164"/>
      <c r="Y338" s="164"/>
      <c r="Z338" s="164"/>
    </row>
    <row r="339" spans="1:26" ht="15.75" customHeight="1">
      <c r="A339" s="103"/>
      <c r="B339" s="164"/>
      <c r="C339" s="165"/>
      <c r="D339" s="165"/>
      <c r="E339" s="165"/>
      <c r="F339" s="165"/>
      <c r="G339" s="92"/>
      <c r="H339" s="164"/>
      <c r="I339" s="164"/>
      <c r="J339" s="164"/>
      <c r="K339" s="164"/>
      <c r="L339" s="164"/>
      <c r="M339" s="164"/>
      <c r="N339" s="164"/>
      <c r="O339" s="164"/>
      <c r="P339" s="164"/>
      <c r="Q339" s="164"/>
      <c r="R339" s="164"/>
      <c r="S339" s="164"/>
      <c r="T339" s="164"/>
      <c r="U339" s="164"/>
      <c r="V339" s="164"/>
      <c r="W339" s="164"/>
      <c r="X339" s="164"/>
      <c r="Y339" s="164"/>
      <c r="Z339" s="164"/>
    </row>
    <row r="340" spans="1:26" ht="15.75" customHeight="1">
      <c r="A340" s="103"/>
      <c r="B340" s="164"/>
      <c r="C340" s="165"/>
      <c r="D340" s="165"/>
      <c r="E340" s="165"/>
      <c r="F340" s="165"/>
      <c r="G340" s="92"/>
      <c r="H340" s="164"/>
      <c r="I340" s="164"/>
      <c r="J340" s="164"/>
      <c r="K340" s="164"/>
      <c r="L340" s="164"/>
      <c r="M340" s="164"/>
      <c r="N340" s="164"/>
      <c r="O340" s="164"/>
      <c r="P340" s="164"/>
      <c r="Q340" s="164"/>
      <c r="R340" s="164"/>
      <c r="S340" s="164"/>
      <c r="T340" s="164"/>
      <c r="U340" s="164"/>
      <c r="V340" s="164"/>
      <c r="W340" s="164"/>
      <c r="X340" s="164"/>
      <c r="Y340" s="164"/>
      <c r="Z340" s="164"/>
    </row>
    <row r="341" spans="1:26" ht="15.75" customHeight="1">
      <c r="A341" s="103"/>
      <c r="B341" s="164"/>
      <c r="C341" s="165"/>
      <c r="D341" s="165"/>
      <c r="E341" s="165"/>
      <c r="F341" s="165"/>
      <c r="G341" s="92"/>
      <c r="H341" s="164"/>
      <c r="I341" s="164"/>
      <c r="J341" s="164"/>
      <c r="K341" s="164"/>
      <c r="L341" s="164"/>
      <c r="M341" s="164"/>
      <c r="N341" s="164"/>
      <c r="O341" s="164"/>
      <c r="P341" s="164"/>
      <c r="Q341" s="164"/>
      <c r="R341" s="164"/>
      <c r="S341" s="164"/>
      <c r="T341" s="164"/>
      <c r="U341" s="164"/>
      <c r="V341" s="164"/>
      <c r="W341" s="164"/>
      <c r="X341" s="164"/>
      <c r="Y341" s="164"/>
      <c r="Z341" s="164"/>
    </row>
    <row r="342" spans="1:26" ht="15.75" customHeight="1">
      <c r="A342" s="103"/>
      <c r="B342" s="164"/>
      <c r="C342" s="165"/>
      <c r="D342" s="165"/>
      <c r="E342" s="165"/>
      <c r="F342" s="165"/>
      <c r="G342" s="92"/>
      <c r="H342" s="164"/>
      <c r="I342" s="164"/>
      <c r="J342" s="164"/>
      <c r="K342" s="164"/>
      <c r="L342" s="164"/>
      <c r="M342" s="164"/>
      <c r="N342" s="164"/>
      <c r="O342" s="164"/>
      <c r="P342" s="164"/>
      <c r="Q342" s="164"/>
      <c r="R342" s="164"/>
      <c r="S342" s="164"/>
      <c r="T342" s="164"/>
      <c r="U342" s="164"/>
      <c r="V342" s="164"/>
      <c r="W342" s="164"/>
      <c r="X342" s="164"/>
      <c r="Y342" s="164"/>
      <c r="Z342" s="164"/>
    </row>
    <row r="343" spans="1:26" ht="15.75" customHeight="1">
      <c r="A343" s="103"/>
      <c r="B343" s="164"/>
      <c r="C343" s="165"/>
      <c r="D343" s="165"/>
      <c r="E343" s="165"/>
      <c r="F343" s="165"/>
      <c r="G343" s="92"/>
      <c r="H343" s="164"/>
      <c r="I343" s="164"/>
      <c r="J343" s="164"/>
      <c r="K343" s="164"/>
      <c r="L343" s="164"/>
      <c r="M343" s="164"/>
      <c r="N343" s="164"/>
      <c r="O343" s="164"/>
      <c r="P343" s="164"/>
      <c r="Q343" s="164"/>
      <c r="R343" s="164"/>
      <c r="S343" s="164"/>
      <c r="T343" s="164"/>
      <c r="U343" s="164"/>
      <c r="V343" s="164"/>
      <c r="W343" s="164"/>
      <c r="X343" s="164"/>
      <c r="Y343" s="164"/>
      <c r="Z343" s="164"/>
    </row>
    <row r="344" spans="1:26" ht="15.75" customHeight="1">
      <c r="A344" s="103"/>
      <c r="B344" s="164"/>
      <c r="C344" s="165"/>
      <c r="D344" s="165"/>
      <c r="E344" s="165"/>
      <c r="F344" s="165"/>
      <c r="G344" s="92"/>
      <c r="H344" s="164"/>
      <c r="I344" s="164"/>
      <c r="J344" s="164"/>
      <c r="K344" s="164"/>
      <c r="L344" s="164"/>
      <c r="M344" s="164"/>
      <c r="N344" s="164"/>
      <c r="O344" s="164"/>
      <c r="P344" s="164"/>
      <c r="Q344" s="164"/>
      <c r="R344" s="164"/>
      <c r="S344" s="164"/>
      <c r="T344" s="164"/>
      <c r="U344" s="164"/>
      <c r="V344" s="164"/>
      <c r="W344" s="164"/>
      <c r="X344" s="164"/>
      <c r="Y344" s="164"/>
      <c r="Z344" s="164"/>
    </row>
    <row r="345" spans="1:26" ht="15.75" customHeight="1">
      <c r="A345" s="103"/>
      <c r="B345" s="164"/>
      <c r="C345" s="165"/>
      <c r="D345" s="165"/>
      <c r="E345" s="165"/>
      <c r="F345" s="165"/>
      <c r="G345" s="92"/>
      <c r="H345" s="164"/>
      <c r="I345" s="164"/>
      <c r="J345" s="164"/>
      <c r="K345" s="164"/>
      <c r="L345" s="164"/>
      <c r="M345" s="164"/>
      <c r="N345" s="164"/>
      <c r="O345" s="164"/>
      <c r="P345" s="164"/>
      <c r="Q345" s="164"/>
      <c r="R345" s="164"/>
      <c r="S345" s="164"/>
      <c r="T345" s="164"/>
      <c r="U345" s="164"/>
      <c r="V345" s="164"/>
      <c r="W345" s="164"/>
      <c r="X345" s="164"/>
      <c r="Y345" s="164"/>
      <c r="Z345" s="164"/>
    </row>
    <row r="346" spans="1:26" ht="15.75" customHeight="1">
      <c r="A346" s="103"/>
      <c r="B346" s="164"/>
      <c r="C346" s="165"/>
      <c r="D346" s="165"/>
      <c r="E346" s="165"/>
      <c r="F346" s="165"/>
      <c r="G346" s="92"/>
      <c r="H346" s="164"/>
      <c r="I346" s="164"/>
      <c r="J346" s="164"/>
      <c r="K346" s="164"/>
      <c r="L346" s="164"/>
      <c r="M346" s="164"/>
      <c r="N346" s="164"/>
      <c r="O346" s="164"/>
      <c r="P346" s="164"/>
      <c r="Q346" s="164"/>
      <c r="R346" s="164"/>
      <c r="S346" s="164"/>
      <c r="T346" s="164"/>
      <c r="U346" s="164"/>
      <c r="V346" s="164"/>
      <c r="W346" s="164"/>
      <c r="X346" s="164"/>
      <c r="Y346" s="164"/>
      <c r="Z346" s="164"/>
    </row>
    <row r="347" spans="1:26" ht="15.75" customHeight="1">
      <c r="A347" s="103"/>
      <c r="B347" s="164"/>
      <c r="C347" s="165"/>
      <c r="D347" s="165"/>
      <c r="E347" s="165"/>
      <c r="F347" s="165"/>
      <c r="G347" s="92"/>
      <c r="H347" s="164"/>
      <c r="I347" s="164"/>
      <c r="J347" s="164"/>
      <c r="K347" s="164"/>
      <c r="L347" s="164"/>
      <c r="M347" s="164"/>
      <c r="N347" s="164"/>
      <c r="O347" s="164"/>
      <c r="P347" s="164"/>
      <c r="Q347" s="164"/>
      <c r="R347" s="164"/>
      <c r="S347" s="164"/>
      <c r="T347" s="164"/>
      <c r="U347" s="164"/>
      <c r="V347" s="164"/>
      <c r="W347" s="164"/>
      <c r="X347" s="164"/>
      <c r="Y347" s="164"/>
      <c r="Z347" s="164"/>
    </row>
    <row r="348" spans="1:26" ht="15.75" customHeight="1">
      <c r="A348" s="103"/>
      <c r="B348" s="164"/>
      <c r="C348" s="165"/>
      <c r="D348" s="165"/>
      <c r="E348" s="165"/>
      <c r="F348" s="165"/>
      <c r="G348" s="92"/>
      <c r="H348" s="164"/>
      <c r="I348" s="164"/>
      <c r="J348" s="164"/>
      <c r="K348" s="164"/>
      <c r="L348" s="164"/>
      <c r="M348" s="164"/>
      <c r="N348" s="164"/>
      <c r="O348" s="164"/>
      <c r="P348" s="164"/>
      <c r="Q348" s="164"/>
      <c r="R348" s="164"/>
      <c r="S348" s="164"/>
      <c r="T348" s="164"/>
      <c r="U348" s="164"/>
      <c r="V348" s="164"/>
      <c r="W348" s="164"/>
      <c r="X348" s="164"/>
      <c r="Y348" s="164"/>
      <c r="Z348" s="164"/>
    </row>
    <row r="349" spans="1:26" ht="15.75" customHeight="1">
      <c r="A349" s="103"/>
      <c r="B349" s="164"/>
      <c r="C349" s="165"/>
      <c r="D349" s="165"/>
      <c r="E349" s="165"/>
      <c r="F349" s="165"/>
      <c r="G349" s="92"/>
      <c r="H349" s="164"/>
      <c r="I349" s="164"/>
      <c r="J349" s="164"/>
      <c r="K349" s="164"/>
      <c r="L349" s="164"/>
      <c r="M349" s="164"/>
      <c r="N349" s="164"/>
      <c r="O349" s="164"/>
      <c r="P349" s="164"/>
      <c r="Q349" s="164"/>
      <c r="R349" s="164"/>
      <c r="S349" s="164"/>
      <c r="T349" s="164"/>
      <c r="U349" s="164"/>
      <c r="V349" s="164"/>
      <c r="W349" s="164"/>
      <c r="X349" s="164"/>
      <c r="Y349" s="164"/>
      <c r="Z349" s="164"/>
    </row>
    <row r="350" spans="1:26" ht="15.75" customHeight="1">
      <c r="A350" s="103"/>
      <c r="B350" s="164"/>
      <c r="C350" s="165"/>
      <c r="D350" s="165"/>
      <c r="E350" s="165"/>
      <c r="F350" s="165"/>
      <c r="G350" s="92"/>
      <c r="H350" s="164"/>
      <c r="I350" s="164"/>
      <c r="J350" s="164"/>
      <c r="K350" s="164"/>
      <c r="L350" s="164"/>
      <c r="M350" s="164"/>
      <c r="N350" s="164"/>
      <c r="O350" s="164"/>
      <c r="P350" s="164"/>
      <c r="Q350" s="164"/>
      <c r="R350" s="164"/>
      <c r="S350" s="164"/>
      <c r="T350" s="164"/>
      <c r="U350" s="164"/>
      <c r="V350" s="164"/>
      <c r="W350" s="164"/>
      <c r="X350" s="164"/>
      <c r="Y350" s="164"/>
      <c r="Z350" s="164"/>
    </row>
    <row r="351" spans="1:26" ht="15.75" customHeight="1">
      <c r="A351" s="103"/>
      <c r="B351" s="164"/>
      <c r="C351" s="165"/>
      <c r="D351" s="165"/>
      <c r="E351" s="165"/>
      <c r="F351" s="165"/>
      <c r="G351" s="92"/>
      <c r="H351" s="164"/>
      <c r="I351" s="164"/>
      <c r="J351" s="164"/>
      <c r="K351" s="164"/>
      <c r="L351" s="164"/>
      <c r="M351" s="164"/>
      <c r="N351" s="164"/>
      <c r="O351" s="164"/>
      <c r="P351" s="164"/>
      <c r="Q351" s="164"/>
      <c r="R351" s="164"/>
      <c r="S351" s="164"/>
      <c r="T351" s="164"/>
      <c r="U351" s="164"/>
      <c r="V351" s="164"/>
      <c r="W351" s="164"/>
      <c r="X351" s="164"/>
      <c r="Y351" s="164"/>
      <c r="Z351" s="164"/>
    </row>
    <row r="352" spans="1:26" ht="15.75" customHeight="1">
      <c r="A352" s="103"/>
      <c r="B352" s="164"/>
      <c r="C352" s="165"/>
      <c r="D352" s="165"/>
      <c r="E352" s="165"/>
      <c r="F352" s="165"/>
      <c r="G352" s="92"/>
      <c r="H352" s="164"/>
      <c r="I352" s="164"/>
      <c r="J352" s="164"/>
      <c r="K352" s="164"/>
      <c r="L352" s="164"/>
      <c r="M352" s="164"/>
      <c r="N352" s="164"/>
      <c r="O352" s="164"/>
      <c r="P352" s="164"/>
      <c r="Q352" s="164"/>
      <c r="R352" s="164"/>
      <c r="S352" s="164"/>
      <c r="T352" s="164"/>
      <c r="U352" s="164"/>
      <c r="V352" s="164"/>
      <c r="W352" s="164"/>
      <c r="X352" s="164"/>
      <c r="Y352" s="164"/>
      <c r="Z352" s="164"/>
    </row>
    <row r="353" spans="1:26" ht="15.75" customHeight="1">
      <c r="A353" s="103"/>
      <c r="B353" s="164"/>
      <c r="C353" s="165"/>
      <c r="D353" s="165"/>
      <c r="E353" s="165"/>
      <c r="F353" s="165"/>
      <c r="G353" s="92"/>
      <c r="H353" s="164"/>
      <c r="I353" s="164"/>
      <c r="J353" s="164"/>
      <c r="K353" s="164"/>
      <c r="L353" s="164"/>
      <c r="M353" s="164"/>
      <c r="N353" s="164"/>
      <c r="O353" s="164"/>
      <c r="P353" s="164"/>
      <c r="Q353" s="164"/>
      <c r="R353" s="164"/>
      <c r="S353" s="164"/>
      <c r="T353" s="164"/>
      <c r="U353" s="164"/>
      <c r="V353" s="164"/>
      <c r="W353" s="164"/>
      <c r="X353" s="164"/>
      <c r="Y353" s="164"/>
      <c r="Z353" s="164"/>
    </row>
    <row r="354" spans="1:26" ht="15.75" customHeight="1">
      <c r="A354" s="103"/>
      <c r="B354" s="164"/>
      <c r="C354" s="165"/>
      <c r="D354" s="165"/>
      <c r="E354" s="165"/>
      <c r="F354" s="165"/>
      <c r="G354" s="92"/>
      <c r="H354" s="164"/>
      <c r="I354" s="164"/>
      <c r="J354" s="164"/>
      <c r="K354" s="164"/>
      <c r="L354" s="164"/>
      <c r="M354" s="164"/>
      <c r="N354" s="164"/>
      <c r="O354" s="164"/>
      <c r="P354" s="164"/>
      <c r="Q354" s="164"/>
      <c r="R354" s="164"/>
      <c r="S354" s="164"/>
      <c r="T354" s="164"/>
      <c r="U354" s="164"/>
      <c r="V354" s="164"/>
      <c r="W354" s="164"/>
      <c r="X354" s="164"/>
      <c r="Y354" s="164"/>
      <c r="Z354" s="164"/>
    </row>
    <row r="355" spans="1:26" ht="15.75" customHeight="1">
      <c r="A355" s="103"/>
      <c r="B355" s="164"/>
      <c r="C355" s="165"/>
      <c r="D355" s="165"/>
      <c r="E355" s="165"/>
      <c r="F355" s="165"/>
      <c r="G355" s="92"/>
      <c r="H355" s="164"/>
      <c r="I355" s="164"/>
      <c r="J355" s="164"/>
      <c r="K355" s="164"/>
      <c r="L355" s="164"/>
      <c r="M355" s="164"/>
      <c r="N355" s="164"/>
      <c r="O355" s="164"/>
      <c r="P355" s="164"/>
      <c r="Q355" s="164"/>
      <c r="R355" s="164"/>
      <c r="S355" s="164"/>
      <c r="T355" s="164"/>
      <c r="U355" s="164"/>
      <c r="V355" s="164"/>
      <c r="W355" s="164"/>
      <c r="X355" s="164"/>
      <c r="Y355" s="164"/>
      <c r="Z355" s="164"/>
    </row>
    <row r="356" spans="1:26" ht="15.75" customHeight="1">
      <c r="A356" s="103"/>
      <c r="B356" s="164"/>
      <c r="C356" s="165"/>
      <c r="D356" s="165"/>
      <c r="E356" s="165"/>
      <c r="F356" s="165"/>
      <c r="G356" s="92"/>
      <c r="H356" s="164"/>
      <c r="I356" s="164"/>
      <c r="J356" s="164"/>
      <c r="K356" s="164"/>
      <c r="L356" s="164"/>
      <c r="M356" s="164"/>
      <c r="N356" s="164"/>
      <c r="O356" s="164"/>
      <c r="P356" s="164"/>
      <c r="Q356" s="164"/>
      <c r="R356" s="164"/>
      <c r="S356" s="164"/>
      <c r="T356" s="164"/>
      <c r="U356" s="164"/>
      <c r="V356" s="164"/>
      <c r="W356" s="164"/>
      <c r="X356" s="164"/>
      <c r="Y356" s="164"/>
      <c r="Z356" s="164"/>
    </row>
    <row r="357" spans="1:26" ht="15.75" customHeight="1">
      <c r="A357" s="103"/>
      <c r="B357" s="164"/>
      <c r="C357" s="165"/>
      <c r="D357" s="165"/>
      <c r="E357" s="165"/>
      <c r="F357" s="165"/>
      <c r="G357" s="92"/>
      <c r="H357" s="164"/>
      <c r="I357" s="164"/>
      <c r="J357" s="164"/>
      <c r="K357" s="164"/>
      <c r="L357" s="164"/>
      <c r="M357" s="164"/>
      <c r="N357" s="164"/>
      <c r="O357" s="164"/>
      <c r="P357" s="164"/>
      <c r="Q357" s="164"/>
      <c r="R357" s="164"/>
      <c r="S357" s="164"/>
      <c r="T357" s="164"/>
      <c r="U357" s="164"/>
      <c r="V357" s="164"/>
      <c r="W357" s="164"/>
      <c r="X357" s="164"/>
      <c r="Y357" s="164"/>
      <c r="Z357" s="164"/>
    </row>
    <row r="358" spans="1:26" ht="15.75" customHeight="1">
      <c r="A358" s="103"/>
      <c r="B358" s="164"/>
      <c r="C358" s="165"/>
      <c r="D358" s="165"/>
      <c r="E358" s="165"/>
      <c r="F358" s="165"/>
      <c r="G358" s="92"/>
      <c r="H358" s="164"/>
      <c r="I358" s="164"/>
      <c r="J358" s="164"/>
      <c r="K358" s="164"/>
      <c r="L358" s="164"/>
      <c r="M358" s="164"/>
      <c r="N358" s="164"/>
      <c r="O358" s="164"/>
      <c r="P358" s="164"/>
      <c r="Q358" s="164"/>
      <c r="R358" s="164"/>
      <c r="S358" s="164"/>
      <c r="T358" s="164"/>
      <c r="U358" s="164"/>
      <c r="V358" s="164"/>
      <c r="W358" s="164"/>
      <c r="X358" s="164"/>
      <c r="Y358" s="164"/>
      <c r="Z358" s="164"/>
    </row>
    <row r="359" spans="1:26" ht="15.75" customHeight="1">
      <c r="A359" s="103"/>
      <c r="B359" s="164"/>
      <c r="C359" s="165"/>
      <c r="D359" s="165"/>
      <c r="E359" s="165"/>
      <c r="F359" s="165"/>
      <c r="G359" s="92"/>
      <c r="H359" s="164"/>
      <c r="I359" s="164"/>
      <c r="J359" s="164"/>
      <c r="K359" s="164"/>
      <c r="L359" s="164"/>
      <c r="M359" s="164"/>
      <c r="N359" s="164"/>
      <c r="O359" s="164"/>
      <c r="P359" s="164"/>
      <c r="Q359" s="164"/>
      <c r="R359" s="164"/>
      <c r="S359" s="164"/>
      <c r="T359" s="164"/>
      <c r="U359" s="164"/>
      <c r="V359" s="164"/>
      <c r="W359" s="164"/>
      <c r="X359" s="164"/>
      <c r="Y359" s="164"/>
      <c r="Z359" s="164"/>
    </row>
    <row r="360" spans="1:26" ht="15.75" customHeight="1">
      <c r="A360" s="103"/>
      <c r="B360" s="164"/>
      <c r="C360" s="165"/>
      <c r="D360" s="165"/>
      <c r="E360" s="165"/>
      <c r="F360" s="165"/>
      <c r="G360" s="92"/>
      <c r="H360" s="164"/>
      <c r="I360" s="164"/>
      <c r="J360" s="164"/>
      <c r="K360" s="164"/>
      <c r="L360" s="164"/>
      <c r="M360" s="164"/>
      <c r="N360" s="164"/>
      <c r="O360" s="164"/>
      <c r="P360" s="164"/>
      <c r="Q360" s="164"/>
      <c r="R360" s="164"/>
      <c r="S360" s="164"/>
      <c r="T360" s="164"/>
      <c r="U360" s="164"/>
      <c r="V360" s="164"/>
      <c r="W360" s="164"/>
      <c r="X360" s="164"/>
      <c r="Y360" s="164"/>
      <c r="Z360" s="164"/>
    </row>
    <row r="361" spans="1:26" ht="15.75" customHeight="1">
      <c r="A361" s="103"/>
      <c r="B361" s="164"/>
      <c r="C361" s="165"/>
      <c r="D361" s="165"/>
      <c r="E361" s="165"/>
      <c r="F361" s="165"/>
      <c r="G361" s="92"/>
      <c r="H361" s="164"/>
      <c r="I361" s="164"/>
      <c r="J361" s="164"/>
      <c r="K361" s="164"/>
      <c r="L361" s="164"/>
      <c r="M361" s="164"/>
      <c r="N361" s="164"/>
      <c r="O361" s="164"/>
      <c r="P361" s="164"/>
      <c r="Q361" s="164"/>
      <c r="R361" s="164"/>
      <c r="S361" s="164"/>
      <c r="T361" s="164"/>
      <c r="U361" s="164"/>
      <c r="V361" s="164"/>
      <c r="W361" s="164"/>
      <c r="X361" s="164"/>
      <c r="Y361" s="164"/>
      <c r="Z361" s="164"/>
    </row>
    <row r="362" spans="1:26" ht="15.75" customHeight="1">
      <c r="A362" s="103"/>
      <c r="B362" s="164"/>
      <c r="C362" s="165"/>
      <c r="D362" s="165"/>
      <c r="E362" s="165"/>
      <c r="F362" s="165"/>
      <c r="G362" s="92"/>
      <c r="H362" s="164"/>
      <c r="I362" s="164"/>
      <c r="J362" s="164"/>
      <c r="K362" s="164"/>
      <c r="L362" s="164"/>
      <c r="M362" s="164"/>
      <c r="N362" s="164"/>
      <c r="O362" s="164"/>
      <c r="P362" s="164"/>
      <c r="Q362" s="164"/>
      <c r="R362" s="164"/>
      <c r="S362" s="164"/>
      <c r="T362" s="164"/>
      <c r="U362" s="164"/>
      <c r="V362" s="164"/>
      <c r="W362" s="164"/>
      <c r="X362" s="164"/>
      <c r="Y362" s="164"/>
      <c r="Z362" s="164"/>
    </row>
    <row r="363" spans="1:26" ht="15.75" customHeight="1">
      <c r="A363" s="103"/>
      <c r="B363" s="164"/>
      <c r="C363" s="165"/>
      <c r="D363" s="165"/>
      <c r="E363" s="165"/>
      <c r="F363" s="165"/>
      <c r="G363" s="92"/>
      <c r="H363" s="164"/>
      <c r="I363" s="164"/>
      <c r="J363" s="164"/>
      <c r="K363" s="164"/>
      <c r="L363" s="164"/>
      <c r="M363" s="164"/>
      <c r="N363" s="164"/>
      <c r="O363" s="164"/>
      <c r="P363" s="164"/>
      <c r="Q363" s="164"/>
      <c r="R363" s="164"/>
      <c r="S363" s="164"/>
      <c r="T363" s="164"/>
      <c r="U363" s="164"/>
      <c r="V363" s="164"/>
      <c r="W363" s="164"/>
      <c r="X363" s="164"/>
      <c r="Y363" s="164"/>
      <c r="Z363" s="164"/>
    </row>
    <row r="364" spans="1:26" ht="15.75" customHeight="1">
      <c r="A364" s="103"/>
      <c r="B364" s="164"/>
      <c r="C364" s="165"/>
      <c r="D364" s="165"/>
      <c r="E364" s="165"/>
      <c r="F364" s="165"/>
      <c r="G364" s="92"/>
      <c r="H364" s="164"/>
      <c r="I364" s="164"/>
      <c r="J364" s="164"/>
      <c r="K364" s="164"/>
      <c r="L364" s="164"/>
      <c r="M364" s="164"/>
      <c r="N364" s="164"/>
      <c r="O364" s="164"/>
      <c r="P364" s="164"/>
      <c r="Q364" s="164"/>
      <c r="R364" s="164"/>
      <c r="S364" s="164"/>
      <c r="T364" s="164"/>
      <c r="U364" s="164"/>
      <c r="V364" s="164"/>
      <c r="W364" s="164"/>
      <c r="X364" s="164"/>
      <c r="Y364" s="164"/>
      <c r="Z364" s="164"/>
    </row>
    <row r="365" spans="1:26" ht="15.75" customHeight="1">
      <c r="A365" s="103"/>
      <c r="B365" s="164"/>
      <c r="C365" s="165"/>
      <c r="D365" s="165"/>
      <c r="E365" s="165"/>
      <c r="F365" s="165"/>
      <c r="G365" s="92"/>
      <c r="H365" s="164"/>
      <c r="I365" s="164"/>
      <c r="J365" s="164"/>
      <c r="K365" s="164"/>
      <c r="L365" s="164"/>
      <c r="M365" s="164"/>
      <c r="N365" s="164"/>
      <c r="O365" s="164"/>
      <c r="P365" s="164"/>
      <c r="Q365" s="164"/>
      <c r="R365" s="164"/>
      <c r="S365" s="164"/>
      <c r="T365" s="164"/>
      <c r="U365" s="164"/>
      <c r="V365" s="164"/>
      <c r="W365" s="164"/>
      <c r="X365" s="164"/>
      <c r="Y365" s="164"/>
      <c r="Z365" s="164"/>
    </row>
    <row r="366" spans="1:26" ht="15.75" customHeight="1">
      <c r="A366" s="103"/>
      <c r="B366" s="164"/>
      <c r="C366" s="165"/>
      <c r="D366" s="165"/>
      <c r="E366" s="165"/>
      <c r="F366" s="165"/>
      <c r="G366" s="92"/>
      <c r="H366" s="164"/>
      <c r="I366" s="164"/>
      <c r="J366" s="164"/>
      <c r="K366" s="164"/>
      <c r="L366" s="164"/>
      <c r="M366" s="164"/>
      <c r="N366" s="164"/>
      <c r="O366" s="164"/>
      <c r="P366" s="164"/>
      <c r="Q366" s="164"/>
      <c r="R366" s="164"/>
      <c r="S366" s="164"/>
      <c r="T366" s="164"/>
      <c r="U366" s="164"/>
      <c r="V366" s="164"/>
      <c r="W366" s="164"/>
      <c r="X366" s="164"/>
      <c r="Y366" s="164"/>
      <c r="Z366" s="164"/>
    </row>
    <row r="367" spans="1:26" ht="15.75" customHeight="1">
      <c r="A367" s="103"/>
      <c r="B367" s="164"/>
      <c r="C367" s="165"/>
      <c r="D367" s="165"/>
      <c r="E367" s="165"/>
      <c r="F367" s="165"/>
      <c r="G367" s="92"/>
      <c r="H367" s="164"/>
      <c r="I367" s="164"/>
      <c r="J367" s="164"/>
      <c r="K367" s="164"/>
      <c r="L367" s="164"/>
      <c r="M367" s="164"/>
      <c r="N367" s="164"/>
      <c r="O367" s="164"/>
      <c r="P367" s="164"/>
      <c r="Q367" s="164"/>
      <c r="R367" s="164"/>
      <c r="S367" s="164"/>
      <c r="T367" s="164"/>
      <c r="U367" s="164"/>
      <c r="V367" s="164"/>
      <c r="W367" s="164"/>
      <c r="X367" s="164"/>
      <c r="Y367" s="164"/>
      <c r="Z367" s="164"/>
    </row>
    <row r="368" spans="1:26" ht="15.75" customHeight="1">
      <c r="A368" s="103"/>
      <c r="B368" s="164"/>
      <c r="C368" s="165"/>
      <c r="D368" s="165"/>
      <c r="E368" s="165"/>
      <c r="F368" s="165"/>
      <c r="G368" s="92"/>
      <c r="H368" s="164"/>
      <c r="I368" s="164"/>
      <c r="J368" s="164"/>
      <c r="K368" s="164"/>
      <c r="L368" s="164"/>
      <c r="M368" s="164"/>
      <c r="N368" s="164"/>
      <c r="O368" s="164"/>
      <c r="P368" s="164"/>
      <c r="Q368" s="164"/>
      <c r="R368" s="164"/>
      <c r="S368" s="164"/>
      <c r="T368" s="164"/>
      <c r="U368" s="164"/>
      <c r="V368" s="164"/>
      <c r="W368" s="164"/>
      <c r="X368" s="164"/>
      <c r="Y368" s="164"/>
      <c r="Z368" s="164"/>
    </row>
    <row r="369" spans="1:26" ht="15.75" customHeight="1">
      <c r="A369" s="103"/>
      <c r="B369" s="164"/>
      <c r="C369" s="165"/>
      <c r="D369" s="165"/>
      <c r="E369" s="165"/>
      <c r="F369" s="165"/>
      <c r="G369" s="92"/>
      <c r="H369" s="164"/>
      <c r="I369" s="164"/>
      <c r="J369" s="164"/>
      <c r="K369" s="164"/>
      <c r="L369" s="164"/>
      <c r="M369" s="164"/>
      <c r="N369" s="164"/>
      <c r="O369" s="164"/>
      <c r="P369" s="164"/>
      <c r="Q369" s="164"/>
      <c r="R369" s="164"/>
      <c r="S369" s="164"/>
      <c r="T369" s="164"/>
      <c r="U369" s="164"/>
      <c r="V369" s="164"/>
      <c r="W369" s="164"/>
      <c r="X369" s="164"/>
      <c r="Y369" s="164"/>
      <c r="Z369" s="164"/>
    </row>
    <row r="370" spans="1:26" ht="15.75" customHeight="1">
      <c r="A370" s="103"/>
      <c r="B370" s="164"/>
      <c r="C370" s="165"/>
      <c r="D370" s="165"/>
      <c r="E370" s="165"/>
      <c r="F370" s="165"/>
      <c r="G370" s="92"/>
      <c r="H370" s="164"/>
      <c r="I370" s="164"/>
      <c r="J370" s="164"/>
      <c r="K370" s="164"/>
      <c r="L370" s="164"/>
      <c r="M370" s="164"/>
      <c r="N370" s="164"/>
      <c r="O370" s="164"/>
      <c r="P370" s="164"/>
      <c r="Q370" s="164"/>
      <c r="R370" s="164"/>
      <c r="S370" s="164"/>
      <c r="T370" s="164"/>
      <c r="U370" s="164"/>
      <c r="V370" s="164"/>
      <c r="W370" s="164"/>
      <c r="X370" s="164"/>
      <c r="Y370" s="164"/>
      <c r="Z370" s="164"/>
    </row>
    <row r="371" spans="1:26" ht="15.75" customHeight="1">
      <c r="A371" s="103"/>
      <c r="B371" s="164"/>
      <c r="C371" s="165"/>
      <c r="D371" s="165"/>
      <c r="E371" s="165"/>
      <c r="F371" s="165"/>
      <c r="G371" s="92"/>
      <c r="H371" s="164"/>
      <c r="I371" s="164"/>
      <c r="J371" s="164"/>
      <c r="K371" s="164"/>
      <c r="L371" s="164"/>
      <c r="M371" s="164"/>
      <c r="N371" s="164"/>
      <c r="O371" s="164"/>
      <c r="P371" s="164"/>
      <c r="Q371" s="164"/>
      <c r="R371" s="164"/>
      <c r="S371" s="164"/>
      <c r="T371" s="164"/>
      <c r="U371" s="164"/>
      <c r="V371" s="164"/>
      <c r="W371" s="164"/>
      <c r="X371" s="164"/>
      <c r="Y371" s="164"/>
      <c r="Z371" s="164"/>
    </row>
    <row r="372" spans="1:26" ht="15.75" customHeight="1">
      <c r="A372" s="103"/>
      <c r="B372" s="164"/>
      <c r="C372" s="165"/>
      <c r="D372" s="165"/>
      <c r="E372" s="165"/>
      <c r="F372" s="165"/>
      <c r="G372" s="92"/>
      <c r="H372" s="164"/>
      <c r="I372" s="164"/>
      <c r="J372" s="164"/>
      <c r="K372" s="164"/>
      <c r="L372" s="164"/>
      <c r="M372" s="164"/>
      <c r="N372" s="164"/>
      <c r="O372" s="164"/>
      <c r="P372" s="164"/>
      <c r="Q372" s="164"/>
      <c r="R372" s="164"/>
      <c r="S372" s="164"/>
      <c r="T372" s="164"/>
      <c r="U372" s="164"/>
      <c r="V372" s="164"/>
      <c r="W372" s="164"/>
      <c r="X372" s="164"/>
      <c r="Y372" s="164"/>
      <c r="Z372" s="164"/>
    </row>
    <row r="373" spans="1:26" ht="15.75" customHeight="1">
      <c r="A373" s="103"/>
      <c r="B373" s="164"/>
      <c r="C373" s="165"/>
      <c r="D373" s="165"/>
      <c r="E373" s="165"/>
      <c r="F373" s="165"/>
      <c r="G373" s="92"/>
      <c r="H373" s="164"/>
      <c r="I373" s="164"/>
      <c r="J373" s="164"/>
      <c r="K373" s="164"/>
      <c r="L373" s="164"/>
      <c r="M373" s="164"/>
      <c r="N373" s="164"/>
      <c r="O373" s="164"/>
      <c r="P373" s="164"/>
      <c r="Q373" s="164"/>
      <c r="R373" s="164"/>
      <c r="S373" s="164"/>
      <c r="T373" s="164"/>
      <c r="U373" s="164"/>
      <c r="V373" s="164"/>
      <c r="W373" s="164"/>
      <c r="X373" s="164"/>
      <c r="Y373" s="164"/>
      <c r="Z373" s="164"/>
    </row>
    <row r="374" spans="1:26" ht="15.75" customHeight="1">
      <c r="A374" s="103"/>
      <c r="B374" s="164"/>
      <c r="C374" s="165"/>
      <c r="D374" s="165"/>
      <c r="E374" s="165"/>
      <c r="F374" s="165"/>
      <c r="G374" s="92"/>
      <c r="H374" s="164"/>
      <c r="I374" s="164"/>
      <c r="J374" s="164"/>
      <c r="K374" s="164"/>
      <c r="L374" s="164"/>
      <c r="M374" s="164"/>
      <c r="N374" s="164"/>
      <c r="O374" s="164"/>
      <c r="P374" s="164"/>
      <c r="Q374" s="164"/>
      <c r="R374" s="164"/>
      <c r="S374" s="164"/>
      <c r="T374" s="164"/>
      <c r="U374" s="164"/>
      <c r="V374" s="164"/>
      <c r="W374" s="164"/>
      <c r="X374" s="164"/>
      <c r="Y374" s="164"/>
      <c r="Z374" s="164"/>
    </row>
    <row r="375" spans="1:26" ht="15.75" customHeight="1">
      <c r="A375" s="103"/>
      <c r="B375" s="164"/>
      <c r="C375" s="165"/>
      <c r="D375" s="165"/>
      <c r="E375" s="165"/>
      <c r="F375" s="165"/>
      <c r="G375" s="92"/>
      <c r="H375" s="164"/>
      <c r="I375" s="164"/>
      <c r="J375" s="164"/>
      <c r="K375" s="164"/>
      <c r="L375" s="164"/>
      <c r="M375" s="164"/>
      <c r="N375" s="164"/>
      <c r="O375" s="164"/>
      <c r="P375" s="164"/>
      <c r="Q375" s="164"/>
      <c r="R375" s="164"/>
      <c r="S375" s="164"/>
      <c r="T375" s="164"/>
      <c r="U375" s="164"/>
      <c r="V375" s="164"/>
      <c r="W375" s="164"/>
      <c r="X375" s="164"/>
      <c r="Y375" s="164"/>
      <c r="Z375" s="164"/>
    </row>
    <row r="376" spans="1:26" ht="15.75" customHeight="1">
      <c r="A376" s="103"/>
      <c r="B376" s="164"/>
      <c r="C376" s="165"/>
      <c r="D376" s="165"/>
      <c r="E376" s="165"/>
      <c r="F376" s="165"/>
      <c r="G376" s="92"/>
      <c r="H376" s="164"/>
      <c r="I376" s="164"/>
      <c r="J376" s="164"/>
      <c r="K376" s="164"/>
      <c r="L376" s="164"/>
      <c r="M376" s="164"/>
      <c r="N376" s="164"/>
      <c r="O376" s="164"/>
      <c r="P376" s="164"/>
      <c r="Q376" s="164"/>
      <c r="R376" s="164"/>
      <c r="S376" s="164"/>
      <c r="T376" s="164"/>
      <c r="U376" s="164"/>
      <c r="V376" s="164"/>
      <c r="W376" s="164"/>
      <c r="X376" s="164"/>
      <c r="Y376" s="164"/>
      <c r="Z376" s="164"/>
    </row>
    <row r="377" spans="1:26" ht="15.75" customHeight="1">
      <c r="A377" s="103"/>
      <c r="B377" s="164"/>
      <c r="C377" s="165"/>
      <c r="D377" s="165"/>
      <c r="E377" s="165"/>
      <c r="F377" s="165"/>
      <c r="G377" s="92"/>
      <c r="H377" s="164"/>
      <c r="I377" s="164"/>
      <c r="J377" s="164"/>
      <c r="K377" s="164"/>
      <c r="L377" s="164"/>
      <c r="M377" s="164"/>
      <c r="N377" s="164"/>
      <c r="O377" s="164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</row>
    <row r="378" spans="1:26" ht="15.75" customHeight="1">
      <c r="A378" s="103"/>
      <c r="B378" s="164"/>
      <c r="C378" s="165"/>
      <c r="D378" s="165"/>
      <c r="E378" s="165"/>
      <c r="F378" s="165"/>
      <c r="G378" s="92"/>
      <c r="H378" s="164"/>
      <c r="I378" s="164"/>
      <c r="J378" s="164"/>
      <c r="K378" s="164"/>
      <c r="L378" s="164"/>
      <c r="M378" s="164"/>
      <c r="N378" s="164"/>
      <c r="O378" s="164"/>
      <c r="P378" s="164"/>
      <c r="Q378" s="164"/>
      <c r="R378" s="164"/>
      <c r="S378" s="164"/>
      <c r="T378" s="164"/>
      <c r="U378" s="164"/>
      <c r="V378" s="164"/>
      <c r="W378" s="164"/>
      <c r="X378" s="164"/>
      <c r="Y378" s="164"/>
      <c r="Z378" s="164"/>
    </row>
    <row r="379" spans="1:26" ht="15.75" customHeight="1">
      <c r="A379" s="103"/>
      <c r="B379" s="164"/>
      <c r="C379" s="165"/>
      <c r="D379" s="165"/>
      <c r="E379" s="165"/>
      <c r="F379" s="165"/>
      <c r="G379" s="92"/>
      <c r="H379" s="164"/>
      <c r="I379" s="164"/>
      <c r="J379" s="164"/>
      <c r="K379" s="164"/>
      <c r="L379" s="164"/>
      <c r="M379" s="164"/>
      <c r="N379" s="164"/>
      <c r="O379" s="164"/>
      <c r="P379" s="164"/>
      <c r="Q379" s="164"/>
      <c r="R379" s="164"/>
      <c r="S379" s="164"/>
      <c r="T379" s="164"/>
      <c r="U379" s="164"/>
      <c r="V379" s="164"/>
      <c r="W379" s="164"/>
      <c r="X379" s="164"/>
      <c r="Y379" s="164"/>
      <c r="Z379" s="164"/>
    </row>
    <row r="380" spans="1:26" ht="15.75" customHeight="1">
      <c r="A380" s="103"/>
      <c r="B380" s="164"/>
      <c r="C380" s="165"/>
      <c r="D380" s="165"/>
      <c r="E380" s="165"/>
      <c r="F380" s="165"/>
      <c r="G380" s="92"/>
      <c r="H380" s="164"/>
      <c r="I380" s="164"/>
      <c r="J380" s="164"/>
      <c r="K380" s="164"/>
      <c r="L380" s="164"/>
      <c r="M380" s="164"/>
      <c r="N380" s="164"/>
      <c r="O380" s="164"/>
      <c r="P380" s="164"/>
      <c r="Q380" s="164"/>
      <c r="R380" s="164"/>
      <c r="S380" s="164"/>
      <c r="T380" s="164"/>
      <c r="U380" s="164"/>
      <c r="V380" s="164"/>
      <c r="W380" s="164"/>
      <c r="X380" s="164"/>
      <c r="Y380" s="164"/>
      <c r="Z380" s="164"/>
    </row>
    <row r="381" spans="1:26" ht="15.75" customHeight="1">
      <c r="A381" s="103"/>
      <c r="B381" s="164"/>
      <c r="C381" s="165"/>
      <c r="D381" s="165"/>
      <c r="E381" s="165"/>
      <c r="F381" s="165"/>
      <c r="G381" s="92"/>
      <c r="H381" s="164"/>
      <c r="I381" s="164"/>
      <c r="J381" s="164"/>
      <c r="K381" s="164"/>
      <c r="L381" s="164"/>
      <c r="M381" s="164"/>
      <c r="N381" s="164"/>
      <c r="O381" s="164"/>
      <c r="P381" s="164"/>
      <c r="Q381" s="164"/>
      <c r="R381" s="164"/>
      <c r="S381" s="164"/>
      <c r="T381" s="164"/>
      <c r="U381" s="164"/>
      <c r="V381" s="164"/>
      <c r="W381" s="164"/>
      <c r="X381" s="164"/>
      <c r="Y381" s="164"/>
      <c r="Z381" s="164"/>
    </row>
    <row r="382" spans="1:26" ht="15.75" customHeight="1">
      <c r="A382" s="103"/>
      <c r="B382" s="164"/>
      <c r="C382" s="165"/>
      <c r="D382" s="165"/>
      <c r="E382" s="165"/>
      <c r="F382" s="165"/>
      <c r="G382" s="92"/>
      <c r="H382" s="164"/>
      <c r="I382" s="164"/>
      <c r="J382" s="164"/>
      <c r="K382" s="164"/>
      <c r="L382" s="164"/>
      <c r="M382" s="164"/>
      <c r="N382" s="164"/>
      <c r="O382" s="164"/>
      <c r="P382" s="164"/>
      <c r="Q382" s="164"/>
      <c r="R382" s="164"/>
      <c r="S382" s="164"/>
      <c r="T382" s="164"/>
      <c r="U382" s="164"/>
      <c r="V382" s="164"/>
      <c r="W382" s="164"/>
      <c r="X382" s="164"/>
      <c r="Y382" s="164"/>
      <c r="Z382" s="164"/>
    </row>
    <row r="383" spans="1:26" ht="15.75" customHeight="1">
      <c r="A383" s="103"/>
      <c r="B383" s="164"/>
      <c r="C383" s="165"/>
      <c r="D383" s="165"/>
      <c r="E383" s="165"/>
      <c r="F383" s="165"/>
      <c r="G383" s="92"/>
      <c r="H383" s="164"/>
      <c r="I383" s="164"/>
      <c r="J383" s="164"/>
      <c r="K383" s="164"/>
      <c r="L383" s="164"/>
      <c r="M383" s="164"/>
      <c r="N383" s="164"/>
      <c r="O383" s="164"/>
      <c r="P383" s="164"/>
      <c r="Q383" s="164"/>
      <c r="R383" s="164"/>
      <c r="S383" s="164"/>
      <c r="T383" s="164"/>
      <c r="U383" s="164"/>
      <c r="V383" s="164"/>
      <c r="W383" s="164"/>
      <c r="X383" s="164"/>
      <c r="Y383" s="164"/>
      <c r="Z383" s="164"/>
    </row>
    <row r="384" spans="1:26" ht="15.75" customHeight="1">
      <c r="A384" s="103"/>
      <c r="B384" s="164"/>
      <c r="C384" s="165"/>
      <c r="D384" s="165"/>
      <c r="E384" s="165"/>
      <c r="F384" s="165"/>
      <c r="G384" s="92"/>
      <c r="H384" s="164"/>
      <c r="I384" s="164"/>
      <c r="J384" s="164"/>
      <c r="K384" s="164"/>
      <c r="L384" s="164"/>
      <c r="M384" s="164"/>
      <c r="N384" s="164"/>
      <c r="O384" s="164"/>
      <c r="P384" s="164"/>
      <c r="Q384" s="164"/>
      <c r="R384" s="164"/>
      <c r="S384" s="164"/>
      <c r="T384" s="164"/>
      <c r="U384" s="164"/>
      <c r="V384" s="164"/>
      <c r="W384" s="164"/>
      <c r="X384" s="164"/>
      <c r="Y384" s="164"/>
      <c r="Z384" s="164"/>
    </row>
    <row r="385" spans="1:26" ht="15.75" customHeight="1">
      <c r="A385" s="103"/>
      <c r="B385" s="164"/>
      <c r="C385" s="165"/>
      <c r="D385" s="165"/>
      <c r="E385" s="165"/>
      <c r="F385" s="165"/>
      <c r="G385" s="92"/>
      <c r="H385" s="164"/>
      <c r="I385" s="164"/>
      <c r="J385" s="164"/>
      <c r="K385" s="164"/>
      <c r="L385" s="164"/>
      <c r="M385" s="164"/>
      <c r="N385" s="164"/>
      <c r="O385" s="164"/>
      <c r="P385" s="164"/>
      <c r="Q385" s="164"/>
      <c r="R385" s="164"/>
      <c r="S385" s="164"/>
      <c r="T385" s="164"/>
      <c r="U385" s="164"/>
      <c r="V385" s="164"/>
      <c r="W385" s="164"/>
      <c r="X385" s="164"/>
      <c r="Y385" s="164"/>
      <c r="Z385" s="164"/>
    </row>
    <row r="386" spans="1:26" ht="15.75" customHeight="1">
      <c r="A386" s="103"/>
      <c r="B386" s="164"/>
      <c r="C386" s="165"/>
      <c r="D386" s="165"/>
      <c r="E386" s="165"/>
      <c r="F386" s="165"/>
      <c r="G386" s="92"/>
      <c r="H386" s="164"/>
      <c r="I386" s="164"/>
      <c r="J386" s="164"/>
      <c r="K386" s="164"/>
      <c r="L386" s="164"/>
      <c r="M386" s="164"/>
      <c r="N386" s="164"/>
      <c r="O386" s="164"/>
      <c r="P386" s="164"/>
      <c r="Q386" s="164"/>
      <c r="R386" s="164"/>
      <c r="S386" s="164"/>
      <c r="T386" s="164"/>
      <c r="U386" s="164"/>
      <c r="V386" s="164"/>
      <c r="W386" s="164"/>
      <c r="X386" s="164"/>
      <c r="Y386" s="164"/>
      <c r="Z386" s="164"/>
    </row>
    <row r="387" spans="1:26" ht="15.75" customHeight="1">
      <c r="A387" s="103"/>
      <c r="B387" s="164"/>
      <c r="C387" s="165"/>
      <c r="D387" s="165"/>
      <c r="E387" s="165"/>
      <c r="F387" s="165"/>
      <c r="G387" s="92"/>
      <c r="H387" s="164"/>
      <c r="I387" s="164"/>
      <c r="J387" s="164"/>
      <c r="K387" s="164"/>
      <c r="L387" s="164"/>
      <c r="M387" s="164"/>
      <c r="N387" s="164"/>
      <c r="O387" s="164"/>
      <c r="P387" s="164"/>
      <c r="Q387" s="164"/>
      <c r="R387" s="164"/>
      <c r="S387" s="164"/>
      <c r="T387" s="164"/>
      <c r="U387" s="164"/>
      <c r="V387" s="164"/>
      <c r="W387" s="164"/>
      <c r="X387" s="164"/>
      <c r="Y387" s="164"/>
      <c r="Z387" s="164"/>
    </row>
    <row r="388" spans="1:26" ht="15.75" customHeight="1">
      <c r="A388" s="103"/>
      <c r="B388" s="164"/>
      <c r="C388" s="165"/>
      <c r="D388" s="165"/>
      <c r="E388" s="165"/>
      <c r="F388" s="165"/>
      <c r="G388" s="92"/>
      <c r="H388" s="164"/>
      <c r="I388" s="164"/>
      <c r="J388" s="164"/>
      <c r="K388" s="164"/>
      <c r="L388" s="164"/>
      <c r="M388" s="164"/>
      <c r="N388" s="164"/>
      <c r="O388" s="164"/>
      <c r="P388" s="164"/>
      <c r="Q388" s="164"/>
      <c r="R388" s="164"/>
      <c r="S388" s="164"/>
      <c r="T388" s="164"/>
      <c r="U388" s="164"/>
      <c r="V388" s="164"/>
      <c r="W388" s="164"/>
      <c r="X388" s="164"/>
      <c r="Y388" s="164"/>
      <c r="Z388" s="164"/>
    </row>
    <row r="389" spans="1:26" ht="15.75" customHeight="1">
      <c r="A389" s="103"/>
      <c r="B389" s="164"/>
      <c r="C389" s="165"/>
      <c r="D389" s="165"/>
      <c r="E389" s="165"/>
      <c r="F389" s="165"/>
      <c r="G389" s="92"/>
      <c r="H389" s="164"/>
      <c r="I389" s="164"/>
      <c r="J389" s="164"/>
      <c r="K389" s="164"/>
      <c r="L389" s="164"/>
      <c r="M389" s="164"/>
      <c r="N389" s="164"/>
      <c r="O389" s="164"/>
      <c r="P389" s="164"/>
      <c r="Q389" s="164"/>
      <c r="R389" s="164"/>
      <c r="S389" s="164"/>
      <c r="T389" s="164"/>
      <c r="U389" s="164"/>
      <c r="V389" s="164"/>
      <c r="W389" s="164"/>
      <c r="X389" s="164"/>
      <c r="Y389" s="164"/>
      <c r="Z389" s="164"/>
    </row>
    <row r="390" spans="1:26" ht="15.75" customHeight="1">
      <c r="A390" s="103"/>
      <c r="B390" s="164"/>
      <c r="C390" s="165"/>
      <c r="D390" s="165"/>
      <c r="E390" s="165"/>
      <c r="F390" s="165"/>
      <c r="G390" s="92"/>
      <c r="H390" s="164"/>
      <c r="I390" s="164"/>
      <c r="J390" s="164"/>
      <c r="K390" s="164"/>
      <c r="L390" s="164"/>
      <c r="M390" s="164"/>
      <c r="N390" s="164"/>
      <c r="O390" s="164"/>
      <c r="P390" s="164"/>
      <c r="Q390" s="164"/>
      <c r="R390" s="164"/>
      <c r="S390" s="164"/>
      <c r="T390" s="164"/>
      <c r="U390" s="164"/>
      <c r="V390" s="164"/>
      <c r="W390" s="164"/>
      <c r="X390" s="164"/>
      <c r="Y390" s="164"/>
      <c r="Z390" s="164"/>
    </row>
    <row r="391" spans="1:26" ht="15.75" customHeight="1">
      <c r="A391" s="103"/>
      <c r="B391" s="164"/>
      <c r="C391" s="165"/>
      <c r="D391" s="165"/>
      <c r="E391" s="165"/>
      <c r="F391" s="165"/>
      <c r="G391" s="92"/>
      <c r="H391" s="164"/>
      <c r="I391" s="164"/>
      <c r="J391" s="164"/>
      <c r="K391" s="164"/>
      <c r="L391" s="164"/>
      <c r="M391" s="164"/>
      <c r="N391" s="164"/>
      <c r="O391" s="164"/>
      <c r="P391" s="164"/>
      <c r="Q391" s="164"/>
      <c r="R391" s="164"/>
      <c r="S391" s="164"/>
      <c r="T391" s="164"/>
      <c r="U391" s="164"/>
      <c r="V391" s="164"/>
      <c r="W391" s="164"/>
      <c r="X391" s="164"/>
      <c r="Y391" s="164"/>
      <c r="Z391" s="164"/>
    </row>
    <row r="392" spans="1:26" ht="15.75" customHeight="1">
      <c r="A392" s="103"/>
      <c r="B392" s="164"/>
      <c r="C392" s="165"/>
      <c r="D392" s="165"/>
      <c r="E392" s="165"/>
      <c r="F392" s="165"/>
      <c r="G392" s="92"/>
      <c r="H392" s="164"/>
      <c r="I392" s="164"/>
      <c r="J392" s="164"/>
      <c r="K392" s="164"/>
      <c r="L392" s="164"/>
      <c r="M392" s="164"/>
      <c r="N392" s="164"/>
      <c r="O392" s="164"/>
      <c r="P392" s="164"/>
      <c r="Q392" s="164"/>
      <c r="R392" s="164"/>
      <c r="S392" s="164"/>
      <c r="T392" s="164"/>
      <c r="U392" s="164"/>
      <c r="V392" s="164"/>
      <c r="W392" s="164"/>
      <c r="X392" s="164"/>
      <c r="Y392" s="164"/>
      <c r="Z392" s="164"/>
    </row>
    <row r="393" spans="1:26" ht="15.75" customHeight="1">
      <c r="A393" s="103"/>
      <c r="B393" s="164"/>
      <c r="C393" s="165"/>
      <c r="D393" s="165"/>
      <c r="E393" s="165"/>
      <c r="F393" s="165"/>
      <c r="G393" s="92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4"/>
      <c r="X393" s="164"/>
      <c r="Y393" s="164"/>
      <c r="Z393" s="164"/>
    </row>
    <row r="394" spans="1:26" ht="15.75" customHeight="1">
      <c r="A394" s="103"/>
      <c r="B394" s="164"/>
      <c r="C394" s="165"/>
      <c r="D394" s="165"/>
      <c r="E394" s="165"/>
      <c r="F394" s="165"/>
      <c r="G394" s="92"/>
      <c r="H394" s="164"/>
      <c r="I394" s="164"/>
      <c r="J394" s="164"/>
      <c r="K394" s="164"/>
      <c r="L394" s="164"/>
      <c r="M394" s="164"/>
      <c r="N394" s="164"/>
      <c r="O394" s="164"/>
      <c r="P394" s="164"/>
      <c r="Q394" s="164"/>
      <c r="R394" s="164"/>
      <c r="S394" s="164"/>
      <c r="T394" s="164"/>
      <c r="U394" s="164"/>
      <c r="V394" s="164"/>
      <c r="W394" s="164"/>
      <c r="X394" s="164"/>
      <c r="Y394" s="164"/>
      <c r="Z394" s="164"/>
    </row>
    <row r="395" spans="1:26" ht="15.75" customHeight="1">
      <c r="A395" s="103"/>
      <c r="B395" s="164"/>
      <c r="C395" s="165"/>
      <c r="D395" s="165"/>
      <c r="E395" s="165"/>
      <c r="F395" s="165"/>
      <c r="G395" s="92"/>
      <c r="H395" s="164"/>
      <c r="I395" s="164"/>
      <c r="J395" s="164"/>
      <c r="K395" s="164"/>
      <c r="L395" s="164"/>
      <c r="M395" s="164"/>
      <c r="N395" s="164"/>
      <c r="O395" s="164"/>
      <c r="P395" s="164"/>
      <c r="Q395" s="164"/>
      <c r="R395" s="164"/>
      <c r="S395" s="164"/>
      <c r="T395" s="164"/>
      <c r="U395" s="164"/>
      <c r="V395" s="164"/>
      <c r="W395" s="164"/>
      <c r="X395" s="164"/>
      <c r="Y395" s="164"/>
      <c r="Z395" s="164"/>
    </row>
    <row r="396" spans="1:26" ht="15.75" customHeight="1">
      <c r="A396" s="103"/>
      <c r="B396" s="164"/>
      <c r="C396" s="165"/>
      <c r="D396" s="165"/>
      <c r="E396" s="165"/>
      <c r="F396" s="165"/>
      <c r="G396" s="92"/>
      <c r="H396" s="164"/>
      <c r="I396" s="164"/>
      <c r="J396" s="164"/>
      <c r="K396" s="164"/>
      <c r="L396" s="164"/>
      <c r="M396" s="164"/>
      <c r="N396" s="164"/>
      <c r="O396" s="164"/>
      <c r="P396" s="164"/>
      <c r="Q396" s="164"/>
      <c r="R396" s="164"/>
      <c r="S396" s="164"/>
      <c r="T396" s="164"/>
      <c r="U396" s="164"/>
      <c r="V396" s="164"/>
      <c r="W396" s="164"/>
      <c r="X396" s="164"/>
      <c r="Y396" s="164"/>
      <c r="Z396" s="164"/>
    </row>
    <row r="397" spans="1:26" ht="15.75" customHeight="1">
      <c r="A397" s="103"/>
      <c r="B397" s="164"/>
      <c r="C397" s="165"/>
      <c r="D397" s="165"/>
      <c r="E397" s="165"/>
      <c r="F397" s="165"/>
      <c r="G397" s="92"/>
      <c r="H397" s="164"/>
      <c r="I397" s="164"/>
      <c r="J397" s="164"/>
      <c r="K397" s="164"/>
      <c r="L397" s="164"/>
      <c r="M397" s="164"/>
      <c r="N397" s="164"/>
      <c r="O397" s="164"/>
      <c r="P397" s="164"/>
      <c r="Q397" s="164"/>
      <c r="R397" s="164"/>
      <c r="S397" s="164"/>
      <c r="T397" s="164"/>
      <c r="U397" s="164"/>
      <c r="V397" s="164"/>
      <c r="W397" s="164"/>
      <c r="X397" s="164"/>
      <c r="Y397" s="164"/>
      <c r="Z397" s="164"/>
    </row>
    <row r="398" spans="1:26" ht="15.75" customHeight="1">
      <c r="A398" s="103"/>
      <c r="B398" s="164"/>
      <c r="C398" s="165"/>
      <c r="D398" s="165"/>
      <c r="E398" s="165"/>
      <c r="F398" s="165"/>
      <c r="G398" s="92"/>
      <c r="H398" s="164"/>
      <c r="I398" s="164"/>
      <c r="J398" s="164"/>
      <c r="K398" s="164"/>
      <c r="L398" s="164"/>
      <c r="M398" s="164"/>
      <c r="N398" s="164"/>
      <c r="O398" s="164"/>
      <c r="P398" s="164"/>
      <c r="Q398" s="164"/>
      <c r="R398" s="164"/>
      <c r="S398" s="164"/>
      <c r="T398" s="164"/>
      <c r="U398" s="164"/>
      <c r="V398" s="164"/>
      <c r="W398" s="164"/>
      <c r="X398" s="164"/>
      <c r="Y398" s="164"/>
      <c r="Z398" s="164"/>
    </row>
    <row r="399" spans="1:26" ht="15.75" customHeight="1">
      <c r="A399" s="103"/>
      <c r="B399" s="164"/>
      <c r="C399" s="165"/>
      <c r="D399" s="165"/>
      <c r="E399" s="165"/>
      <c r="F399" s="165"/>
      <c r="G399" s="92"/>
      <c r="H399" s="164"/>
      <c r="I399" s="164"/>
      <c r="J399" s="164"/>
      <c r="K399" s="164"/>
      <c r="L399" s="164"/>
      <c r="M399" s="164"/>
      <c r="N399" s="164"/>
      <c r="O399" s="164"/>
      <c r="P399" s="164"/>
      <c r="Q399" s="164"/>
      <c r="R399" s="164"/>
      <c r="S399" s="164"/>
      <c r="T399" s="164"/>
      <c r="U399" s="164"/>
      <c r="V399" s="164"/>
      <c r="W399" s="164"/>
      <c r="X399" s="164"/>
      <c r="Y399" s="164"/>
      <c r="Z399" s="164"/>
    </row>
    <row r="400" spans="1:26" ht="15.75" customHeight="1">
      <c r="A400" s="103"/>
      <c r="B400" s="164"/>
      <c r="C400" s="165"/>
      <c r="D400" s="165"/>
      <c r="E400" s="165"/>
      <c r="F400" s="165"/>
      <c r="G400" s="92"/>
      <c r="H400" s="164"/>
      <c r="I400" s="164"/>
      <c r="J400" s="164"/>
      <c r="K400" s="164"/>
      <c r="L400" s="164"/>
      <c r="M400" s="164"/>
      <c r="N400" s="164"/>
      <c r="O400" s="164"/>
      <c r="P400" s="164"/>
      <c r="Q400" s="164"/>
      <c r="R400" s="164"/>
      <c r="S400" s="164"/>
      <c r="T400" s="164"/>
      <c r="U400" s="164"/>
      <c r="V400" s="164"/>
      <c r="W400" s="164"/>
      <c r="X400" s="164"/>
      <c r="Y400" s="164"/>
      <c r="Z400" s="164"/>
    </row>
    <row r="401" spans="1:26" ht="15.75" customHeight="1">
      <c r="A401" s="103"/>
      <c r="B401" s="164"/>
      <c r="C401" s="165"/>
      <c r="D401" s="165"/>
      <c r="E401" s="165"/>
      <c r="F401" s="165"/>
      <c r="G401" s="92"/>
      <c r="H401" s="164"/>
      <c r="I401" s="164"/>
      <c r="J401" s="164"/>
      <c r="K401" s="164"/>
      <c r="L401" s="164"/>
      <c r="M401" s="164"/>
      <c r="N401" s="164"/>
      <c r="O401" s="164"/>
      <c r="P401" s="164"/>
      <c r="Q401" s="164"/>
      <c r="R401" s="164"/>
      <c r="S401" s="164"/>
      <c r="T401" s="164"/>
      <c r="U401" s="164"/>
      <c r="V401" s="164"/>
      <c r="W401" s="164"/>
      <c r="X401" s="164"/>
      <c r="Y401" s="164"/>
      <c r="Z401" s="164"/>
    </row>
    <row r="402" spans="1:26" ht="15.75" customHeight="1">
      <c r="A402" s="103"/>
      <c r="B402" s="164"/>
      <c r="C402" s="165"/>
      <c r="D402" s="165"/>
      <c r="E402" s="165"/>
      <c r="F402" s="165"/>
      <c r="G402" s="92"/>
      <c r="H402" s="164"/>
      <c r="I402" s="164"/>
      <c r="J402" s="164"/>
      <c r="K402" s="164"/>
      <c r="L402" s="164"/>
      <c r="M402" s="164"/>
      <c r="N402" s="164"/>
      <c r="O402" s="164"/>
      <c r="P402" s="164"/>
      <c r="Q402" s="164"/>
      <c r="R402" s="164"/>
      <c r="S402" s="164"/>
      <c r="T402" s="164"/>
      <c r="U402" s="164"/>
      <c r="V402" s="164"/>
      <c r="W402" s="164"/>
      <c r="X402" s="164"/>
      <c r="Y402" s="164"/>
      <c r="Z402" s="164"/>
    </row>
    <row r="403" spans="1:26" ht="15.75" customHeight="1">
      <c r="A403" s="103"/>
      <c r="B403" s="164"/>
      <c r="C403" s="165"/>
      <c r="D403" s="165"/>
      <c r="E403" s="165"/>
      <c r="F403" s="165"/>
      <c r="G403" s="92"/>
      <c r="H403" s="164"/>
      <c r="I403" s="164"/>
      <c r="J403" s="164"/>
      <c r="K403" s="164"/>
      <c r="L403" s="164"/>
      <c r="M403" s="164"/>
      <c r="N403" s="164"/>
      <c r="O403" s="164"/>
      <c r="P403" s="164"/>
      <c r="Q403" s="164"/>
      <c r="R403" s="164"/>
      <c r="S403" s="164"/>
      <c r="T403" s="164"/>
      <c r="U403" s="164"/>
      <c r="V403" s="164"/>
      <c r="W403" s="164"/>
      <c r="X403" s="164"/>
      <c r="Y403" s="164"/>
      <c r="Z403" s="164"/>
    </row>
    <row r="404" spans="1:26" ht="15.75" customHeight="1">
      <c r="A404" s="103"/>
      <c r="B404" s="164"/>
      <c r="C404" s="165"/>
      <c r="D404" s="165"/>
      <c r="E404" s="165"/>
      <c r="F404" s="165"/>
      <c r="G404" s="92"/>
      <c r="H404" s="164"/>
      <c r="I404" s="164"/>
      <c r="J404" s="164"/>
      <c r="K404" s="164"/>
      <c r="L404" s="164"/>
      <c r="M404" s="164"/>
      <c r="N404" s="164"/>
      <c r="O404" s="164"/>
      <c r="P404" s="164"/>
      <c r="Q404" s="164"/>
      <c r="R404" s="164"/>
      <c r="S404" s="164"/>
      <c r="T404" s="164"/>
      <c r="U404" s="164"/>
      <c r="V404" s="164"/>
      <c r="W404" s="164"/>
      <c r="X404" s="164"/>
      <c r="Y404" s="164"/>
      <c r="Z404" s="164"/>
    </row>
    <row r="405" spans="1:26" ht="15.75" customHeight="1">
      <c r="A405" s="103"/>
      <c r="B405" s="164"/>
      <c r="C405" s="165"/>
      <c r="D405" s="165"/>
      <c r="E405" s="165"/>
      <c r="F405" s="165"/>
      <c r="G405" s="92"/>
      <c r="H405" s="164"/>
      <c r="I405" s="164"/>
      <c r="J405" s="164"/>
      <c r="K405" s="164"/>
      <c r="L405" s="164"/>
      <c r="M405" s="164"/>
      <c r="N405" s="164"/>
      <c r="O405" s="164"/>
      <c r="P405" s="164"/>
      <c r="Q405" s="164"/>
      <c r="R405" s="164"/>
      <c r="S405" s="164"/>
      <c r="T405" s="164"/>
      <c r="U405" s="164"/>
      <c r="V405" s="164"/>
      <c r="W405" s="164"/>
      <c r="X405" s="164"/>
      <c r="Y405" s="164"/>
      <c r="Z405" s="164"/>
    </row>
    <row r="406" spans="1:26" ht="15.75" customHeight="1">
      <c r="A406" s="103"/>
      <c r="B406" s="164"/>
      <c r="C406" s="165"/>
      <c r="D406" s="165"/>
      <c r="E406" s="165"/>
      <c r="F406" s="165"/>
      <c r="G406" s="92"/>
      <c r="H406" s="164"/>
      <c r="I406" s="164"/>
      <c r="J406" s="164"/>
      <c r="K406" s="164"/>
      <c r="L406" s="164"/>
      <c r="M406" s="164"/>
      <c r="N406" s="164"/>
      <c r="O406" s="164"/>
      <c r="P406" s="164"/>
      <c r="Q406" s="164"/>
      <c r="R406" s="164"/>
      <c r="S406" s="164"/>
      <c r="T406" s="164"/>
      <c r="U406" s="164"/>
      <c r="V406" s="164"/>
      <c r="W406" s="164"/>
      <c r="X406" s="164"/>
      <c r="Y406" s="164"/>
      <c r="Z406" s="164"/>
    </row>
    <row r="407" spans="1:26" ht="15.75" customHeight="1">
      <c r="A407" s="103"/>
      <c r="B407" s="164"/>
      <c r="C407" s="165"/>
      <c r="D407" s="165"/>
      <c r="E407" s="165"/>
      <c r="F407" s="165"/>
      <c r="G407" s="92"/>
      <c r="H407" s="164"/>
      <c r="I407" s="164"/>
      <c r="J407" s="164"/>
      <c r="K407" s="164"/>
      <c r="L407" s="164"/>
      <c r="M407" s="164"/>
      <c r="N407" s="164"/>
      <c r="O407" s="164"/>
      <c r="P407" s="164"/>
      <c r="Q407" s="164"/>
      <c r="R407" s="164"/>
      <c r="S407" s="164"/>
      <c r="T407" s="164"/>
      <c r="U407" s="164"/>
      <c r="V407" s="164"/>
      <c r="W407" s="164"/>
      <c r="X407" s="164"/>
      <c r="Y407" s="164"/>
      <c r="Z407" s="164"/>
    </row>
    <row r="408" spans="1:26" ht="15.75" customHeight="1">
      <c r="A408" s="103"/>
      <c r="B408" s="164"/>
      <c r="C408" s="165"/>
      <c r="D408" s="165"/>
      <c r="E408" s="165"/>
      <c r="F408" s="165"/>
      <c r="G408" s="92"/>
      <c r="H408" s="164"/>
      <c r="I408" s="164"/>
      <c r="J408" s="164"/>
      <c r="K408" s="164"/>
      <c r="L408" s="164"/>
      <c r="M408" s="164"/>
      <c r="N408" s="164"/>
      <c r="O408" s="164"/>
      <c r="P408" s="164"/>
      <c r="Q408" s="164"/>
      <c r="R408" s="164"/>
      <c r="S408" s="164"/>
      <c r="T408" s="164"/>
      <c r="U408" s="164"/>
      <c r="V408" s="164"/>
      <c r="W408" s="164"/>
      <c r="X408" s="164"/>
      <c r="Y408" s="164"/>
      <c r="Z408" s="164"/>
    </row>
    <row r="409" spans="1:26" ht="15.75" customHeight="1">
      <c r="A409" s="103"/>
      <c r="B409" s="164"/>
      <c r="C409" s="165"/>
      <c r="D409" s="165"/>
      <c r="E409" s="165"/>
      <c r="F409" s="165"/>
      <c r="G409" s="92"/>
      <c r="H409" s="164"/>
      <c r="I409" s="164"/>
      <c r="J409" s="164"/>
      <c r="K409" s="164"/>
      <c r="L409" s="164"/>
      <c r="M409" s="164"/>
      <c r="N409" s="164"/>
      <c r="O409" s="164"/>
      <c r="P409" s="164"/>
      <c r="Q409" s="164"/>
      <c r="R409" s="164"/>
      <c r="S409" s="164"/>
      <c r="T409" s="164"/>
      <c r="U409" s="164"/>
      <c r="V409" s="164"/>
      <c r="W409" s="164"/>
      <c r="X409" s="164"/>
      <c r="Y409" s="164"/>
      <c r="Z409" s="164"/>
    </row>
    <row r="410" spans="1:26" ht="15.75" customHeight="1">
      <c r="A410" s="103"/>
      <c r="B410" s="164"/>
      <c r="C410" s="165"/>
      <c r="D410" s="165"/>
      <c r="E410" s="165"/>
      <c r="F410" s="165"/>
      <c r="G410" s="92"/>
      <c r="H410" s="164"/>
      <c r="I410" s="164"/>
      <c r="J410" s="164"/>
      <c r="K410" s="164"/>
      <c r="L410" s="164"/>
      <c r="M410" s="164"/>
      <c r="N410" s="164"/>
      <c r="O410" s="164"/>
      <c r="P410" s="164"/>
      <c r="Q410" s="164"/>
      <c r="R410" s="164"/>
      <c r="S410" s="164"/>
      <c r="T410" s="164"/>
      <c r="U410" s="164"/>
      <c r="V410" s="164"/>
      <c r="W410" s="164"/>
      <c r="X410" s="164"/>
      <c r="Y410" s="164"/>
      <c r="Z410" s="164"/>
    </row>
    <row r="411" spans="1:26" ht="15.75" customHeight="1">
      <c r="A411" s="103"/>
      <c r="B411" s="164"/>
      <c r="C411" s="165"/>
      <c r="D411" s="165"/>
      <c r="E411" s="165"/>
      <c r="F411" s="165"/>
      <c r="G411" s="92"/>
      <c r="H411" s="164"/>
      <c r="I411" s="164"/>
      <c r="J411" s="164"/>
      <c r="K411" s="164"/>
      <c r="L411" s="164"/>
      <c r="M411" s="164"/>
      <c r="N411" s="164"/>
      <c r="O411" s="164"/>
      <c r="P411" s="164"/>
      <c r="Q411" s="164"/>
      <c r="R411" s="164"/>
      <c r="S411" s="164"/>
      <c r="T411" s="164"/>
      <c r="U411" s="164"/>
      <c r="V411" s="164"/>
      <c r="W411" s="164"/>
      <c r="X411" s="164"/>
      <c r="Y411" s="164"/>
      <c r="Z411" s="164"/>
    </row>
    <row r="412" spans="1:26" ht="15.75" customHeight="1">
      <c r="A412" s="103"/>
      <c r="B412" s="164"/>
      <c r="C412" s="165"/>
      <c r="D412" s="165"/>
      <c r="E412" s="165"/>
      <c r="F412" s="165"/>
      <c r="G412" s="92"/>
      <c r="H412" s="164"/>
      <c r="I412" s="164"/>
      <c r="J412" s="164"/>
      <c r="K412" s="164"/>
      <c r="L412" s="164"/>
      <c r="M412" s="164"/>
      <c r="N412" s="164"/>
      <c r="O412" s="164"/>
      <c r="P412" s="164"/>
      <c r="Q412" s="164"/>
      <c r="R412" s="164"/>
      <c r="S412" s="164"/>
      <c r="T412" s="164"/>
      <c r="U412" s="164"/>
      <c r="V412" s="164"/>
      <c r="W412" s="164"/>
      <c r="X412" s="164"/>
      <c r="Y412" s="164"/>
      <c r="Z412" s="164"/>
    </row>
    <row r="413" spans="1:26" ht="15.75" customHeight="1">
      <c r="A413" s="103"/>
      <c r="B413" s="164"/>
      <c r="C413" s="165"/>
      <c r="D413" s="165"/>
      <c r="E413" s="165"/>
      <c r="F413" s="165"/>
      <c r="G413" s="92"/>
      <c r="H413" s="164"/>
      <c r="I413" s="164"/>
      <c r="J413" s="164"/>
      <c r="K413" s="164"/>
      <c r="L413" s="164"/>
      <c r="M413" s="164"/>
      <c r="N413" s="164"/>
      <c r="O413" s="164"/>
      <c r="P413" s="164"/>
      <c r="Q413" s="164"/>
      <c r="R413" s="164"/>
      <c r="S413" s="164"/>
      <c r="T413" s="164"/>
      <c r="U413" s="164"/>
      <c r="V413" s="164"/>
      <c r="W413" s="164"/>
      <c r="X413" s="164"/>
      <c r="Y413" s="164"/>
      <c r="Z413" s="164"/>
    </row>
    <row r="414" spans="1:26" ht="15.75" customHeight="1">
      <c r="A414" s="103"/>
      <c r="B414" s="164"/>
      <c r="C414" s="165"/>
      <c r="D414" s="165"/>
      <c r="E414" s="165"/>
      <c r="F414" s="165"/>
      <c r="G414" s="92"/>
      <c r="H414" s="164"/>
      <c r="I414" s="164"/>
      <c r="J414" s="164"/>
      <c r="K414" s="164"/>
      <c r="L414" s="164"/>
      <c r="M414" s="164"/>
      <c r="N414" s="164"/>
      <c r="O414" s="164"/>
      <c r="P414" s="164"/>
      <c r="Q414" s="164"/>
      <c r="R414" s="164"/>
      <c r="S414" s="164"/>
      <c r="T414" s="164"/>
      <c r="U414" s="164"/>
      <c r="V414" s="164"/>
      <c r="W414" s="164"/>
      <c r="X414" s="164"/>
      <c r="Y414" s="164"/>
      <c r="Z414" s="164"/>
    </row>
    <row r="415" spans="1:26" ht="15.75" customHeight="1">
      <c r="A415" s="103"/>
      <c r="B415" s="164"/>
      <c r="C415" s="165"/>
      <c r="D415" s="165"/>
      <c r="E415" s="165"/>
      <c r="F415" s="165"/>
      <c r="G415" s="92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</row>
    <row r="416" spans="1:26" ht="15.75" customHeight="1">
      <c r="A416" s="103"/>
      <c r="B416" s="164"/>
      <c r="C416" s="165"/>
      <c r="D416" s="165"/>
      <c r="E416" s="165"/>
      <c r="F416" s="165"/>
      <c r="G416" s="92"/>
      <c r="H416" s="164"/>
      <c r="I416" s="164"/>
      <c r="J416" s="164"/>
      <c r="K416" s="164"/>
      <c r="L416" s="164"/>
      <c r="M416" s="164"/>
      <c r="N416" s="164"/>
      <c r="O416" s="164"/>
      <c r="P416" s="164"/>
      <c r="Q416" s="164"/>
      <c r="R416" s="164"/>
      <c r="S416" s="164"/>
      <c r="T416" s="164"/>
      <c r="U416" s="164"/>
      <c r="V416" s="164"/>
      <c r="W416" s="164"/>
      <c r="X416" s="164"/>
      <c r="Y416" s="164"/>
      <c r="Z416" s="164"/>
    </row>
    <row r="417" spans="1:26" ht="15.75" customHeight="1">
      <c r="A417" s="103"/>
      <c r="B417" s="164"/>
      <c r="C417" s="165"/>
      <c r="D417" s="165"/>
      <c r="E417" s="165"/>
      <c r="F417" s="165"/>
      <c r="G417" s="92"/>
      <c r="H417" s="164"/>
      <c r="I417" s="164"/>
      <c r="J417" s="164"/>
      <c r="K417" s="164"/>
      <c r="L417" s="164"/>
      <c r="M417" s="164"/>
      <c r="N417" s="164"/>
      <c r="O417" s="164"/>
      <c r="P417" s="164"/>
      <c r="Q417" s="164"/>
      <c r="R417" s="164"/>
      <c r="S417" s="164"/>
      <c r="T417" s="164"/>
      <c r="U417" s="164"/>
      <c r="V417" s="164"/>
      <c r="W417" s="164"/>
      <c r="X417" s="164"/>
      <c r="Y417" s="164"/>
      <c r="Z417" s="164"/>
    </row>
    <row r="418" spans="1:26" ht="15.75" customHeight="1">
      <c r="A418" s="103"/>
      <c r="B418" s="164"/>
      <c r="C418" s="165"/>
      <c r="D418" s="165"/>
      <c r="E418" s="165"/>
      <c r="F418" s="165"/>
      <c r="G418" s="92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</row>
    <row r="419" spans="1:26" ht="15.75" customHeight="1">
      <c r="A419" s="103"/>
      <c r="B419" s="164"/>
      <c r="C419" s="165"/>
      <c r="D419" s="165"/>
      <c r="E419" s="165"/>
      <c r="F419" s="165"/>
      <c r="G419" s="92"/>
      <c r="H419" s="164"/>
      <c r="I419" s="164"/>
      <c r="J419" s="164"/>
      <c r="K419" s="164"/>
      <c r="L419" s="164"/>
      <c r="M419" s="164"/>
      <c r="N419" s="164"/>
      <c r="O419" s="164"/>
      <c r="P419" s="164"/>
      <c r="Q419" s="164"/>
      <c r="R419" s="164"/>
      <c r="S419" s="164"/>
      <c r="T419" s="164"/>
      <c r="U419" s="164"/>
      <c r="V419" s="164"/>
      <c r="W419" s="164"/>
      <c r="X419" s="164"/>
      <c r="Y419" s="164"/>
      <c r="Z419" s="164"/>
    </row>
    <row r="420" spans="1:26" ht="15.75" customHeight="1">
      <c r="A420" s="103"/>
      <c r="B420" s="164"/>
      <c r="C420" s="165"/>
      <c r="D420" s="165"/>
      <c r="E420" s="165"/>
      <c r="F420" s="165"/>
      <c r="G420" s="92"/>
      <c r="H420" s="164"/>
      <c r="I420" s="164"/>
      <c r="J420" s="164"/>
      <c r="K420" s="164"/>
      <c r="L420" s="164"/>
      <c r="M420" s="164"/>
      <c r="N420" s="164"/>
      <c r="O420" s="164"/>
      <c r="P420" s="164"/>
      <c r="Q420" s="164"/>
      <c r="R420" s="164"/>
      <c r="S420" s="164"/>
      <c r="T420" s="164"/>
      <c r="U420" s="164"/>
      <c r="V420" s="164"/>
      <c r="W420" s="164"/>
      <c r="X420" s="164"/>
      <c r="Y420" s="164"/>
      <c r="Z420" s="164"/>
    </row>
    <row r="421" spans="1:26" ht="15.75" customHeight="1">
      <c r="A421" s="103"/>
      <c r="B421" s="164"/>
      <c r="C421" s="165"/>
      <c r="D421" s="165"/>
      <c r="E421" s="165"/>
      <c r="F421" s="165"/>
      <c r="G421" s="92"/>
      <c r="H421" s="164"/>
      <c r="I421" s="164"/>
      <c r="J421" s="164"/>
      <c r="K421" s="164"/>
      <c r="L421" s="164"/>
      <c r="M421" s="164"/>
      <c r="N421" s="164"/>
      <c r="O421" s="164"/>
      <c r="P421" s="164"/>
      <c r="Q421" s="164"/>
      <c r="R421" s="164"/>
      <c r="S421" s="164"/>
      <c r="T421" s="164"/>
      <c r="U421" s="164"/>
      <c r="V421" s="164"/>
      <c r="W421" s="164"/>
      <c r="X421" s="164"/>
      <c r="Y421" s="164"/>
      <c r="Z421" s="164"/>
    </row>
    <row r="422" spans="1:26" ht="15.75" customHeight="1">
      <c r="A422" s="103"/>
      <c r="B422" s="164"/>
      <c r="C422" s="165"/>
      <c r="D422" s="165"/>
      <c r="E422" s="165"/>
      <c r="F422" s="165"/>
      <c r="G422" s="92"/>
      <c r="H422" s="164"/>
      <c r="I422" s="164"/>
      <c r="J422" s="164"/>
      <c r="K422" s="164"/>
      <c r="L422" s="164"/>
      <c r="M422" s="164"/>
      <c r="N422" s="164"/>
      <c r="O422" s="164"/>
      <c r="P422" s="164"/>
      <c r="Q422" s="164"/>
      <c r="R422" s="164"/>
      <c r="S422" s="164"/>
      <c r="T422" s="164"/>
      <c r="U422" s="164"/>
      <c r="V422" s="164"/>
      <c r="W422" s="164"/>
      <c r="X422" s="164"/>
      <c r="Y422" s="164"/>
      <c r="Z422" s="164"/>
    </row>
    <row r="423" spans="1:26" ht="15.75" customHeight="1">
      <c r="A423" s="103"/>
      <c r="B423" s="164"/>
      <c r="C423" s="165"/>
      <c r="D423" s="165"/>
      <c r="E423" s="165"/>
      <c r="F423" s="165"/>
      <c r="G423" s="92"/>
      <c r="H423" s="164"/>
      <c r="I423" s="164"/>
      <c r="J423" s="164"/>
      <c r="K423" s="164"/>
      <c r="L423" s="164"/>
      <c r="M423" s="164"/>
      <c r="N423" s="164"/>
      <c r="O423" s="164"/>
      <c r="P423" s="164"/>
      <c r="Q423" s="164"/>
      <c r="R423" s="164"/>
      <c r="S423" s="164"/>
      <c r="T423" s="164"/>
      <c r="U423" s="164"/>
      <c r="V423" s="164"/>
      <c r="W423" s="164"/>
      <c r="X423" s="164"/>
      <c r="Y423" s="164"/>
      <c r="Z423" s="164"/>
    </row>
    <row r="424" spans="1:26" ht="15.75" customHeight="1">
      <c r="A424" s="103"/>
      <c r="B424" s="164"/>
      <c r="C424" s="165"/>
      <c r="D424" s="165"/>
      <c r="E424" s="165"/>
      <c r="F424" s="165"/>
      <c r="G424" s="92"/>
      <c r="H424" s="164"/>
      <c r="I424" s="164"/>
      <c r="J424" s="164"/>
      <c r="K424" s="164"/>
      <c r="L424" s="164"/>
      <c r="M424" s="164"/>
      <c r="N424" s="164"/>
      <c r="O424" s="164"/>
      <c r="P424" s="164"/>
      <c r="Q424" s="164"/>
      <c r="R424" s="164"/>
      <c r="S424" s="164"/>
      <c r="T424" s="164"/>
      <c r="U424" s="164"/>
      <c r="V424" s="164"/>
      <c r="W424" s="164"/>
      <c r="X424" s="164"/>
      <c r="Y424" s="164"/>
      <c r="Z424" s="164"/>
    </row>
    <row r="425" spans="1:26" ht="15.75" customHeight="1">
      <c r="A425" s="103"/>
      <c r="B425" s="164"/>
      <c r="C425" s="165"/>
      <c r="D425" s="165"/>
      <c r="E425" s="165"/>
      <c r="F425" s="165"/>
      <c r="G425" s="92"/>
      <c r="H425" s="164"/>
      <c r="I425" s="164"/>
      <c r="J425" s="164"/>
      <c r="K425" s="164"/>
      <c r="L425" s="164"/>
      <c r="M425" s="164"/>
      <c r="N425" s="164"/>
      <c r="O425" s="164"/>
      <c r="P425" s="164"/>
      <c r="Q425" s="164"/>
      <c r="R425" s="164"/>
      <c r="S425" s="164"/>
      <c r="T425" s="164"/>
      <c r="U425" s="164"/>
      <c r="V425" s="164"/>
      <c r="W425" s="164"/>
      <c r="X425" s="164"/>
      <c r="Y425" s="164"/>
      <c r="Z425" s="164"/>
    </row>
    <row r="426" spans="1:26" ht="15.75" customHeight="1">
      <c r="A426" s="103"/>
      <c r="B426" s="164"/>
      <c r="C426" s="165"/>
      <c r="D426" s="165"/>
      <c r="E426" s="165"/>
      <c r="F426" s="165"/>
      <c r="G426" s="92"/>
      <c r="H426" s="98"/>
      <c r="I426" s="98"/>
      <c r="J426" s="98"/>
      <c r="K426" s="98"/>
      <c r="L426" s="98"/>
      <c r="M426" s="164"/>
      <c r="N426" s="164"/>
      <c r="O426" s="164"/>
      <c r="P426" s="164"/>
      <c r="Q426" s="164"/>
      <c r="R426" s="164"/>
      <c r="S426" s="164"/>
      <c r="T426" s="164"/>
      <c r="U426" s="164"/>
      <c r="V426" s="164"/>
      <c r="W426" s="164"/>
      <c r="X426" s="164"/>
      <c r="Y426" s="164"/>
      <c r="Z426" s="164"/>
    </row>
    <row r="427" spans="1:26" ht="15.75" customHeight="1">
      <c r="A427" s="103"/>
      <c r="B427" s="164"/>
      <c r="C427" s="165"/>
      <c r="D427" s="165"/>
      <c r="E427" s="165"/>
      <c r="F427" s="165"/>
      <c r="G427" s="92"/>
      <c r="H427" s="98"/>
      <c r="I427" s="98"/>
      <c r="J427" s="98"/>
      <c r="K427" s="98"/>
      <c r="L427" s="98"/>
      <c r="M427" s="164"/>
      <c r="N427" s="164"/>
      <c r="O427" s="164"/>
      <c r="P427" s="164"/>
      <c r="Q427" s="164"/>
      <c r="R427" s="164"/>
      <c r="S427" s="164"/>
      <c r="T427" s="164"/>
      <c r="U427" s="164"/>
      <c r="V427" s="164"/>
      <c r="W427" s="164"/>
      <c r="X427" s="164"/>
      <c r="Y427" s="164"/>
      <c r="Z427" s="164"/>
    </row>
    <row r="428" spans="1:26" ht="15.75" customHeight="1">
      <c r="A428" s="164"/>
      <c r="B428" s="164"/>
      <c r="C428" s="165"/>
      <c r="D428" s="165"/>
      <c r="E428" s="165"/>
      <c r="F428" s="165"/>
      <c r="G428" s="92"/>
      <c r="H428" s="98"/>
      <c r="I428" s="98"/>
      <c r="J428" s="98"/>
      <c r="K428" s="98"/>
      <c r="L428" s="98"/>
      <c r="M428" s="164"/>
      <c r="N428" s="164"/>
      <c r="O428" s="164"/>
      <c r="P428" s="164"/>
      <c r="Q428" s="164"/>
      <c r="R428" s="164"/>
      <c r="S428" s="164"/>
      <c r="T428" s="164"/>
      <c r="U428" s="164"/>
      <c r="V428" s="164"/>
      <c r="W428" s="164"/>
      <c r="X428" s="164"/>
      <c r="Y428" s="164"/>
      <c r="Z428" s="164"/>
    </row>
  </sheetData>
  <autoFilter ref="A6:Z228" xr:uid="{00000000-0009-0000-0000-000003000000}"/>
  <mergeCells count="10">
    <mergeCell ref="A1:L1"/>
    <mergeCell ref="B226:E226"/>
    <mergeCell ref="G226:K226"/>
    <mergeCell ref="B228:E228"/>
    <mergeCell ref="B227:E227"/>
    <mergeCell ref="A4:A5"/>
    <mergeCell ref="B4:B5"/>
    <mergeCell ref="D4:F4"/>
    <mergeCell ref="G4:L4"/>
    <mergeCell ref="C4:C5"/>
  </mergeCells>
  <pageMargins left="0.70866141732283472" right="0.70866141732283472" top="0.74803149606299213" bottom="0.74803149606299213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A1:AF449"/>
  <sheetViews>
    <sheetView tabSelected="1" workbookViewId="0">
      <pane ySplit="6" topLeftCell="A211" activePane="bottomLeft" state="frozen"/>
      <selection pane="bottomLeft" sqref="A1:XFD2"/>
    </sheetView>
  </sheetViews>
  <sheetFormatPr defaultColWidth="14.3984375" defaultRowHeight="15" customHeight="1"/>
  <cols>
    <col min="1" max="1" width="5" customWidth="1"/>
    <col min="2" max="2" width="45" customWidth="1"/>
    <col min="3" max="3" width="8.53125" customWidth="1"/>
    <col min="4" max="4" width="9.86328125" customWidth="1"/>
    <col min="5" max="5" width="11.1328125" customWidth="1"/>
    <col min="6" max="6" width="14" customWidth="1"/>
    <col min="7" max="7" width="34.86328125" customWidth="1"/>
    <col min="8" max="8" width="11.3984375" customWidth="1"/>
    <col min="9" max="9" width="10.3984375" hidden="1" customWidth="1"/>
    <col min="10" max="10" width="9.86328125" customWidth="1"/>
    <col min="11" max="11" width="11.3984375" customWidth="1"/>
    <col min="12" max="12" width="12.3984375" customWidth="1"/>
    <col min="13" max="32" width="14.3984375" customWidth="1"/>
  </cols>
  <sheetData>
    <row r="1" spans="1:32" s="415" customFormat="1" ht="15.4">
      <c r="A1" s="416" t="s">
        <v>344</v>
      </c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</row>
    <row r="2" spans="1:32" s="415" customFormat="1" ht="14.25">
      <c r="A2" s="1" t="s">
        <v>345</v>
      </c>
      <c r="B2" s="2"/>
      <c r="C2" s="3"/>
      <c r="D2" s="3"/>
      <c r="E2" s="4"/>
      <c r="F2" s="4"/>
      <c r="G2" s="5"/>
      <c r="H2" s="6"/>
      <c r="I2" s="6"/>
      <c r="J2" s="6"/>
      <c r="K2" s="6"/>
      <c r="L2" s="6"/>
    </row>
    <row r="3" spans="1:32" ht="15.4">
      <c r="A3" s="1" t="s">
        <v>352</v>
      </c>
      <c r="B3" s="102"/>
      <c r="C3" s="104"/>
      <c r="D3" s="104"/>
      <c r="E3" s="105"/>
      <c r="F3" s="105"/>
      <c r="G3" s="106"/>
      <c r="H3" s="103"/>
      <c r="I3" s="103"/>
      <c r="J3" s="103"/>
      <c r="K3" s="103"/>
      <c r="L3" s="107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</row>
    <row r="4" spans="1:32" ht="14.25">
      <c r="A4" s="446" t="s">
        <v>0</v>
      </c>
      <c r="B4" s="447" t="s">
        <v>1</v>
      </c>
      <c r="C4" s="448" t="s">
        <v>2</v>
      </c>
      <c r="D4" s="449" t="s">
        <v>3</v>
      </c>
      <c r="E4" s="424"/>
      <c r="F4" s="424"/>
      <c r="G4" s="445" t="s">
        <v>4</v>
      </c>
      <c r="H4" s="424"/>
      <c r="I4" s="424"/>
      <c r="J4" s="424"/>
      <c r="K4" s="424"/>
      <c r="L4" s="426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</row>
    <row r="5" spans="1:32" ht="25.5">
      <c r="A5" s="419"/>
      <c r="B5" s="421"/>
      <c r="C5" s="421"/>
      <c r="D5" s="299" t="s">
        <v>5</v>
      </c>
      <c r="E5" s="300" t="s">
        <v>6</v>
      </c>
      <c r="F5" s="300" t="s">
        <v>7</v>
      </c>
      <c r="G5" s="297" t="s">
        <v>8</v>
      </c>
      <c r="H5" s="298" t="s">
        <v>2</v>
      </c>
      <c r="I5" s="301" t="s">
        <v>9</v>
      </c>
      <c r="J5" s="302" t="s">
        <v>5</v>
      </c>
      <c r="K5" s="303" t="s">
        <v>6</v>
      </c>
      <c r="L5" s="300" t="s">
        <v>7</v>
      </c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</row>
    <row r="6" spans="1:32" ht="14.25">
      <c r="A6" s="304">
        <v>1</v>
      </c>
      <c r="B6" s="305">
        <v>2</v>
      </c>
      <c r="C6" s="306">
        <v>3</v>
      </c>
      <c r="D6" s="307">
        <v>4</v>
      </c>
      <c r="E6" s="304">
        <v>5</v>
      </c>
      <c r="F6" s="307">
        <v>6</v>
      </c>
      <c r="G6" s="304">
        <v>7</v>
      </c>
      <c r="H6" s="307">
        <v>8</v>
      </c>
      <c r="I6" s="304">
        <v>9</v>
      </c>
      <c r="J6" s="304">
        <v>10</v>
      </c>
      <c r="K6" s="304">
        <v>11</v>
      </c>
      <c r="L6" s="308">
        <v>12</v>
      </c>
      <c r="M6" s="164"/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</row>
    <row r="7" spans="1:32" ht="14.25">
      <c r="A7" s="309"/>
      <c r="B7" s="310" t="s">
        <v>274</v>
      </c>
      <c r="C7" s="311"/>
      <c r="D7" s="311"/>
      <c r="E7" s="311"/>
      <c r="F7" s="311"/>
      <c r="G7" s="212"/>
      <c r="H7" s="212"/>
      <c r="I7" s="212"/>
      <c r="J7" s="212"/>
      <c r="K7" s="212"/>
      <c r="L7" s="213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</row>
    <row r="8" spans="1:32">
      <c r="A8" s="312"/>
      <c r="B8" s="313" t="s">
        <v>128</v>
      </c>
      <c r="C8" s="223"/>
      <c r="D8" s="219"/>
      <c r="E8" s="219"/>
      <c r="F8" s="219"/>
      <c r="G8" s="219"/>
      <c r="H8" s="219"/>
      <c r="I8" s="219"/>
      <c r="J8" s="219"/>
      <c r="K8" s="219"/>
      <c r="L8" s="220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</row>
    <row r="9" spans="1:32" ht="14.25">
      <c r="A9" s="314"/>
      <c r="B9" s="222" t="s">
        <v>275</v>
      </c>
      <c r="C9" s="223" t="s">
        <v>13</v>
      </c>
      <c r="D9" s="224">
        <v>26</v>
      </c>
      <c r="E9" s="224"/>
      <c r="F9" s="224">
        <f t="shared" ref="F9:F10" si="0">D9*E9</f>
        <v>0</v>
      </c>
      <c r="G9" s="239" t="s">
        <v>116</v>
      </c>
      <c r="H9" s="227" t="s">
        <v>18</v>
      </c>
      <c r="I9" s="227">
        <v>0.2</v>
      </c>
      <c r="J9" s="227">
        <v>5.2</v>
      </c>
      <c r="K9" s="127"/>
      <c r="L9" s="220">
        <f>J9*K9</f>
        <v>0</v>
      </c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</row>
    <row r="10" spans="1:32" ht="14.25">
      <c r="A10" s="230"/>
      <c r="B10" s="315" t="s">
        <v>276</v>
      </c>
      <c r="C10" s="316" t="s">
        <v>13</v>
      </c>
      <c r="D10" s="317">
        <v>26</v>
      </c>
      <c r="E10" s="224"/>
      <c r="F10" s="317">
        <f t="shared" si="0"/>
        <v>0</v>
      </c>
      <c r="G10" s="239" t="s">
        <v>131</v>
      </c>
      <c r="H10" s="227" t="s">
        <v>15</v>
      </c>
      <c r="I10" s="227">
        <v>7</v>
      </c>
      <c r="J10" s="227">
        <v>182</v>
      </c>
      <c r="K10" s="127"/>
      <c r="L10" s="220">
        <f t="shared" ref="L10:L16" si="1">J10*K10</f>
        <v>0</v>
      </c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</row>
    <row r="11" spans="1:32" ht="14.25">
      <c r="A11" s="231"/>
      <c r="B11" s="318"/>
      <c r="C11" s="319"/>
      <c r="D11" s="320"/>
      <c r="E11" s="224"/>
      <c r="F11" s="320"/>
      <c r="G11" s="239" t="s">
        <v>132</v>
      </c>
      <c r="H11" s="227" t="s">
        <v>13</v>
      </c>
      <c r="I11" s="227">
        <v>1.1000000000000001</v>
      </c>
      <c r="J11" s="227">
        <v>28.6</v>
      </c>
      <c r="K11" s="127"/>
      <c r="L11" s="220">
        <f t="shared" si="1"/>
        <v>0</v>
      </c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</row>
    <row r="12" spans="1:32" ht="14.25">
      <c r="A12" s="314"/>
      <c r="B12" s="222" t="s">
        <v>275</v>
      </c>
      <c r="C12" s="223" t="s">
        <v>13</v>
      </c>
      <c r="D12" s="224">
        <v>26</v>
      </c>
      <c r="E12" s="224"/>
      <c r="F12" s="224">
        <f t="shared" ref="F12:F13" si="2">D12*E12</f>
        <v>0</v>
      </c>
      <c r="G12" s="239" t="s">
        <v>116</v>
      </c>
      <c r="H12" s="227" t="s">
        <v>18</v>
      </c>
      <c r="I12" s="227">
        <v>0.2</v>
      </c>
      <c r="J12" s="227">
        <v>5.2</v>
      </c>
      <c r="K12" s="127"/>
      <c r="L12" s="220">
        <f t="shared" si="1"/>
        <v>0</v>
      </c>
      <c r="M12" s="164"/>
      <c r="N12" s="164"/>
      <c r="O12" s="164"/>
      <c r="P12" s="164"/>
      <c r="Q12" s="164"/>
      <c r="R12" s="164"/>
      <c r="S12" s="164"/>
      <c r="T12" s="164"/>
      <c r="U12" s="164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</row>
    <row r="13" spans="1:32" ht="14.25">
      <c r="A13" s="230"/>
      <c r="B13" s="315" t="s">
        <v>277</v>
      </c>
      <c r="C13" s="316" t="s">
        <v>13</v>
      </c>
      <c r="D13" s="317">
        <v>26</v>
      </c>
      <c r="E13" s="224"/>
      <c r="F13" s="317">
        <f t="shared" si="2"/>
        <v>0</v>
      </c>
      <c r="G13" s="239" t="s">
        <v>134</v>
      </c>
      <c r="H13" s="227" t="s">
        <v>15</v>
      </c>
      <c r="I13" s="227">
        <v>3</v>
      </c>
      <c r="J13" s="227">
        <v>78</v>
      </c>
      <c r="K13" s="127"/>
      <c r="L13" s="220">
        <f t="shared" si="1"/>
        <v>0</v>
      </c>
      <c r="M13" s="164"/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</row>
    <row r="14" spans="1:32" ht="14.25">
      <c r="A14" s="231"/>
      <c r="B14" s="318"/>
      <c r="C14" s="319"/>
      <c r="D14" s="320"/>
      <c r="E14" s="224"/>
      <c r="F14" s="320"/>
      <c r="G14" s="239" t="s">
        <v>148</v>
      </c>
      <c r="H14" s="227" t="s">
        <v>15</v>
      </c>
      <c r="I14" s="227">
        <v>1.8</v>
      </c>
      <c r="J14" s="227">
        <v>46.800000000000004</v>
      </c>
      <c r="K14" s="127"/>
      <c r="L14" s="220">
        <f t="shared" si="1"/>
        <v>0</v>
      </c>
      <c r="M14" s="164"/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</row>
    <row r="15" spans="1:32" ht="14.25">
      <c r="A15" s="314"/>
      <c r="B15" s="222" t="s">
        <v>275</v>
      </c>
      <c r="C15" s="223" t="s">
        <v>13</v>
      </c>
      <c r="D15" s="224">
        <v>26</v>
      </c>
      <c r="E15" s="224"/>
      <c r="F15" s="224">
        <f t="shared" ref="F15:F19" si="3">D15*E15</f>
        <v>0</v>
      </c>
      <c r="G15" s="239" t="s">
        <v>14</v>
      </c>
      <c r="H15" s="227" t="s">
        <v>15</v>
      </c>
      <c r="I15" s="227">
        <v>0.65</v>
      </c>
      <c r="J15" s="227">
        <v>16.900000000000002</v>
      </c>
      <c r="K15" s="127"/>
      <c r="L15" s="220">
        <f t="shared" si="1"/>
        <v>0</v>
      </c>
      <c r="M15" s="164"/>
      <c r="N15" s="164"/>
      <c r="O15" s="164"/>
      <c r="P15" s="164"/>
      <c r="Q15" s="164"/>
      <c r="R15" s="164"/>
      <c r="S15" s="164"/>
      <c r="T15" s="164"/>
      <c r="U15" s="164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</row>
    <row r="16" spans="1:32" ht="26.25">
      <c r="A16" s="314"/>
      <c r="B16" s="239" t="s">
        <v>278</v>
      </c>
      <c r="C16" s="223" t="s">
        <v>13</v>
      </c>
      <c r="D16" s="224">
        <v>26</v>
      </c>
      <c r="E16" s="224"/>
      <c r="F16" s="224">
        <f t="shared" si="3"/>
        <v>0</v>
      </c>
      <c r="G16" s="239" t="s">
        <v>17</v>
      </c>
      <c r="H16" s="227" t="s">
        <v>18</v>
      </c>
      <c r="I16" s="227">
        <v>0.35</v>
      </c>
      <c r="J16" s="227">
        <v>9.1</v>
      </c>
      <c r="K16" s="127"/>
      <c r="L16" s="220">
        <f t="shared" si="1"/>
        <v>0</v>
      </c>
      <c r="M16" s="164"/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</row>
    <row r="17" spans="1:32" ht="14.25">
      <c r="A17" s="314"/>
      <c r="B17" s="313" t="s">
        <v>211</v>
      </c>
      <c r="C17" s="223"/>
      <c r="D17" s="224"/>
      <c r="E17" s="224"/>
      <c r="F17" s="224">
        <f t="shared" si="3"/>
        <v>0</v>
      </c>
      <c r="G17" s="239"/>
      <c r="H17" s="227"/>
      <c r="I17" s="227"/>
      <c r="J17" s="227"/>
      <c r="K17" s="127"/>
      <c r="L17" s="220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</row>
    <row r="18" spans="1:32" ht="14.25">
      <c r="A18" s="314"/>
      <c r="B18" s="217" t="s">
        <v>12</v>
      </c>
      <c r="C18" s="223" t="s">
        <v>13</v>
      </c>
      <c r="D18" s="224">
        <v>54.3</v>
      </c>
      <c r="E18" s="224"/>
      <c r="F18" s="224">
        <f t="shared" si="3"/>
        <v>0</v>
      </c>
      <c r="G18" s="239" t="s">
        <v>116</v>
      </c>
      <c r="H18" s="227" t="s">
        <v>18</v>
      </c>
      <c r="I18" s="227">
        <v>0.2</v>
      </c>
      <c r="J18" s="227">
        <v>10.86</v>
      </c>
      <c r="K18" s="127"/>
      <c r="L18" s="220">
        <f>J18*K18</f>
        <v>0</v>
      </c>
      <c r="M18" s="164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  <c r="Z18" s="164"/>
      <c r="AA18" s="164"/>
      <c r="AB18" s="164"/>
      <c r="AC18" s="164"/>
      <c r="AD18" s="164"/>
      <c r="AE18" s="164"/>
      <c r="AF18" s="164"/>
    </row>
    <row r="19" spans="1:32" ht="15.75" customHeight="1">
      <c r="A19" s="230"/>
      <c r="B19" s="315" t="s">
        <v>279</v>
      </c>
      <c r="C19" s="316" t="s">
        <v>13</v>
      </c>
      <c r="D19" s="317">
        <v>54.3</v>
      </c>
      <c r="E19" s="224"/>
      <c r="F19" s="317">
        <f t="shared" si="3"/>
        <v>0</v>
      </c>
      <c r="G19" s="239" t="s">
        <v>141</v>
      </c>
      <c r="H19" s="227"/>
      <c r="I19" s="227"/>
      <c r="J19" s="227"/>
      <c r="K19" s="127"/>
      <c r="L19" s="220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</row>
    <row r="20" spans="1:32" ht="15.75" customHeight="1">
      <c r="A20" s="321"/>
      <c r="B20" s="322"/>
      <c r="C20" s="323"/>
      <c r="D20" s="324"/>
      <c r="E20" s="224"/>
      <c r="F20" s="324"/>
      <c r="G20" s="239" t="s">
        <v>132</v>
      </c>
      <c r="H20" s="227" t="s">
        <v>13</v>
      </c>
      <c r="I20" s="227">
        <v>1.1000000000000001</v>
      </c>
      <c r="J20" s="227">
        <v>59.730000000000004</v>
      </c>
      <c r="K20" s="127"/>
      <c r="L20" s="220">
        <f>J20*K20</f>
        <v>0</v>
      </c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4"/>
      <c r="AA20" s="164"/>
      <c r="AB20" s="164"/>
      <c r="AC20" s="164"/>
      <c r="AD20" s="164"/>
      <c r="AE20" s="164"/>
      <c r="AF20" s="164"/>
    </row>
    <row r="21" spans="1:32" ht="15.75" customHeight="1">
      <c r="A21" s="231"/>
      <c r="B21" s="318"/>
      <c r="C21" s="319"/>
      <c r="D21" s="320"/>
      <c r="E21" s="224"/>
      <c r="F21" s="320"/>
      <c r="G21" s="239" t="s">
        <v>131</v>
      </c>
      <c r="H21" s="227" t="s">
        <v>15</v>
      </c>
      <c r="I21" s="227">
        <v>7</v>
      </c>
      <c r="J21" s="227">
        <v>380.09999999999997</v>
      </c>
      <c r="K21" s="127"/>
      <c r="L21" s="220">
        <f t="shared" ref="L21:L34" si="4">J21*K21</f>
        <v>0</v>
      </c>
      <c r="M21" s="164"/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4"/>
      <c r="AA21" s="164"/>
      <c r="AB21" s="164"/>
      <c r="AC21" s="164"/>
      <c r="AD21" s="164"/>
      <c r="AE21" s="164"/>
      <c r="AF21" s="164"/>
    </row>
    <row r="22" spans="1:32" ht="15.75" customHeight="1">
      <c r="A22" s="314"/>
      <c r="B22" s="217" t="s">
        <v>12</v>
      </c>
      <c r="C22" s="223" t="s">
        <v>13</v>
      </c>
      <c r="D22" s="224">
        <v>54.3</v>
      </c>
      <c r="E22" s="224"/>
      <c r="F22" s="224">
        <f t="shared" ref="F22:F23" si="5">D22*E22</f>
        <v>0</v>
      </c>
      <c r="G22" s="239" t="s">
        <v>116</v>
      </c>
      <c r="H22" s="227" t="s">
        <v>18</v>
      </c>
      <c r="I22" s="227">
        <v>0.2</v>
      </c>
      <c r="J22" s="227">
        <v>10.86</v>
      </c>
      <c r="K22" s="127"/>
      <c r="L22" s="220">
        <f t="shared" si="4"/>
        <v>0</v>
      </c>
      <c r="M22" s="164"/>
      <c r="N22" s="164"/>
      <c r="O22" s="164"/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4"/>
      <c r="AA22" s="164"/>
      <c r="AB22" s="164"/>
      <c r="AC22" s="164"/>
      <c r="AD22" s="164"/>
      <c r="AE22" s="164"/>
      <c r="AF22" s="164"/>
    </row>
    <row r="23" spans="1:32" ht="28.5" customHeight="1">
      <c r="A23" s="230"/>
      <c r="B23" s="315" t="s">
        <v>280</v>
      </c>
      <c r="C23" s="316" t="s">
        <v>13</v>
      </c>
      <c r="D23" s="317">
        <v>9</v>
      </c>
      <c r="E23" s="224"/>
      <c r="F23" s="317">
        <f t="shared" si="5"/>
        <v>0</v>
      </c>
      <c r="G23" s="239" t="s">
        <v>281</v>
      </c>
      <c r="H23" s="227" t="s">
        <v>13</v>
      </c>
      <c r="I23" s="227">
        <v>2.1</v>
      </c>
      <c r="J23" s="227">
        <v>18.900000000000002</v>
      </c>
      <c r="K23" s="127"/>
      <c r="L23" s="220">
        <f t="shared" si="4"/>
        <v>0</v>
      </c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</row>
    <row r="24" spans="1:32" ht="15.75" customHeight="1">
      <c r="A24" s="321"/>
      <c r="B24" s="322"/>
      <c r="C24" s="323"/>
      <c r="D24" s="324"/>
      <c r="E24" s="224"/>
      <c r="F24" s="324"/>
      <c r="G24" s="239" t="s">
        <v>282</v>
      </c>
      <c r="H24" s="227" t="s">
        <v>26</v>
      </c>
      <c r="I24" s="227">
        <v>0.7</v>
      </c>
      <c r="J24" s="325">
        <v>6.3</v>
      </c>
      <c r="K24" s="127"/>
      <c r="L24" s="220">
        <f t="shared" si="4"/>
        <v>0</v>
      </c>
      <c r="M24" s="164"/>
      <c r="N24" s="164"/>
      <c r="O24" s="164"/>
      <c r="P24" s="164"/>
      <c r="Q24" s="164"/>
      <c r="R24" s="164"/>
      <c r="S24" s="164"/>
      <c r="T24" s="164"/>
      <c r="U24" s="164"/>
      <c r="V24" s="164"/>
      <c r="W24" s="164"/>
      <c r="X24" s="164"/>
      <c r="Y24" s="164"/>
      <c r="Z24" s="164"/>
      <c r="AA24" s="164"/>
      <c r="AB24" s="164"/>
      <c r="AC24" s="164"/>
      <c r="AD24" s="164"/>
      <c r="AE24" s="164"/>
      <c r="AF24" s="164"/>
    </row>
    <row r="25" spans="1:32" ht="15.75" customHeight="1">
      <c r="A25" s="321"/>
      <c r="B25" s="322"/>
      <c r="C25" s="323"/>
      <c r="D25" s="324"/>
      <c r="E25" s="224"/>
      <c r="F25" s="324"/>
      <c r="G25" s="239" t="s">
        <v>283</v>
      </c>
      <c r="H25" s="227" t="s">
        <v>26</v>
      </c>
      <c r="I25" s="227">
        <v>2</v>
      </c>
      <c r="J25" s="325">
        <v>18</v>
      </c>
      <c r="K25" s="127"/>
      <c r="L25" s="220">
        <f t="shared" si="4"/>
        <v>0</v>
      </c>
      <c r="M25" s="164"/>
      <c r="N25" s="164"/>
      <c r="O25" s="164"/>
      <c r="P25" s="164"/>
      <c r="Q25" s="164"/>
      <c r="R25" s="164"/>
      <c r="S25" s="164"/>
      <c r="T25" s="164"/>
      <c r="U25" s="164"/>
      <c r="V25" s="164"/>
      <c r="W25" s="164"/>
      <c r="X25" s="164"/>
      <c r="Y25" s="164"/>
      <c r="Z25" s="164"/>
      <c r="AA25" s="164"/>
      <c r="AB25" s="164"/>
      <c r="AC25" s="164"/>
      <c r="AD25" s="164"/>
      <c r="AE25" s="164"/>
      <c r="AF25" s="164"/>
    </row>
    <row r="26" spans="1:32" ht="15.75" customHeight="1">
      <c r="A26" s="321"/>
      <c r="B26" s="322"/>
      <c r="C26" s="323"/>
      <c r="D26" s="324"/>
      <c r="E26" s="224"/>
      <c r="F26" s="324"/>
      <c r="G26" s="239" t="s">
        <v>284</v>
      </c>
      <c r="H26" s="227" t="s">
        <v>37</v>
      </c>
      <c r="I26" s="227">
        <v>34</v>
      </c>
      <c r="J26" s="325">
        <v>306</v>
      </c>
      <c r="K26" s="127"/>
      <c r="L26" s="220">
        <f t="shared" si="4"/>
        <v>0</v>
      </c>
      <c r="M26" s="164"/>
      <c r="N26" s="164"/>
      <c r="O26" s="164"/>
      <c r="P26" s="164"/>
      <c r="Q26" s="164"/>
      <c r="R26" s="164"/>
      <c r="S26" s="164"/>
      <c r="T26" s="164"/>
      <c r="U26" s="164"/>
      <c r="V26" s="164"/>
      <c r="W26" s="164"/>
      <c r="X26" s="164"/>
      <c r="Y26" s="164"/>
      <c r="Z26" s="164"/>
      <c r="AA26" s="164"/>
      <c r="AB26" s="164"/>
      <c r="AC26" s="164"/>
      <c r="AD26" s="164"/>
      <c r="AE26" s="164"/>
      <c r="AF26" s="164"/>
    </row>
    <row r="27" spans="1:32" ht="15.75" customHeight="1">
      <c r="A27" s="321"/>
      <c r="B27" s="322"/>
      <c r="C27" s="323"/>
      <c r="D27" s="324"/>
      <c r="E27" s="224"/>
      <c r="F27" s="324"/>
      <c r="G27" s="239" t="s">
        <v>285</v>
      </c>
      <c r="H27" s="227" t="s">
        <v>37</v>
      </c>
      <c r="I27" s="227">
        <v>15</v>
      </c>
      <c r="J27" s="325">
        <v>135</v>
      </c>
      <c r="K27" s="127"/>
      <c r="L27" s="220">
        <f t="shared" si="4"/>
        <v>0</v>
      </c>
      <c r="M27" s="164"/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164"/>
      <c r="Z27" s="164"/>
      <c r="AA27" s="164"/>
      <c r="AB27" s="164"/>
      <c r="AC27" s="164"/>
      <c r="AD27" s="164"/>
      <c r="AE27" s="164"/>
      <c r="AF27" s="164"/>
    </row>
    <row r="28" spans="1:32" ht="15.75" customHeight="1">
      <c r="A28" s="321"/>
      <c r="B28" s="322"/>
      <c r="C28" s="323"/>
      <c r="D28" s="324"/>
      <c r="E28" s="224"/>
      <c r="F28" s="324"/>
      <c r="G28" s="239" t="s">
        <v>286</v>
      </c>
      <c r="H28" s="227" t="s">
        <v>37</v>
      </c>
      <c r="I28" s="227">
        <v>1.5</v>
      </c>
      <c r="J28" s="325">
        <v>13.5</v>
      </c>
      <c r="K28" s="127"/>
      <c r="L28" s="220">
        <f t="shared" si="4"/>
        <v>0</v>
      </c>
      <c r="M28" s="164"/>
      <c r="N28" s="164"/>
      <c r="O28" s="164"/>
      <c r="P28" s="164"/>
      <c r="Q28" s="164"/>
      <c r="R28" s="164"/>
      <c r="S28" s="164"/>
      <c r="T28" s="164"/>
      <c r="U28" s="164"/>
      <c r="V28" s="164"/>
      <c r="W28" s="164"/>
      <c r="X28" s="164"/>
      <c r="Y28" s="164"/>
      <c r="Z28" s="164"/>
      <c r="AA28" s="164"/>
      <c r="AB28" s="164"/>
      <c r="AC28" s="164"/>
      <c r="AD28" s="164"/>
      <c r="AE28" s="164"/>
      <c r="AF28" s="164"/>
    </row>
    <row r="29" spans="1:32" ht="15.75" customHeight="1">
      <c r="A29" s="231"/>
      <c r="B29" s="318"/>
      <c r="C29" s="319"/>
      <c r="D29" s="320"/>
      <c r="E29" s="224"/>
      <c r="F29" s="320"/>
      <c r="G29" s="239" t="s">
        <v>287</v>
      </c>
      <c r="H29" s="227" t="s">
        <v>13</v>
      </c>
      <c r="I29" s="227">
        <v>1.1000000000000001</v>
      </c>
      <c r="J29" s="325">
        <v>9.9</v>
      </c>
      <c r="K29" s="127"/>
      <c r="L29" s="220">
        <f t="shared" si="4"/>
        <v>0</v>
      </c>
      <c r="M29" s="164"/>
      <c r="N29" s="164"/>
      <c r="O29" s="164"/>
      <c r="P29" s="164"/>
      <c r="Q29" s="164"/>
      <c r="R29" s="164"/>
      <c r="S29" s="164"/>
      <c r="T29" s="164"/>
      <c r="U29" s="164"/>
      <c r="V29" s="164"/>
      <c r="W29" s="164"/>
      <c r="X29" s="164"/>
      <c r="Y29" s="164"/>
      <c r="Z29" s="164"/>
      <c r="AA29" s="164"/>
      <c r="AB29" s="164"/>
      <c r="AC29" s="164"/>
      <c r="AD29" s="164"/>
      <c r="AE29" s="164"/>
      <c r="AF29" s="164"/>
    </row>
    <row r="30" spans="1:32" ht="15.75" customHeight="1">
      <c r="A30" s="314"/>
      <c r="B30" s="217" t="s">
        <v>160</v>
      </c>
      <c r="C30" s="223" t="s">
        <v>13</v>
      </c>
      <c r="D30" s="224">
        <v>1.6</v>
      </c>
      <c r="E30" s="224"/>
      <c r="F30" s="224">
        <f t="shared" ref="F30:F31" si="6">D30*E30</f>
        <v>0</v>
      </c>
      <c r="G30" s="239" t="s">
        <v>161</v>
      </c>
      <c r="H30" s="227" t="s">
        <v>13</v>
      </c>
      <c r="I30" s="227">
        <v>1</v>
      </c>
      <c r="J30" s="227">
        <v>1.6</v>
      </c>
      <c r="K30" s="127"/>
      <c r="L30" s="220">
        <f t="shared" si="4"/>
        <v>0</v>
      </c>
      <c r="M30" s="164"/>
      <c r="N30" s="164"/>
      <c r="O30" s="164"/>
      <c r="P30" s="164"/>
      <c r="Q30" s="164"/>
      <c r="R30" s="164"/>
      <c r="S30" s="164"/>
      <c r="T30" s="164"/>
      <c r="U30" s="164"/>
      <c r="V30" s="164"/>
      <c r="W30" s="164"/>
      <c r="X30" s="164"/>
      <c r="Y30" s="164"/>
      <c r="Z30" s="164"/>
      <c r="AA30" s="164"/>
      <c r="AB30" s="164"/>
      <c r="AC30" s="164"/>
      <c r="AD30" s="164"/>
      <c r="AE30" s="164"/>
      <c r="AF30" s="164"/>
    </row>
    <row r="31" spans="1:32" ht="15.75" customHeight="1">
      <c r="A31" s="230"/>
      <c r="B31" s="326" t="s">
        <v>147</v>
      </c>
      <c r="C31" s="316" t="s">
        <v>13</v>
      </c>
      <c r="D31" s="317">
        <v>54.3</v>
      </c>
      <c r="E31" s="224"/>
      <c r="F31" s="317">
        <f t="shared" si="6"/>
        <v>0</v>
      </c>
      <c r="G31" s="239" t="s">
        <v>134</v>
      </c>
      <c r="H31" s="227" t="s">
        <v>15</v>
      </c>
      <c r="I31" s="227">
        <v>3</v>
      </c>
      <c r="J31" s="227">
        <v>162.89999999999998</v>
      </c>
      <c r="K31" s="127"/>
      <c r="L31" s="220">
        <f t="shared" si="4"/>
        <v>0</v>
      </c>
      <c r="M31" s="164"/>
      <c r="N31" s="164"/>
      <c r="O31" s="164"/>
      <c r="P31" s="164"/>
      <c r="Q31" s="164"/>
      <c r="R31" s="164"/>
      <c r="S31" s="164"/>
      <c r="T31" s="164"/>
      <c r="U31" s="164"/>
      <c r="V31" s="164"/>
      <c r="W31" s="164"/>
      <c r="X31" s="164"/>
      <c r="Y31" s="164"/>
      <c r="Z31" s="164"/>
      <c r="AA31" s="164"/>
      <c r="AB31" s="164"/>
      <c r="AC31" s="164"/>
      <c r="AD31" s="164"/>
      <c r="AE31" s="164"/>
      <c r="AF31" s="164"/>
    </row>
    <row r="32" spans="1:32" ht="15.75" customHeight="1">
      <c r="A32" s="231"/>
      <c r="B32" s="51"/>
      <c r="C32" s="319"/>
      <c r="D32" s="320"/>
      <c r="E32" s="224"/>
      <c r="F32" s="320"/>
      <c r="G32" s="239" t="s">
        <v>148</v>
      </c>
      <c r="H32" s="227" t="s">
        <v>15</v>
      </c>
      <c r="I32" s="227">
        <v>1.8</v>
      </c>
      <c r="J32" s="227">
        <v>97.74</v>
      </c>
      <c r="K32" s="127"/>
      <c r="L32" s="220">
        <f t="shared" si="4"/>
        <v>0</v>
      </c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  <c r="Z32" s="164"/>
      <c r="AA32" s="164"/>
      <c r="AB32" s="164"/>
      <c r="AC32" s="164"/>
      <c r="AD32" s="164"/>
      <c r="AE32" s="164"/>
      <c r="AF32" s="164"/>
    </row>
    <row r="33" spans="1:32" ht="12.75" customHeight="1">
      <c r="A33" s="230"/>
      <c r="B33" s="315" t="s">
        <v>12</v>
      </c>
      <c r="C33" s="316" t="s">
        <v>13</v>
      </c>
      <c r="D33" s="317">
        <v>54.3</v>
      </c>
      <c r="E33" s="224"/>
      <c r="F33" s="317">
        <f t="shared" ref="F33:F38" si="7">D33*E33</f>
        <v>0</v>
      </c>
      <c r="G33" s="315" t="s">
        <v>14</v>
      </c>
      <c r="H33" s="259" t="s">
        <v>15</v>
      </c>
      <c r="I33" s="259">
        <v>0.65</v>
      </c>
      <c r="J33" s="259">
        <v>35.295000000000002</v>
      </c>
      <c r="K33" s="127"/>
      <c r="L33" s="220">
        <f t="shared" si="4"/>
        <v>0</v>
      </c>
      <c r="M33" s="164"/>
      <c r="N33" s="164"/>
      <c r="O33" s="164"/>
      <c r="P33" s="164"/>
      <c r="Q33" s="164"/>
      <c r="R33" s="164"/>
      <c r="S33" s="164"/>
      <c r="T33" s="164"/>
      <c r="U33" s="164"/>
      <c r="V33" s="164"/>
      <c r="W33" s="164"/>
      <c r="X33" s="164"/>
      <c r="Y33" s="164"/>
      <c r="Z33" s="164"/>
      <c r="AA33" s="164"/>
      <c r="AB33" s="164"/>
      <c r="AC33" s="164"/>
      <c r="AD33" s="164"/>
      <c r="AE33" s="164"/>
      <c r="AF33" s="164"/>
    </row>
    <row r="34" spans="1:32" ht="27.4" customHeight="1">
      <c r="A34" s="314"/>
      <c r="B34" s="21" t="s">
        <v>16</v>
      </c>
      <c r="C34" s="223" t="s">
        <v>13</v>
      </c>
      <c r="D34" s="224">
        <v>54.3</v>
      </c>
      <c r="E34" s="224"/>
      <c r="F34" s="224">
        <f t="shared" si="7"/>
        <v>0</v>
      </c>
      <c r="G34" s="239" t="s">
        <v>17</v>
      </c>
      <c r="H34" s="227" t="s">
        <v>18</v>
      </c>
      <c r="I34" s="227">
        <v>0.35</v>
      </c>
      <c r="J34" s="227">
        <v>19.004999999999999</v>
      </c>
      <c r="K34" s="127"/>
      <c r="L34" s="220">
        <f t="shared" si="4"/>
        <v>0</v>
      </c>
      <c r="M34" s="164"/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  <c r="Z34" s="164"/>
      <c r="AA34" s="164"/>
      <c r="AB34" s="164"/>
      <c r="AC34" s="164"/>
      <c r="AD34" s="164"/>
      <c r="AE34" s="164"/>
      <c r="AF34" s="164"/>
    </row>
    <row r="35" spans="1:32" ht="15.75" customHeight="1">
      <c r="A35" s="314"/>
      <c r="B35" s="217" t="s">
        <v>288</v>
      </c>
      <c r="C35" s="223" t="s">
        <v>37</v>
      </c>
      <c r="D35" s="224">
        <v>1</v>
      </c>
      <c r="E35" s="224"/>
      <c r="F35" s="224">
        <f t="shared" si="7"/>
        <v>0</v>
      </c>
      <c r="G35" s="239"/>
      <c r="H35" s="227"/>
      <c r="I35" s="227"/>
      <c r="J35" s="227"/>
      <c r="K35" s="127"/>
      <c r="L35" s="220"/>
      <c r="M35" s="164"/>
      <c r="N35" s="164"/>
      <c r="O35" s="164"/>
      <c r="P35" s="164"/>
      <c r="Q35" s="164"/>
      <c r="R35" s="164"/>
      <c r="S35" s="164"/>
      <c r="T35" s="164"/>
      <c r="U35" s="164"/>
      <c r="V35" s="164"/>
      <c r="W35" s="164"/>
      <c r="X35" s="164"/>
      <c r="Y35" s="164"/>
      <c r="Z35" s="164"/>
      <c r="AA35" s="164"/>
      <c r="AB35" s="164"/>
      <c r="AC35" s="164"/>
      <c r="AD35" s="164"/>
      <c r="AE35" s="164"/>
      <c r="AF35" s="164"/>
    </row>
    <row r="36" spans="1:32" ht="15.75" customHeight="1">
      <c r="A36" s="314"/>
      <c r="B36" s="217" t="s">
        <v>156</v>
      </c>
      <c r="C36" s="223" t="s">
        <v>157</v>
      </c>
      <c r="D36" s="224">
        <v>6</v>
      </c>
      <c r="E36" s="224"/>
      <c r="F36" s="224">
        <f t="shared" si="7"/>
        <v>0</v>
      </c>
      <c r="G36" s="239"/>
      <c r="H36" s="227"/>
      <c r="I36" s="227"/>
      <c r="J36" s="227"/>
      <c r="K36" s="127"/>
      <c r="L36" s="220"/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  <c r="Z36" s="164"/>
      <c r="AA36" s="164"/>
      <c r="AB36" s="164"/>
      <c r="AC36" s="164"/>
      <c r="AD36" s="164"/>
      <c r="AE36" s="164"/>
      <c r="AF36" s="164"/>
    </row>
    <row r="37" spans="1:32" ht="15.75" customHeight="1">
      <c r="A37" s="314"/>
      <c r="B37" s="217" t="s">
        <v>289</v>
      </c>
      <c r="C37" s="223" t="s">
        <v>157</v>
      </c>
      <c r="D37" s="224">
        <v>6</v>
      </c>
      <c r="E37" s="224"/>
      <c r="F37" s="224">
        <f t="shared" si="7"/>
        <v>0</v>
      </c>
      <c r="G37" s="239" t="s">
        <v>159</v>
      </c>
      <c r="H37" s="227" t="s">
        <v>15</v>
      </c>
      <c r="I37" s="227">
        <v>0.4</v>
      </c>
      <c r="J37" s="227">
        <v>2.4000000000000004</v>
      </c>
      <c r="K37" s="127"/>
      <c r="L37" s="220">
        <f>J37*K37</f>
        <v>0</v>
      </c>
      <c r="M37" s="164"/>
      <c r="N37" s="164"/>
      <c r="O37" s="164"/>
      <c r="P37" s="164"/>
      <c r="Q37" s="164"/>
      <c r="R37" s="164"/>
      <c r="S37" s="164"/>
      <c r="T37" s="164"/>
      <c r="U37" s="164"/>
      <c r="V37" s="164"/>
      <c r="W37" s="164"/>
      <c r="X37" s="164"/>
      <c r="Y37" s="164"/>
      <c r="Z37" s="164"/>
      <c r="AA37" s="164"/>
      <c r="AB37" s="164"/>
      <c r="AC37" s="164"/>
      <c r="AD37" s="164"/>
      <c r="AE37" s="164"/>
      <c r="AF37" s="164"/>
    </row>
    <row r="38" spans="1:32" ht="15.75" customHeight="1">
      <c r="A38" s="230"/>
      <c r="B38" s="315" t="s">
        <v>152</v>
      </c>
      <c r="C38" s="316" t="s">
        <v>13</v>
      </c>
      <c r="D38" s="317">
        <v>1.1000000000000001</v>
      </c>
      <c r="E38" s="224"/>
      <c r="F38" s="317">
        <f t="shared" si="7"/>
        <v>0</v>
      </c>
      <c r="G38" s="239" t="s">
        <v>131</v>
      </c>
      <c r="H38" s="227" t="s">
        <v>15</v>
      </c>
      <c r="I38" s="227">
        <v>7</v>
      </c>
      <c r="J38" s="227">
        <v>7.7000000000000011</v>
      </c>
      <c r="K38" s="127"/>
      <c r="L38" s="220">
        <f t="shared" ref="L38:L45" si="8">J38*K38</f>
        <v>0</v>
      </c>
      <c r="M38" s="164"/>
      <c r="N38" s="164"/>
      <c r="O38" s="164"/>
      <c r="P38" s="164"/>
      <c r="Q38" s="164"/>
      <c r="R38" s="164"/>
      <c r="S38" s="164"/>
      <c r="T38" s="164"/>
      <c r="U38" s="164"/>
      <c r="V38" s="164"/>
      <c r="W38" s="164"/>
      <c r="X38" s="164"/>
      <c r="Y38" s="164"/>
      <c r="Z38" s="164"/>
      <c r="AA38" s="164"/>
      <c r="AB38" s="164"/>
      <c r="AC38" s="164"/>
      <c r="AD38" s="164"/>
      <c r="AE38" s="164"/>
      <c r="AF38" s="164"/>
    </row>
    <row r="39" spans="1:32" ht="15.75" customHeight="1">
      <c r="A39" s="231"/>
      <c r="B39" s="318"/>
      <c r="C39" s="319"/>
      <c r="D39" s="320"/>
      <c r="E39" s="224"/>
      <c r="F39" s="320"/>
      <c r="G39" s="239" t="s">
        <v>132</v>
      </c>
      <c r="H39" s="227" t="s">
        <v>13</v>
      </c>
      <c r="I39" s="227">
        <v>1.1000000000000001</v>
      </c>
      <c r="J39" s="227">
        <v>1.2100000000000002</v>
      </c>
      <c r="K39" s="127"/>
      <c r="L39" s="220">
        <f t="shared" si="8"/>
        <v>0</v>
      </c>
      <c r="M39" s="164"/>
      <c r="N39" s="164"/>
      <c r="O39" s="164"/>
      <c r="P39" s="164"/>
      <c r="Q39" s="164"/>
      <c r="R39" s="164"/>
      <c r="S39" s="164"/>
      <c r="T39" s="164"/>
      <c r="U39" s="164"/>
      <c r="V39" s="164"/>
      <c r="W39" s="164"/>
      <c r="X39" s="164"/>
      <c r="Y39" s="164"/>
      <c r="Z39" s="164"/>
      <c r="AA39" s="164"/>
      <c r="AB39" s="164"/>
      <c r="AC39" s="164"/>
      <c r="AD39" s="164"/>
      <c r="AE39" s="164"/>
      <c r="AF39" s="164"/>
    </row>
    <row r="40" spans="1:32" ht="15.75" customHeight="1">
      <c r="A40" s="314"/>
      <c r="B40" s="239" t="s">
        <v>151</v>
      </c>
      <c r="C40" s="223" t="s">
        <v>13</v>
      </c>
      <c r="D40" s="224">
        <v>1.1000000000000001</v>
      </c>
      <c r="E40" s="224"/>
      <c r="F40" s="224">
        <f t="shared" ref="F40:F41" si="9">D40*E40</f>
        <v>0</v>
      </c>
      <c r="G40" s="239" t="s">
        <v>14</v>
      </c>
      <c r="H40" s="227" t="s">
        <v>18</v>
      </c>
      <c r="I40" s="227">
        <v>0.65</v>
      </c>
      <c r="J40" s="227">
        <v>0.71500000000000008</v>
      </c>
      <c r="K40" s="127"/>
      <c r="L40" s="220">
        <f t="shared" si="8"/>
        <v>0</v>
      </c>
      <c r="M40" s="164"/>
      <c r="N40" s="164"/>
      <c r="O40" s="164"/>
      <c r="P40" s="164"/>
      <c r="Q40" s="164"/>
      <c r="R40" s="164"/>
      <c r="S40" s="164"/>
      <c r="T40" s="164"/>
      <c r="U40" s="164"/>
      <c r="V40" s="164"/>
      <c r="W40" s="164"/>
      <c r="X40" s="164"/>
      <c r="Y40" s="164"/>
      <c r="Z40" s="164"/>
      <c r="AA40" s="164"/>
      <c r="AB40" s="164"/>
      <c r="AC40" s="164"/>
      <c r="AD40" s="164"/>
      <c r="AE40" s="164"/>
      <c r="AF40" s="164"/>
    </row>
    <row r="41" spans="1:32" ht="15.75" customHeight="1">
      <c r="A41" s="230"/>
      <c r="B41" s="315" t="s">
        <v>153</v>
      </c>
      <c r="C41" s="316" t="s">
        <v>13</v>
      </c>
      <c r="D41" s="317">
        <v>1.1000000000000001</v>
      </c>
      <c r="E41" s="224"/>
      <c r="F41" s="317">
        <f t="shared" si="9"/>
        <v>0</v>
      </c>
      <c r="G41" s="239" t="s">
        <v>188</v>
      </c>
      <c r="H41" s="227" t="s">
        <v>15</v>
      </c>
      <c r="I41" s="227">
        <v>3</v>
      </c>
      <c r="J41" s="227">
        <v>3.3000000000000003</v>
      </c>
      <c r="K41" s="127"/>
      <c r="L41" s="220">
        <f t="shared" si="8"/>
        <v>0</v>
      </c>
      <c r="M41" s="164"/>
      <c r="N41" s="164"/>
      <c r="O41" s="164"/>
      <c r="P41" s="164"/>
      <c r="Q41" s="164"/>
      <c r="R41" s="164"/>
      <c r="S41" s="164"/>
      <c r="T41" s="164"/>
      <c r="U41" s="164"/>
      <c r="V41" s="164"/>
      <c r="W41" s="164"/>
      <c r="X41" s="164"/>
      <c r="Y41" s="164"/>
      <c r="Z41" s="164"/>
      <c r="AA41" s="164"/>
      <c r="AB41" s="164"/>
      <c r="AC41" s="164"/>
      <c r="AD41" s="164"/>
      <c r="AE41" s="164"/>
      <c r="AF41" s="164"/>
    </row>
    <row r="42" spans="1:32" ht="15.75" customHeight="1">
      <c r="A42" s="321"/>
      <c r="B42" s="322"/>
      <c r="C42" s="323"/>
      <c r="D42" s="324"/>
      <c r="E42" s="224"/>
      <c r="F42" s="324"/>
      <c r="G42" s="239" t="s">
        <v>148</v>
      </c>
      <c r="H42" s="227" t="s">
        <v>15</v>
      </c>
      <c r="I42" s="227">
        <v>1.8</v>
      </c>
      <c r="J42" s="227">
        <v>1.9800000000000002</v>
      </c>
      <c r="K42" s="127"/>
      <c r="L42" s="220">
        <f t="shared" si="8"/>
        <v>0</v>
      </c>
      <c r="M42" s="164"/>
      <c r="N42" s="164"/>
      <c r="O42" s="164"/>
      <c r="P42" s="164"/>
      <c r="Q42" s="164"/>
      <c r="R42" s="164"/>
      <c r="S42" s="164"/>
      <c r="T42" s="164"/>
      <c r="U42" s="164"/>
      <c r="V42" s="164"/>
      <c r="W42" s="164"/>
      <c r="X42" s="164"/>
      <c r="Y42" s="164"/>
      <c r="Z42" s="164"/>
      <c r="AA42" s="164"/>
      <c r="AB42" s="164"/>
      <c r="AC42" s="164"/>
      <c r="AD42" s="164"/>
      <c r="AE42" s="164"/>
      <c r="AF42" s="164"/>
    </row>
    <row r="43" spans="1:32" ht="15.75" customHeight="1">
      <c r="A43" s="231"/>
      <c r="B43" s="318"/>
      <c r="C43" s="319"/>
      <c r="D43" s="320"/>
      <c r="E43" s="224"/>
      <c r="F43" s="320"/>
      <c r="G43" s="239" t="s">
        <v>154</v>
      </c>
      <c r="H43" s="227" t="s">
        <v>48</v>
      </c>
      <c r="I43" s="227"/>
      <c r="J43" s="227">
        <v>12</v>
      </c>
      <c r="K43" s="127"/>
      <c r="L43" s="220">
        <f t="shared" si="8"/>
        <v>0</v>
      </c>
      <c r="M43" s="164"/>
      <c r="N43" s="164"/>
      <c r="O43" s="164"/>
      <c r="P43" s="164"/>
      <c r="Q43" s="164"/>
      <c r="R43" s="164"/>
      <c r="S43" s="164"/>
      <c r="T43" s="164"/>
      <c r="U43" s="164"/>
      <c r="V43" s="164"/>
      <c r="W43" s="164"/>
      <c r="X43" s="164"/>
      <c r="Y43" s="164"/>
      <c r="Z43" s="164"/>
      <c r="AA43" s="164"/>
      <c r="AB43" s="164"/>
      <c r="AC43" s="164"/>
      <c r="AD43" s="164"/>
      <c r="AE43" s="164"/>
      <c r="AF43" s="164"/>
    </row>
    <row r="44" spans="1:32" ht="15.75" customHeight="1">
      <c r="A44" s="314"/>
      <c r="B44" s="239" t="s">
        <v>151</v>
      </c>
      <c r="C44" s="223" t="s">
        <v>13</v>
      </c>
      <c r="D44" s="224">
        <v>1.1000000000000001</v>
      </c>
      <c r="E44" s="224"/>
      <c r="F44" s="224">
        <f t="shared" ref="F44:F46" si="10">D44*E44</f>
        <v>0</v>
      </c>
      <c r="G44" s="239" t="s">
        <v>14</v>
      </c>
      <c r="H44" s="227" t="s">
        <v>15</v>
      </c>
      <c r="I44" s="227">
        <v>0.65</v>
      </c>
      <c r="J44" s="227">
        <v>0.71500000000000008</v>
      </c>
      <c r="K44" s="127"/>
      <c r="L44" s="220">
        <f t="shared" si="8"/>
        <v>0</v>
      </c>
      <c r="M44" s="164"/>
      <c r="N44" s="164"/>
      <c r="O44" s="164"/>
      <c r="P44" s="164"/>
      <c r="Q44" s="164"/>
      <c r="R44" s="164"/>
      <c r="S44" s="164"/>
      <c r="T44" s="164"/>
      <c r="U44" s="164"/>
      <c r="V44" s="164"/>
      <c r="W44" s="164"/>
      <c r="X44" s="164"/>
      <c r="Y44" s="164"/>
      <c r="Z44" s="164"/>
      <c r="AA44" s="164"/>
      <c r="AB44" s="164"/>
      <c r="AC44" s="164"/>
      <c r="AD44" s="164"/>
      <c r="AE44" s="164"/>
      <c r="AF44" s="164"/>
    </row>
    <row r="45" spans="1:32" ht="26.65" customHeight="1">
      <c r="A45" s="314"/>
      <c r="B45" s="239" t="s">
        <v>155</v>
      </c>
      <c r="C45" s="223" t="s">
        <v>13</v>
      </c>
      <c r="D45" s="224">
        <v>1.1000000000000001</v>
      </c>
      <c r="E45" s="224"/>
      <c r="F45" s="224">
        <f t="shared" si="10"/>
        <v>0</v>
      </c>
      <c r="G45" s="239" t="s">
        <v>17</v>
      </c>
      <c r="H45" s="227" t="s">
        <v>18</v>
      </c>
      <c r="I45" s="227">
        <v>0.35</v>
      </c>
      <c r="J45" s="227">
        <v>0.38500000000000001</v>
      </c>
      <c r="K45" s="127"/>
      <c r="L45" s="220">
        <f t="shared" si="8"/>
        <v>0</v>
      </c>
      <c r="M45" s="164"/>
      <c r="N45" s="164"/>
      <c r="O45" s="164"/>
      <c r="P45" s="164"/>
      <c r="Q45" s="164"/>
      <c r="R45" s="164"/>
      <c r="S45" s="164"/>
      <c r="T45" s="164"/>
      <c r="U45" s="164"/>
      <c r="V45" s="164"/>
      <c r="W45" s="164"/>
      <c r="X45" s="164"/>
      <c r="Y45" s="164"/>
      <c r="Z45" s="164"/>
      <c r="AA45" s="164"/>
      <c r="AB45" s="164"/>
      <c r="AC45" s="164"/>
      <c r="AD45" s="164"/>
      <c r="AE45" s="164"/>
      <c r="AF45" s="164"/>
    </row>
    <row r="46" spans="1:32" ht="15.75" customHeight="1">
      <c r="A46" s="314"/>
      <c r="B46" s="313" t="s">
        <v>162</v>
      </c>
      <c r="C46" s="223"/>
      <c r="D46" s="224"/>
      <c r="E46" s="224"/>
      <c r="F46" s="224">
        <f t="shared" si="10"/>
        <v>0</v>
      </c>
      <c r="G46" s="239"/>
      <c r="H46" s="227"/>
      <c r="I46" s="227"/>
      <c r="J46" s="227"/>
      <c r="K46" s="127"/>
      <c r="L46" s="220"/>
      <c r="M46" s="164"/>
      <c r="N46" s="164"/>
      <c r="O46" s="164"/>
      <c r="P46" s="164"/>
      <c r="Q46" s="164"/>
      <c r="R46" s="164"/>
      <c r="S46" s="164"/>
      <c r="T46" s="164"/>
      <c r="U46" s="164"/>
      <c r="V46" s="164"/>
      <c r="W46" s="164"/>
      <c r="X46" s="164"/>
      <c r="Y46" s="164"/>
      <c r="Z46" s="164"/>
      <c r="AA46" s="164"/>
      <c r="AB46" s="164"/>
      <c r="AC46" s="164"/>
      <c r="AD46" s="164"/>
      <c r="AE46" s="164"/>
      <c r="AF46" s="164"/>
    </row>
    <row r="47" spans="1:32" ht="15.75" customHeight="1">
      <c r="A47" s="314"/>
      <c r="B47" s="239" t="s">
        <v>115</v>
      </c>
      <c r="C47" s="223" t="s">
        <v>13</v>
      </c>
      <c r="D47" s="224">
        <v>22.4</v>
      </c>
      <c r="E47" s="224"/>
      <c r="F47" s="224">
        <f>E47*D47</f>
        <v>0</v>
      </c>
      <c r="G47" s="327" t="s">
        <v>116</v>
      </c>
      <c r="H47" s="226" t="s">
        <v>18</v>
      </c>
      <c r="I47" s="226">
        <v>0.2</v>
      </c>
      <c r="J47" s="227">
        <v>4.4799999999999995</v>
      </c>
      <c r="K47" s="127"/>
      <c r="L47" s="220">
        <f>J47*K47</f>
        <v>0</v>
      </c>
      <c r="M47" s="164"/>
      <c r="N47" s="164"/>
      <c r="O47" s="164"/>
      <c r="P47" s="164"/>
      <c r="Q47" s="164"/>
      <c r="R47" s="164"/>
      <c r="S47" s="164"/>
      <c r="T47" s="164"/>
      <c r="U47" s="164"/>
      <c r="V47" s="164"/>
      <c r="W47" s="164"/>
      <c r="X47" s="164"/>
      <c r="Y47" s="164"/>
      <c r="Z47" s="164"/>
      <c r="AA47" s="164"/>
      <c r="AB47" s="164"/>
      <c r="AC47" s="164"/>
      <c r="AD47" s="164"/>
      <c r="AE47" s="164"/>
      <c r="AF47" s="164"/>
    </row>
    <row r="48" spans="1:32" ht="25.5" customHeight="1">
      <c r="A48" s="230"/>
      <c r="B48" s="315" t="s">
        <v>122</v>
      </c>
      <c r="C48" s="316" t="s">
        <v>13</v>
      </c>
      <c r="D48" s="317">
        <v>22.4</v>
      </c>
      <c r="E48" s="224"/>
      <c r="F48" s="317">
        <f>D48*E48</f>
        <v>0</v>
      </c>
      <c r="G48" s="239" t="s">
        <v>165</v>
      </c>
      <c r="H48" s="227" t="s">
        <v>13</v>
      </c>
      <c r="I48" s="227">
        <v>1.2</v>
      </c>
      <c r="J48" s="227">
        <v>26.88</v>
      </c>
      <c r="K48" s="127"/>
      <c r="L48" s="220">
        <f t="shared" ref="L48:L53" si="11">J48*K48</f>
        <v>0</v>
      </c>
      <c r="M48" s="164"/>
      <c r="N48" s="164"/>
      <c r="O48" s="164"/>
      <c r="P48" s="164"/>
      <c r="Q48" s="164"/>
      <c r="R48" s="164"/>
      <c r="S48" s="164"/>
      <c r="T48" s="164"/>
      <c r="U48" s="164"/>
      <c r="V48" s="164"/>
      <c r="W48" s="164"/>
      <c r="X48" s="164"/>
      <c r="Y48" s="164"/>
      <c r="Z48" s="164"/>
      <c r="AA48" s="164"/>
      <c r="AB48" s="164"/>
      <c r="AC48" s="164"/>
      <c r="AD48" s="164"/>
      <c r="AE48" s="164"/>
      <c r="AF48" s="164"/>
    </row>
    <row r="49" spans="1:32" ht="15.75" customHeight="1">
      <c r="A49" s="321"/>
      <c r="B49" s="322"/>
      <c r="C49" s="323"/>
      <c r="D49" s="324"/>
      <c r="E49" s="224"/>
      <c r="F49" s="324"/>
      <c r="G49" s="239" t="s">
        <v>124</v>
      </c>
      <c r="H49" s="227" t="s">
        <v>15</v>
      </c>
      <c r="I49" s="227"/>
      <c r="J49" s="227">
        <v>5</v>
      </c>
      <c r="K49" s="127"/>
      <c r="L49" s="220">
        <f t="shared" si="11"/>
        <v>0</v>
      </c>
      <c r="M49" s="164"/>
      <c r="N49" s="164"/>
      <c r="O49" s="164"/>
      <c r="P49" s="164"/>
      <c r="Q49" s="164"/>
      <c r="R49" s="164"/>
      <c r="S49" s="164"/>
      <c r="T49" s="164"/>
      <c r="U49" s="164"/>
      <c r="V49" s="164"/>
      <c r="W49" s="164"/>
      <c r="X49" s="164"/>
      <c r="Y49" s="164"/>
      <c r="Z49" s="164"/>
      <c r="AA49" s="164"/>
      <c r="AB49" s="164"/>
      <c r="AC49" s="164"/>
      <c r="AD49" s="164"/>
      <c r="AE49" s="164"/>
      <c r="AF49" s="164"/>
    </row>
    <row r="50" spans="1:32" ht="15.75" customHeight="1">
      <c r="A50" s="231"/>
      <c r="B50" s="322"/>
      <c r="C50" s="319"/>
      <c r="D50" s="320"/>
      <c r="E50" s="224"/>
      <c r="F50" s="320"/>
      <c r="G50" s="239" t="s">
        <v>125</v>
      </c>
      <c r="H50" s="227" t="s">
        <v>26</v>
      </c>
      <c r="I50" s="227"/>
      <c r="J50" s="227">
        <v>10</v>
      </c>
      <c r="K50" s="127"/>
      <c r="L50" s="220">
        <f t="shared" si="11"/>
        <v>0</v>
      </c>
      <c r="M50" s="164"/>
      <c r="N50" s="164"/>
      <c r="O50" s="164"/>
      <c r="P50" s="164"/>
      <c r="Q50" s="164"/>
      <c r="R50" s="164"/>
      <c r="S50" s="164"/>
      <c r="T50" s="164"/>
      <c r="U50" s="164"/>
      <c r="V50" s="164"/>
      <c r="W50" s="164"/>
      <c r="X50" s="164"/>
      <c r="Y50" s="164"/>
      <c r="Z50" s="164"/>
      <c r="AA50" s="164"/>
      <c r="AB50" s="164"/>
      <c r="AC50" s="164"/>
      <c r="AD50" s="164"/>
      <c r="AE50" s="164"/>
      <c r="AF50" s="164"/>
    </row>
    <row r="51" spans="1:32" ht="15.75" customHeight="1">
      <c r="A51" s="328"/>
      <c r="B51" s="217" t="s">
        <v>166</v>
      </c>
      <c r="C51" s="223" t="s">
        <v>157</v>
      </c>
      <c r="D51" s="224">
        <v>15</v>
      </c>
      <c r="E51" s="224"/>
      <c r="F51" s="224">
        <f>E51*D51</f>
        <v>0</v>
      </c>
      <c r="G51" s="271" t="s">
        <v>165</v>
      </c>
      <c r="H51" s="243" t="s">
        <v>13</v>
      </c>
      <c r="I51" s="243">
        <v>0.2</v>
      </c>
      <c r="J51" s="244">
        <v>3.5999999999999996</v>
      </c>
      <c r="K51" s="127"/>
      <c r="L51" s="220">
        <f t="shared" si="11"/>
        <v>0</v>
      </c>
      <c r="M51" s="164"/>
      <c r="N51" s="164"/>
      <c r="O51" s="164"/>
      <c r="P51" s="164"/>
      <c r="Q51" s="164"/>
      <c r="R51" s="164"/>
      <c r="S51" s="164"/>
      <c r="T51" s="164"/>
      <c r="U51" s="164"/>
      <c r="V51" s="164"/>
      <c r="W51" s="164"/>
      <c r="X51" s="164"/>
      <c r="Y51" s="164"/>
      <c r="Z51" s="164"/>
      <c r="AA51" s="164"/>
      <c r="AB51" s="164"/>
      <c r="AC51" s="164"/>
      <c r="AD51" s="164"/>
      <c r="AE51" s="164"/>
      <c r="AF51" s="164"/>
    </row>
    <row r="52" spans="1:32" ht="15.75" customHeight="1">
      <c r="A52" s="328"/>
      <c r="B52" s="217"/>
      <c r="C52" s="223"/>
      <c r="D52" s="224"/>
      <c r="E52" s="224"/>
      <c r="F52" s="224"/>
      <c r="G52" s="271" t="s">
        <v>124</v>
      </c>
      <c r="H52" s="243" t="s">
        <v>15</v>
      </c>
      <c r="I52" s="243"/>
      <c r="J52" s="244">
        <v>1</v>
      </c>
      <c r="K52" s="127"/>
      <c r="L52" s="220">
        <f t="shared" si="11"/>
        <v>0</v>
      </c>
      <c r="M52" s="164"/>
      <c r="N52" s="164"/>
      <c r="O52" s="164"/>
      <c r="P52" s="164"/>
      <c r="Q52" s="164"/>
      <c r="R52" s="164"/>
      <c r="S52" s="164"/>
      <c r="T52" s="164"/>
      <c r="U52" s="164"/>
      <c r="V52" s="164"/>
      <c r="W52" s="164"/>
      <c r="X52" s="164"/>
      <c r="Y52" s="164"/>
      <c r="Z52" s="164"/>
      <c r="AA52" s="164"/>
      <c r="AB52" s="164"/>
      <c r="AC52" s="164"/>
      <c r="AD52" s="164"/>
      <c r="AE52" s="164"/>
      <c r="AF52" s="164"/>
    </row>
    <row r="53" spans="1:32" ht="15.75" customHeight="1">
      <c r="A53" s="328"/>
      <c r="B53" s="217"/>
      <c r="C53" s="223"/>
      <c r="D53" s="224"/>
      <c r="E53" s="224"/>
      <c r="F53" s="224"/>
      <c r="G53" s="271" t="s">
        <v>125</v>
      </c>
      <c r="H53" s="243" t="s">
        <v>26</v>
      </c>
      <c r="I53" s="243"/>
      <c r="J53" s="244">
        <v>2</v>
      </c>
      <c r="K53" s="127"/>
      <c r="L53" s="220">
        <f t="shared" si="11"/>
        <v>0</v>
      </c>
      <c r="M53" s="164"/>
      <c r="N53" s="164"/>
      <c r="O53" s="164"/>
      <c r="P53" s="164"/>
      <c r="Q53" s="164"/>
      <c r="R53" s="164"/>
      <c r="S53" s="164"/>
      <c r="T53" s="164"/>
      <c r="U53" s="164"/>
      <c r="V53" s="164"/>
      <c r="W53" s="164"/>
      <c r="X53" s="164"/>
      <c r="Y53" s="164"/>
      <c r="Z53" s="164"/>
      <c r="AA53" s="164"/>
      <c r="AB53" s="164"/>
      <c r="AC53" s="164"/>
      <c r="AD53" s="164"/>
      <c r="AE53" s="164"/>
      <c r="AF53" s="164"/>
    </row>
    <row r="54" spans="1:32" ht="15.75" customHeight="1">
      <c r="A54" s="221"/>
      <c r="B54" s="209" t="s">
        <v>290</v>
      </c>
      <c r="C54" s="329"/>
      <c r="D54" s="224"/>
      <c r="E54" s="224"/>
      <c r="F54" s="224">
        <f t="shared" ref="F54:F57" si="12">D54*E54</f>
        <v>0</v>
      </c>
      <c r="G54" s="239"/>
      <c r="H54" s="227"/>
      <c r="I54" s="227"/>
      <c r="J54" s="227"/>
      <c r="K54" s="127"/>
      <c r="L54" s="220"/>
      <c r="M54" s="164"/>
      <c r="N54" s="164"/>
      <c r="O54" s="164"/>
      <c r="P54" s="164"/>
      <c r="Q54" s="164"/>
      <c r="R54" s="164"/>
      <c r="S54" s="164"/>
      <c r="T54" s="164"/>
      <c r="U54" s="164"/>
      <c r="V54" s="164"/>
      <c r="W54" s="164"/>
      <c r="X54" s="164"/>
      <c r="Y54" s="164"/>
      <c r="Z54" s="164"/>
      <c r="AA54" s="164"/>
      <c r="AB54" s="164"/>
      <c r="AC54" s="164"/>
      <c r="AD54" s="164"/>
      <c r="AE54" s="164"/>
      <c r="AF54" s="164"/>
    </row>
    <row r="55" spans="1:32" ht="15.75" customHeight="1">
      <c r="A55" s="314"/>
      <c r="B55" s="330" t="s">
        <v>128</v>
      </c>
      <c r="C55" s="223"/>
      <c r="D55" s="224"/>
      <c r="E55" s="224"/>
      <c r="F55" s="224">
        <f t="shared" si="12"/>
        <v>0</v>
      </c>
      <c r="G55" s="239"/>
      <c r="H55" s="227"/>
      <c r="I55" s="227"/>
      <c r="J55" s="227"/>
      <c r="K55" s="127"/>
      <c r="L55" s="220"/>
      <c r="M55" s="164"/>
      <c r="N55" s="164"/>
      <c r="O55" s="164"/>
      <c r="P55" s="164"/>
      <c r="Q55" s="164"/>
      <c r="R55" s="164"/>
      <c r="S55" s="164"/>
      <c r="T55" s="164"/>
      <c r="U55" s="164"/>
      <c r="V55" s="164"/>
      <c r="W55" s="164"/>
      <c r="X55" s="164"/>
      <c r="Y55" s="164"/>
      <c r="Z55" s="164"/>
      <c r="AA55" s="164"/>
      <c r="AB55" s="164"/>
      <c r="AC55" s="164"/>
      <c r="AD55" s="164"/>
      <c r="AE55" s="164"/>
      <c r="AF55" s="164"/>
    </row>
    <row r="56" spans="1:32" ht="15.75" customHeight="1">
      <c r="A56" s="314"/>
      <c r="B56" s="222" t="s">
        <v>129</v>
      </c>
      <c r="C56" s="223" t="s">
        <v>13</v>
      </c>
      <c r="D56" s="224">
        <v>7</v>
      </c>
      <c r="E56" s="224"/>
      <c r="F56" s="224">
        <f t="shared" si="12"/>
        <v>0</v>
      </c>
      <c r="G56" s="239" t="s">
        <v>116</v>
      </c>
      <c r="H56" s="227" t="s">
        <v>18</v>
      </c>
      <c r="I56" s="227">
        <v>0.2</v>
      </c>
      <c r="J56" s="227">
        <v>1.4000000000000001</v>
      </c>
      <c r="K56" s="127"/>
      <c r="L56" s="220">
        <f>J56*K56</f>
        <v>0</v>
      </c>
      <c r="M56" s="164"/>
      <c r="N56" s="164"/>
      <c r="O56" s="164"/>
      <c r="P56" s="164"/>
      <c r="Q56" s="164"/>
      <c r="R56" s="164"/>
      <c r="S56" s="164"/>
      <c r="T56" s="164"/>
      <c r="U56" s="164"/>
      <c r="V56" s="164"/>
      <c r="W56" s="164"/>
      <c r="X56" s="164"/>
      <c r="Y56" s="164"/>
      <c r="Z56" s="164"/>
      <c r="AA56" s="164"/>
      <c r="AB56" s="164"/>
      <c r="AC56" s="164"/>
      <c r="AD56" s="164"/>
      <c r="AE56" s="164"/>
      <c r="AF56" s="164"/>
    </row>
    <row r="57" spans="1:32" ht="15.75" customHeight="1">
      <c r="A57" s="230"/>
      <c r="B57" s="326" t="s">
        <v>130</v>
      </c>
      <c r="C57" s="316" t="s">
        <v>13</v>
      </c>
      <c r="D57" s="317">
        <v>7</v>
      </c>
      <c r="E57" s="224"/>
      <c r="F57" s="317">
        <f t="shared" si="12"/>
        <v>0</v>
      </c>
      <c r="G57" s="239" t="s">
        <v>131</v>
      </c>
      <c r="H57" s="227" t="s">
        <v>15</v>
      </c>
      <c r="I57" s="227">
        <v>7</v>
      </c>
      <c r="J57" s="227">
        <v>49</v>
      </c>
      <c r="K57" s="127"/>
      <c r="L57" s="220">
        <f t="shared" ref="L57:L63" si="13">J57*K57</f>
        <v>0</v>
      </c>
      <c r="M57" s="164"/>
      <c r="N57" s="164"/>
      <c r="O57" s="164"/>
      <c r="P57" s="164"/>
      <c r="Q57" s="164"/>
      <c r="R57" s="164"/>
      <c r="S57" s="164"/>
      <c r="T57" s="164"/>
      <c r="U57" s="164"/>
      <c r="V57" s="164"/>
      <c r="W57" s="164"/>
      <c r="X57" s="164"/>
      <c r="Y57" s="164"/>
      <c r="Z57" s="164"/>
      <c r="AA57" s="164"/>
      <c r="AB57" s="164"/>
      <c r="AC57" s="164"/>
      <c r="AD57" s="164"/>
      <c r="AE57" s="164"/>
      <c r="AF57" s="164"/>
    </row>
    <row r="58" spans="1:32" ht="15.75" customHeight="1">
      <c r="A58" s="231"/>
      <c r="B58" s="51"/>
      <c r="C58" s="319"/>
      <c r="D58" s="320"/>
      <c r="E58" s="224"/>
      <c r="F58" s="320"/>
      <c r="G58" s="239" t="s">
        <v>132</v>
      </c>
      <c r="H58" s="227" t="s">
        <v>13</v>
      </c>
      <c r="I58" s="227">
        <v>1.1000000000000001</v>
      </c>
      <c r="J58" s="227">
        <v>7.7000000000000011</v>
      </c>
      <c r="K58" s="127"/>
      <c r="L58" s="220">
        <f t="shared" si="13"/>
        <v>0</v>
      </c>
      <c r="M58" s="164"/>
      <c r="N58" s="164"/>
      <c r="O58" s="164"/>
      <c r="P58" s="164"/>
      <c r="Q58" s="164"/>
      <c r="R58" s="164"/>
      <c r="S58" s="164"/>
      <c r="T58" s="164"/>
      <c r="U58" s="164"/>
      <c r="V58" s="164"/>
      <c r="W58" s="164"/>
      <c r="X58" s="164"/>
      <c r="Y58" s="164"/>
      <c r="Z58" s="164"/>
      <c r="AA58" s="164"/>
      <c r="AB58" s="164"/>
      <c r="AC58" s="164"/>
      <c r="AD58" s="164"/>
      <c r="AE58" s="164"/>
      <c r="AF58" s="164"/>
    </row>
    <row r="59" spans="1:32" ht="15.75" customHeight="1">
      <c r="A59" s="314"/>
      <c r="B59" s="222" t="s">
        <v>129</v>
      </c>
      <c r="C59" s="223" t="s">
        <v>13</v>
      </c>
      <c r="D59" s="224">
        <v>24.4</v>
      </c>
      <c r="E59" s="224"/>
      <c r="F59" s="224">
        <f t="shared" ref="F59:F60" si="14">D59*E59</f>
        <v>0</v>
      </c>
      <c r="G59" s="239" t="s">
        <v>116</v>
      </c>
      <c r="H59" s="227" t="s">
        <v>18</v>
      </c>
      <c r="I59" s="227">
        <v>0.2</v>
      </c>
      <c r="J59" s="227">
        <v>4.88</v>
      </c>
      <c r="K59" s="127"/>
      <c r="L59" s="220">
        <f t="shared" si="13"/>
        <v>0</v>
      </c>
      <c r="M59" s="164"/>
      <c r="N59" s="164"/>
      <c r="O59" s="164"/>
      <c r="P59" s="164"/>
      <c r="Q59" s="164"/>
      <c r="R59" s="164"/>
      <c r="S59" s="164"/>
      <c r="T59" s="164"/>
      <c r="U59" s="164"/>
      <c r="V59" s="164"/>
      <c r="W59" s="164"/>
      <c r="X59" s="164"/>
      <c r="Y59" s="164"/>
      <c r="Z59" s="164"/>
      <c r="AA59" s="164"/>
      <c r="AB59" s="164"/>
      <c r="AC59" s="164"/>
      <c r="AD59" s="164"/>
      <c r="AE59" s="164"/>
      <c r="AF59" s="164"/>
    </row>
    <row r="60" spans="1:32" ht="15.75" customHeight="1">
      <c r="A60" s="230"/>
      <c r="B60" s="315" t="s">
        <v>133</v>
      </c>
      <c r="C60" s="316" t="s">
        <v>13</v>
      </c>
      <c r="D60" s="317">
        <v>24.4</v>
      </c>
      <c r="E60" s="224"/>
      <c r="F60" s="317">
        <f t="shared" si="14"/>
        <v>0</v>
      </c>
      <c r="G60" s="239" t="s">
        <v>134</v>
      </c>
      <c r="H60" s="227" t="s">
        <v>15</v>
      </c>
      <c r="I60" s="227">
        <v>3</v>
      </c>
      <c r="J60" s="227">
        <v>73.199999999999989</v>
      </c>
      <c r="K60" s="127"/>
      <c r="L60" s="220">
        <f t="shared" si="13"/>
        <v>0</v>
      </c>
      <c r="M60" s="164"/>
      <c r="N60" s="164"/>
      <c r="O60" s="164"/>
      <c r="P60" s="164"/>
      <c r="Q60" s="164"/>
      <c r="R60" s="164"/>
      <c r="S60" s="164"/>
      <c r="T60" s="164"/>
      <c r="U60" s="164"/>
      <c r="V60" s="164"/>
      <c r="W60" s="164"/>
      <c r="X60" s="164"/>
      <c r="Y60" s="164"/>
      <c r="Z60" s="164"/>
      <c r="AA60" s="164"/>
      <c r="AB60" s="164"/>
      <c r="AC60" s="164"/>
      <c r="AD60" s="164"/>
      <c r="AE60" s="164"/>
      <c r="AF60" s="164"/>
    </row>
    <row r="61" spans="1:32" ht="15.75" customHeight="1">
      <c r="A61" s="231"/>
      <c r="B61" s="318"/>
      <c r="C61" s="319"/>
      <c r="D61" s="320"/>
      <c r="E61" s="224"/>
      <c r="F61" s="320"/>
      <c r="G61" s="239" t="s">
        <v>135</v>
      </c>
      <c r="H61" s="227" t="s">
        <v>15</v>
      </c>
      <c r="I61" s="227">
        <v>1.8</v>
      </c>
      <c r="J61" s="227">
        <v>43.92</v>
      </c>
      <c r="K61" s="127"/>
      <c r="L61" s="220">
        <f t="shared" si="13"/>
        <v>0</v>
      </c>
      <c r="M61" s="164"/>
      <c r="N61" s="164"/>
      <c r="O61" s="164"/>
      <c r="P61" s="164"/>
      <c r="Q61" s="164"/>
      <c r="R61" s="164"/>
      <c r="S61" s="164"/>
      <c r="T61" s="164"/>
      <c r="U61" s="164"/>
      <c r="V61" s="164"/>
      <c r="W61" s="164"/>
      <c r="X61" s="164"/>
      <c r="Y61" s="164"/>
      <c r="Z61" s="164"/>
      <c r="AA61" s="164"/>
      <c r="AB61" s="164"/>
      <c r="AC61" s="164"/>
      <c r="AD61" s="164"/>
      <c r="AE61" s="164"/>
      <c r="AF61" s="164"/>
    </row>
    <row r="62" spans="1:32" ht="15.75" customHeight="1">
      <c r="A62" s="314"/>
      <c r="B62" s="21" t="s">
        <v>129</v>
      </c>
      <c r="C62" s="223" t="s">
        <v>13</v>
      </c>
      <c r="D62" s="224">
        <v>24.4</v>
      </c>
      <c r="E62" s="224"/>
      <c r="F62" s="224">
        <f t="shared" ref="F62:F65" si="15">D62*E62</f>
        <v>0</v>
      </c>
      <c r="G62" s="239" t="s">
        <v>14</v>
      </c>
      <c r="H62" s="227" t="s">
        <v>15</v>
      </c>
      <c r="I62" s="227">
        <v>0.65</v>
      </c>
      <c r="J62" s="227">
        <v>15.86</v>
      </c>
      <c r="K62" s="127"/>
      <c r="L62" s="220">
        <f t="shared" si="13"/>
        <v>0</v>
      </c>
      <c r="M62" s="164"/>
      <c r="N62" s="164"/>
      <c r="O62" s="164"/>
      <c r="P62" s="164"/>
      <c r="Q62" s="164"/>
      <c r="R62" s="164"/>
      <c r="S62" s="164"/>
      <c r="T62" s="164"/>
      <c r="U62" s="164"/>
      <c r="V62" s="164"/>
      <c r="W62" s="164"/>
      <c r="X62" s="164"/>
      <c r="Y62" s="164"/>
      <c r="Z62" s="164"/>
      <c r="AA62" s="164"/>
      <c r="AB62" s="164"/>
      <c r="AC62" s="164"/>
      <c r="AD62" s="164"/>
      <c r="AE62" s="164"/>
      <c r="AF62" s="164"/>
    </row>
    <row r="63" spans="1:32" ht="25.5" customHeight="1">
      <c r="A63" s="314"/>
      <c r="B63" s="21" t="s">
        <v>136</v>
      </c>
      <c r="C63" s="223" t="s">
        <v>13</v>
      </c>
      <c r="D63" s="224">
        <v>24.4</v>
      </c>
      <c r="E63" s="224"/>
      <c r="F63" s="224">
        <f t="shared" si="15"/>
        <v>0</v>
      </c>
      <c r="G63" s="239" t="s">
        <v>17</v>
      </c>
      <c r="H63" s="227" t="s">
        <v>18</v>
      </c>
      <c r="I63" s="227">
        <v>0.35</v>
      </c>
      <c r="J63" s="227">
        <v>8.5399999999999991</v>
      </c>
      <c r="K63" s="127"/>
      <c r="L63" s="220">
        <f t="shared" si="13"/>
        <v>0</v>
      </c>
      <c r="M63" s="164"/>
      <c r="N63" s="164"/>
      <c r="O63" s="164"/>
      <c r="P63" s="164"/>
      <c r="Q63" s="164"/>
      <c r="R63" s="164"/>
      <c r="S63" s="164"/>
      <c r="T63" s="164"/>
      <c r="U63" s="164"/>
      <c r="V63" s="164"/>
      <c r="W63" s="164"/>
      <c r="X63" s="164"/>
      <c r="Y63" s="164"/>
      <c r="Z63" s="164"/>
      <c r="AA63" s="164"/>
      <c r="AB63" s="164"/>
      <c r="AC63" s="164"/>
      <c r="AD63" s="164"/>
      <c r="AE63" s="164"/>
      <c r="AF63" s="164"/>
    </row>
    <row r="64" spans="1:32" ht="15.75" customHeight="1">
      <c r="A64" s="314"/>
      <c r="B64" s="313" t="s">
        <v>168</v>
      </c>
      <c r="C64" s="223"/>
      <c r="D64" s="224"/>
      <c r="E64" s="224"/>
      <c r="F64" s="224">
        <f t="shared" si="15"/>
        <v>0</v>
      </c>
      <c r="G64" s="239"/>
      <c r="H64" s="227"/>
      <c r="I64" s="227"/>
      <c r="J64" s="227"/>
      <c r="K64" s="127"/>
      <c r="L64" s="220"/>
      <c r="M64" s="164"/>
      <c r="N64" s="164"/>
      <c r="O64" s="164"/>
      <c r="P64" s="164"/>
      <c r="Q64" s="164"/>
      <c r="R64" s="164"/>
      <c r="S64" s="164"/>
      <c r="T64" s="164"/>
      <c r="U64" s="164"/>
      <c r="V64" s="164"/>
      <c r="W64" s="164"/>
      <c r="X64" s="164"/>
      <c r="Y64" s="164"/>
      <c r="Z64" s="164"/>
      <c r="AA64" s="164"/>
      <c r="AB64" s="164"/>
      <c r="AC64" s="164"/>
      <c r="AD64" s="164"/>
      <c r="AE64" s="164"/>
      <c r="AF64" s="164"/>
    </row>
    <row r="65" spans="1:32" ht="15" customHeight="1">
      <c r="A65" s="230"/>
      <c r="B65" s="315" t="s">
        <v>280</v>
      </c>
      <c r="C65" s="316" t="s">
        <v>13</v>
      </c>
      <c r="D65" s="317">
        <v>3.5</v>
      </c>
      <c r="E65" s="224"/>
      <c r="F65" s="317">
        <f t="shared" si="15"/>
        <v>0</v>
      </c>
      <c r="G65" s="239" t="s">
        <v>281</v>
      </c>
      <c r="H65" s="227" t="s">
        <v>13</v>
      </c>
      <c r="I65" s="227">
        <v>2.1</v>
      </c>
      <c r="J65" s="227">
        <v>7.3500000000000005</v>
      </c>
      <c r="K65" s="127"/>
      <c r="L65" s="220">
        <f t="shared" ref="L65:L72" si="16">J65*K65</f>
        <v>0</v>
      </c>
      <c r="M65" s="164"/>
      <c r="N65" s="164"/>
      <c r="O65" s="164"/>
      <c r="P65" s="164"/>
      <c r="Q65" s="164"/>
      <c r="R65" s="164"/>
      <c r="S65" s="164"/>
      <c r="T65" s="164"/>
      <c r="U65" s="164"/>
      <c r="V65" s="164"/>
      <c r="W65" s="164"/>
      <c r="X65" s="164"/>
      <c r="Y65" s="164"/>
      <c r="Z65" s="164"/>
      <c r="AA65" s="164"/>
      <c r="AB65" s="164"/>
      <c r="AC65" s="164"/>
      <c r="AD65" s="164"/>
      <c r="AE65" s="164"/>
      <c r="AF65" s="164"/>
    </row>
    <row r="66" spans="1:32" ht="15.75" customHeight="1">
      <c r="A66" s="321"/>
      <c r="B66" s="322"/>
      <c r="C66" s="323"/>
      <c r="D66" s="324"/>
      <c r="E66" s="224"/>
      <c r="F66" s="324"/>
      <c r="G66" s="239" t="s">
        <v>282</v>
      </c>
      <c r="H66" s="227" t="s">
        <v>26</v>
      </c>
      <c r="I66" s="227">
        <v>0.7</v>
      </c>
      <c r="J66" s="325">
        <v>2.4499999999999997</v>
      </c>
      <c r="K66" s="127"/>
      <c r="L66" s="220">
        <f t="shared" si="16"/>
        <v>0</v>
      </c>
      <c r="M66" s="164"/>
      <c r="N66" s="164"/>
      <c r="O66" s="164"/>
      <c r="P66" s="164"/>
      <c r="Q66" s="164"/>
      <c r="R66" s="164"/>
      <c r="S66" s="164"/>
      <c r="T66" s="164"/>
      <c r="U66" s="164"/>
      <c r="V66" s="164"/>
      <c r="W66" s="164"/>
      <c r="X66" s="164"/>
      <c r="Y66" s="164"/>
      <c r="Z66" s="164"/>
      <c r="AA66" s="164"/>
      <c r="AB66" s="164"/>
      <c r="AC66" s="164"/>
      <c r="AD66" s="164"/>
      <c r="AE66" s="164"/>
      <c r="AF66" s="164"/>
    </row>
    <row r="67" spans="1:32" ht="15.75" customHeight="1">
      <c r="A67" s="321"/>
      <c r="B67" s="322"/>
      <c r="C67" s="323"/>
      <c r="D67" s="324"/>
      <c r="E67" s="224"/>
      <c r="F67" s="324"/>
      <c r="G67" s="239" t="s">
        <v>283</v>
      </c>
      <c r="H67" s="227" t="s">
        <v>26</v>
      </c>
      <c r="I67" s="227">
        <v>2</v>
      </c>
      <c r="J67" s="325">
        <v>7</v>
      </c>
      <c r="K67" s="127"/>
      <c r="L67" s="220">
        <f t="shared" si="16"/>
        <v>0</v>
      </c>
      <c r="M67" s="164"/>
      <c r="N67" s="164"/>
      <c r="O67" s="164"/>
      <c r="P67" s="164"/>
      <c r="Q67" s="164"/>
      <c r="R67" s="164"/>
      <c r="S67" s="164"/>
      <c r="T67" s="164"/>
      <c r="U67" s="164"/>
      <c r="V67" s="164"/>
      <c r="W67" s="164"/>
      <c r="X67" s="164"/>
      <c r="Y67" s="164"/>
      <c r="Z67" s="164"/>
      <c r="AA67" s="164"/>
      <c r="AB67" s="164"/>
      <c r="AC67" s="164"/>
      <c r="AD67" s="164"/>
      <c r="AE67" s="164"/>
      <c r="AF67" s="164"/>
    </row>
    <row r="68" spans="1:32" ht="15.75" customHeight="1">
      <c r="A68" s="321"/>
      <c r="B68" s="322"/>
      <c r="C68" s="323"/>
      <c r="D68" s="324"/>
      <c r="E68" s="224"/>
      <c r="F68" s="324"/>
      <c r="G68" s="239" t="s">
        <v>284</v>
      </c>
      <c r="H68" s="227" t="s">
        <v>37</v>
      </c>
      <c r="I68" s="227">
        <v>34</v>
      </c>
      <c r="J68" s="325">
        <v>119</v>
      </c>
      <c r="K68" s="127"/>
      <c r="L68" s="220">
        <f>J68*K68</f>
        <v>0</v>
      </c>
      <c r="M68" s="164"/>
      <c r="N68" s="164"/>
      <c r="O68" s="164"/>
      <c r="P68" s="164"/>
      <c r="Q68" s="164"/>
      <c r="R68" s="164"/>
      <c r="S68" s="164"/>
      <c r="T68" s="164"/>
      <c r="U68" s="164"/>
      <c r="V68" s="164"/>
      <c r="W68" s="164"/>
      <c r="X68" s="164"/>
      <c r="Y68" s="164"/>
      <c r="Z68" s="164"/>
      <c r="AA68" s="164"/>
      <c r="AB68" s="164"/>
      <c r="AC68" s="164"/>
      <c r="AD68" s="164"/>
      <c r="AE68" s="164"/>
      <c r="AF68" s="164"/>
    </row>
    <row r="69" spans="1:32" ht="15.75" customHeight="1">
      <c r="A69" s="321"/>
      <c r="B69" s="322"/>
      <c r="C69" s="323"/>
      <c r="D69" s="324"/>
      <c r="E69" s="224"/>
      <c r="F69" s="324"/>
      <c r="G69" s="239" t="s">
        <v>285</v>
      </c>
      <c r="H69" s="227" t="s">
        <v>37</v>
      </c>
      <c r="I69" s="227">
        <v>15</v>
      </c>
      <c r="J69" s="325">
        <v>52.5</v>
      </c>
      <c r="K69" s="127"/>
      <c r="L69" s="220">
        <f t="shared" si="16"/>
        <v>0</v>
      </c>
      <c r="M69" s="164"/>
      <c r="N69" s="164"/>
      <c r="O69" s="164"/>
      <c r="P69" s="164"/>
      <c r="Q69" s="164"/>
      <c r="R69" s="164"/>
      <c r="S69" s="164"/>
      <c r="T69" s="164"/>
      <c r="U69" s="164"/>
      <c r="V69" s="164"/>
      <c r="W69" s="164"/>
      <c r="X69" s="164"/>
      <c r="Y69" s="164"/>
      <c r="Z69" s="164"/>
      <c r="AA69" s="164"/>
      <c r="AB69" s="164"/>
      <c r="AC69" s="164"/>
      <c r="AD69" s="164"/>
      <c r="AE69" s="164"/>
      <c r="AF69" s="164"/>
    </row>
    <row r="70" spans="1:32" ht="15.75" customHeight="1">
      <c r="A70" s="321"/>
      <c r="B70" s="322"/>
      <c r="C70" s="323"/>
      <c r="D70" s="324"/>
      <c r="E70" s="224"/>
      <c r="F70" s="324"/>
      <c r="G70" s="239" t="s">
        <v>286</v>
      </c>
      <c r="H70" s="227" t="s">
        <v>37</v>
      </c>
      <c r="I70" s="227">
        <v>1.5</v>
      </c>
      <c r="J70" s="325">
        <v>5.25</v>
      </c>
      <c r="K70" s="127"/>
      <c r="L70" s="220">
        <f t="shared" si="16"/>
        <v>0</v>
      </c>
      <c r="M70" s="164"/>
      <c r="N70" s="164"/>
      <c r="O70" s="164"/>
      <c r="P70" s="164"/>
      <c r="Q70" s="164"/>
      <c r="R70" s="164"/>
      <c r="S70" s="164"/>
      <c r="T70" s="164"/>
      <c r="U70" s="164"/>
      <c r="V70" s="164"/>
      <c r="W70" s="164"/>
      <c r="X70" s="164"/>
      <c r="Y70" s="164"/>
      <c r="Z70" s="164"/>
      <c r="AA70" s="164"/>
      <c r="AB70" s="164"/>
      <c r="AC70" s="164"/>
      <c r="AD70" s="164"/>
      <c r="AE70" s="164"/>
      <c r="AF70" s="164"/>
    </row>
    <row r="71" spans="1:32" ht="15.75" customHeight="1">
      <c r="A71" s="231"/>
      <c r="B71" s="318"/>
      <c r="C71" s="319"/>
      <c r="D71" s="320"/>
      <c r="E71" s="224"/>
      <c r="F71" s="320"/>
      <c r="G71" s="239" t="s">
        <v>287</v>
      </c>
      <c r="H71" s="227" t="s">
        <v>13</v>
      </c>
      <c r="I71" s="227">
        <v>1.1000000000000001</v>
      </c>
      <c r="J71" s="325">
        <v>3.8500000000000005</v>
      </c>
      <c r="K71" s="127"/>
      <c r="L71" s="220">
        <f t="shared" si="16"/>
        <v>0</v>
      </c>
      <c r="M71" s="164"/>
      <c r="N71" s="164"/>
      <c r="O71" s="164"/>
      <c r="P71" s="164"/>
      <c r="Q71" s="164"/>
      <c r="R71" s="164"/>
      <c r="S71" s="164"/>
      <c r="T71" s="164"/>
      <c r="U71" s="164"/>
      <c r="V71" s="164"/>
      <c r="W71" s="164"/>
      <c r="X71" s="164"/>
      <c r="Y71" s="164"/>
      <c r="Z71" s="164"/>
      <c r="AA71" s="164"/>
      <c r="AB71" s="164"/>
      <c r="AC71" s="164"/>
      <c r="AD71" s="164"/>
      <c r="AE71" s="164"/>
      <c r="AF71" s="164"/>
    </row>
    <row r="72" spans="1:32" ht="15.75" customHeight="1">
      <c r="A72" s="314"/>
      <c r="B72" s="217" t="s">
        <v>160</v>
      </c>
      <c r="C72" s="223" t="s">
        <v>13</v>
      </c>
      <c r="D72" s="224">
        <v>1.6</v>
      </c>
      <c r="E72" s="224"/>
      <c r="F72" s="224">
        <f t="shared" ref="F72:F77" si="17">D72*E72</f>
        <v>0</v>
      </c>
      <c r="G72" s="239" t="s">
        <v>161</v>
      </c>
      <c r="H72" s="227" t="s">
        <v>13</v>
      </c>
      <c r="I72" s="227">
        <v>1</v>
      </c>
      <c r="J72" s="227">
        <v>1.6</v>
      </c>
      <c r="K72" s="127"/>
      <c r="L72" s="220">
        <f t="shared" si="16"/>
        <v>0</v>
      </c>
      <c r="M72" s="164"/>
      <c r="N72" s="164"/>
      <c r="O72" s="164"/>
      <c r="P72" s="164"/>
      <c r="Q72" s="164"/>
      <c r="R72" s="164"/>
      <c r="S72" s="164"/>
      <c r="T72" s="164"/>
      <c r="U72" s="164"/>
      <c r="V72" s="164"/>
      <c r="W72" s="164"/>
      <c r="X72" s="164"/>
      <c r="Y72" s="164"/>
      <c r="Z72" s="164"/>
      <c r="AA72" s="164"/>
      <c r="AB72" s="164"/>
      <c r="AC72" s="164"/>
      <c r="AD72" s="164"/>
      <c r="AE72" s="164"/>
      <c r="AF72" s="164"/>
    </row>
    <row r="73" spans="1:32" ht="15.75" customHeight="1">
      <c r="A73" s="314"/>
      <c r="B73" s="217" t="s">
        <v>156</v>
      </c>
      <c r="C73" s="223" t="s">
        <v>157</v>
      </c>
      <c r="D73" s="224">
        <v>15</v>
      </c>
      <c r="E73" s="224"/>
      <c r="F73" s="224">
        <f t="shared" si="17"/>
        <v>0</v>
      </c>
      <c r="G73" s="239"/>
      <c r="H73" s="227"/>
      <c r="I73" s="227"/>
      <c r="J73" s="227"/>
      <c r="K73" s="127"/>
      <c r="L73" s="220"/>
      <c r="M73" s="164"/>
      <c r="N73" s="164"/>
      <c r="O73" s="164"/>
      <c r="P73" s="164"/>
      <c r="Q73" s="164"/>
      <c r="R73" s="164"/>
      <c r="S73" s="164"/>
      <c r="T73" s="164"/>
      <c r="U73" s="164"/>
      <c r="V73" s="164"/>
      <c r="W73" s="164"/>
      <c r="X73" s="164"/>
      <c r="Y73" s="164"/>
      <c r="Z73" s="164"/>
      <c r="AA73" s="164"/>
      <c r="AB73" s="164"/>
      <c r="AC73" s="164"/>
      <c r="AD73" s="164"/>
      <c r="AE73" s="164"/>
      <c r="AF73" s="164"/>
    </row>
    <row r="74" spans="1:32" ht="15.75" customHeight="1">
      <c r="A74" s="314"/>
      <c r="B74" s="217" t="s">
        <v>158</v>
      </c>
      <c r="C74" s="223" t="s">
        <v>157</v>
      </c>
      <c r="D74" s="224">
        <v>15</v>
      </c>
      <c r="E74" s="224"/>
      <c r="F74" s="224">
        <f t="shared" si="17"/>
        <v>0</v>
      </c>
      <c r="G74" s="239" t="s">
        <v>159</v>
      </c>
      <c r="H74" s="227" t="s">
        <v>15</v>
      </c>
      <c r="I74" s="227">
        <v>0.4</v>
      </c>
      <c r="J74" s="227">
        <v>6</v>
      </c>
      <c r="K74" s="127"/>
      <c r="L74" s="220">
        <f>J74*K74</f>
        <v>0</v>
      </c>
      <c r="M74" s="164"/>
      <c r="N74" s="164"/>
      <c r="O74" s="164"/>
      <c r="P74" s="164"/>
      <c r="Q74" s="164"/>
      <c r="R74" s="164"/>
      <c r="S74" s="164"/>
      <c r="T74" s="164"/>
      <c r="U74" s="164"/>
      <c r="V74" s="164"/>
      <c r="W74" s="164"/>
      <c r="X74" s="164"/>
      <c r="Y74" s="164"/>
      <c r="Z74" s="164"/>
      <c r="AA74" s="164"/>
      <c r="AB74" s="164"/>
      <c r="AC74" s="164"/>
      <c r="AD74" s="164"/>
      <c r="AE74" s="164"/>
      <c r="AF74" s="164"/>
    </row>
    <row r="75" spans="1:32" ht="15.75" customHeight="1">
      <c r="A75" s="312"/>
      <c r="B75" s="239" t="s">
        <v>291</v>
      </c>
      <c r="C75" s="223" t="s">
        <v>292</v>
      </c>
      <c r="D75" s="224">
        <v>7</v>
      </c>
      <c r="E75" s="224"/>
      <c r="F75" s="224">
        <f t="shared" si="17"/>
        <v>0</v>
      </c>
      <c r="G75" s="239"/>
      <c r="H75" s="227"/>
      <c r="I75" s="227"/>
      <c r="J75" s="227"/>
      <c r="K75" s="127"/>
      <c r="L75" s="220"/>
      <c r="M75" s="164"/>
      <c r="N75" s="164"/>
      <c r="O75" s="164"/>
      <c r="P75" s="164"/>
      <c r="Q75" s="164"/>
      <c r="R75" s="164"/>
      <c r="S75" s="164"/>
      <c r="T75" s="164"/>
      <c r="U75" s="164"/>
      <c r="V75" s="164"/>
      <c r="W75" s="164"/>
      <c r="X75" s="164"/>
      <c r="Y75" s="164"/>
      <c r="Z75" s="164"/>
      <c r="AA75" s="164"/>
      <c r="AB75" s="164"/>
      <c r="AC75" s="164"/>
      <c r="AD75" s="164"/>
      <c r="AE75" s="164"/>
      <c r="AF75" s="164"/>
    </row>
    <row r="76" spans="1:32" ht="15.75" customHeight="1">
      <c r="A76" s="312"/>
      <c r="B76" s="239" t="s">
        <v>293</v>
      </c>
      <c r="C76" s="223" t="s">
        <v>292</v>
      </c>
      <c r="D76" s="224">
        <v>7</v>
      </c>
      <c r="E76" s="224"/>
      <c r="F76" s="224">
        <f t="shared" si="17"/>
        <v>0</v>
      </c>
      <c r="G76" s="239" t="s">
        <v>159</v>
      </c>
      <c r="H76" s="227" t="s">
        <v>18</v>
      </c>
      <c r="I76" s="227">
        <v>0.4</v>
      </c>
      <c r="J76" s="227">
        <v>2.8000000000000003</v>
      </c>
      <c r="K76" s="127"/>
      <c r="L76" s="220">
        <f t="shared" ref="L76:L101" si="18">J76*K76</f>
        <v>0</v>
      </c>
      <c r="M76" s="164"/>
      <c r="N76" s="164"/>
      <c r="O76" s="164"/>
      <c r="P76" s="164"/>
      <c r="Q76" s="164"/>
      <c r="R76" s="164"/>
      <c r="S76" s="164"/>
      <c r="T76" s="164"/>
      <c r="U76" s="164"/>
      <c r="V76" s="164"/>
      <c r="W76" s="164"/>
      <c r="X76" s="164"/>
      <c r="Y76" s="164"/>
      <c r="Z76" s="164"/>
      <c r="AA76" s="164"/>
      <c r="AB76" s="164"/>
      <c r="AC76" s="164"/>
      <c r="AD76" s="164"/>
      <c r="AE76" s="164"/>
      <c r="AF76" s="164"/>
    </row>
    <row r="77" spans="1:32" ht="15.75" customHeight="1">
      <c r="A77" s="312"/>
      <c r="B77" s="239" t="s">
        <v>169</v>
      </c>
      <c r="C77" s="223" t="s">
        <v>13</v>
      </c>
      <c r="D77" s="224">
        <v>2.33</v>
      </c>
      <c r="E77" s="224"/>
      <c r="F77" s="224">
        <f t="shared" si="17"/>
        <v>0</v>
      </c>
      <c r="G77" s="239" t="s">
        <v>14</v>
      </c>
      <c r="H77" s="227" t="s">
        <v>15</v>
      </c>
      <c r="I77" s="227">
        <v>0.65</v>
      </c>
      <c r="J77" s="227">
        <v>1.5145000000000002</v>
      </c>
      <c r="K77" s="127"/>
      <c r="L77" s="220">
        <f t="shared" si="18"/>
        <v>0</v>
      </c>
      <c r="M77" s="164"/>
      <c r="N77" s="164"/>
      <c r="O77" s="164"/>
      <c r="P77" s="164"/>
      <c r="Q77" s="164"/>
      <c r="R77" s="164"/>
      <c r="S77" s="164"/>
      <c r="T77" s="164"/>
      <c r="U77" s="164"/>
      <c r="V77" s="164"/>
      <c r="W77" s="164"/>
      <c r="X77" s="164"/>
      <c r="Y77" s="164"/>
      <c r="Z77" s="164"/>
      <c r="AA77" s="164"/>
      <c r="AB77" s="164"/>
      <c r="AC77" s="164"/>
      <c r="AD77" s="164"/>
      <c r="AE77" s="164"/>
      <c r="AF77" s="164"/>
    </row>
    <row r="78" spans="1:32" ht="15.75" customHeight="1">
      <c r="A78" s="233"/>
      <c r="B78" s="315" t="s">
        <v>170</v>
      </c>
      <c r="C78" s="316" t="s">
        <v>13</v>
      </c>
      <c r="D78" s="317">
        <v>1.6</v>
      </c>
      <c r="E78" s="224"/>
      <c r="F78" s="317">
        <f>E78*D78</f>
        <v>0</v>
      </c>
      <c r="G78" s="327" t="s">
        <v>171</v>
      </c>
      <c r="H78" s="226" t="s">
        <v>15</v>
      </c>
      <c r="I78" s="226">
        <v>6</v>
      </c>
      <c r="J78" s="227">
        <v>9.6000000000000014</v>
      </c>
      <c r="K78" s="127"/>
      <c r="L78" s="220">
        <f t="shared" si="18"/>
        <v>0</v>
      </c>
      <c r="M78" s="164"/>
      <c r="N78" s="164"/>
      <c r="O78" s="164"/>
      <c r="P78" s="164"/>
      <c r="Q78" s="164"/>
      <c r="R78" s="164"/>
      <c r="S78" s="164"/>
      <c r="T78" s="164"/>
      <c r="U78" s="164"/>
      <c r="V78" s="164"/>
      <c r="W78" s="164"/>
      <c r="X78" s="164"/>
      <c r="Y78" s="164"/>
      <c r="Z78" s="164"/>
      <c r="AA78" s="164"/>
      <c r="AB78" s="164"/>
      <c r="AC78" s="164"/>
      <c r="AD78" s="164"/>
      <c r="AE78" s="164"/>
      <c r="AF78" s="164"/>
    </row>
    <row r="79" spans="1:32" ht="15.75" customHeight="1">
      <c r="A79" s="235"/>
      <c r="B79" s="318"/>
      <c r="C79" s="319"/>
      <c r="D79" s="320"/>
      <c r="E79" s="224"/>
      <c r="F79" s="320"/>
      <c r="G79" s="327" t="s">
        <v>172</v>
      </c>
      <c r="H79" s="226" t="s">
        <v>13</v>
      </c>
      <c r="I79" s="226">
        <v>1.1000000000000001</v>
      </c>
      <c r="J79" s="227">
        <v>1.7600000000000002</v>
      </c>
      <c r="K79" s="127"/>
      <c r="L79" s="220">
        <f t="shared" si="18"/>
        <v>0</v>
      </c>
      <c r="M79" s="164"/>
      <c r="N79" s="164"/>
      <c r="O79" s="164"/>
      <c r="P79" s="164"/>
      <c r="Q79" s="164"/>
      <c r="R79" s="164"/>
      <c r="S79" s="164"/>
      <c r="T79" s="164"/>
      <c r="U79" s="164"/>
      <c r="V79" s="164"/>
      <c r="W79" s="164"/>
      <c r="X79" s="164"/>
      <c r="Y79" s="164"/>
      <c r="Z79" s="164"/>
      <c r="AA79" s="164"/>
      <c r="AB79" s="164"/>
      <c r="AC79" s="164"/>
      <c r="AD79" s="164"/>
      <c r="AE79" s="164"/>
      <c r="AF79" s="164"/>
    </row>
    <row r="80" spans="1:32" ht="15.75" customHeight="1">
      <c r="A80" s="233"/>
      <c r="B80" s="315" t="s">
        <v>173</v>
      </c>
      <c r="C80" s="316" t="s">
        <v>13</v>
      </c>
      <c r="D80" s="317">
        <v>1.6</v>
      </c>
      <c r="E80" s="224"/>
      <c r="F80" s="317">
        <f>E80*D80</f>
        <v>0</v>
      </c>
      <c r="G80" s="327" t="s">
        <v>171</v>
      </c>
      <c r="H80" s="226" t="s">
        <v>15</v>
      </c>
      <c r="I80" s="226">
        <v>6</v>
      </c>
      <c r="J80" s="227">
        <v>9.6000000000000014</v>
      </c>
      <c r="K80" s="127"/>
      <c r="L80" s="220">
        <f t="shared" si="18"/>
        <v>0</v>
      </c>
      <c r="M80" s="164"/>
      <c r="N80" s="164"/>
      <c r="O80" s="164"/>
      <c r="P80" s="164"/>
      <c r="Q80" s="164"/>
      <c r="R80" s="164"/>
      <c r="S80" s="164"/>
      <c r="T80" s="164"/>
      <c r="U80" s="164"/>
      <c r="V80" s="164"/>
      <c r="W80" s="164"/>
      <c r="X80" s="164"/>
      <c r="Y80" s="164"/>
      <c r="Z80" s="164"/>
      <c r="AA80" s="164"/>
      <c r="AB80" s="164"/>
      <c r="AC80" s="164"/>
      <c r="AD80" s="164"/>
      <c r="AE80" s="164"/>
      <c r="AF80" s="164"/>
    </row>
    <row r="81" spans="1:32" ht="15.75" customHeight="1">
      <c r="A81" s="235"/>
      <c r="B81" s="318"/>
      <c r="C81" s="319"/>
      <c r="D81" s="320"/>
      <c r="E81" s="224"/>
      <c r="F81" s="320"/>
      <c r="G81" s="327" t="s">
        <v>132</v>
      </c>
      <c r="H81" s="226" t="s">
        <v>13</v>
      </c>
      <c r="I81" s="226">
        <v>1.1000000000000001</v>
      </c>
      <c r="J81" s="227">
        <v>1.7600000000000002</v>
      </c>
      <c r="K81" s="127"/>
      <c r="L81" s="220">
        <f t="shared" si="18"/>
        <v>0</v>
      </c>
      <c r="M81" s="164"/>
      <c r="N81" s="164"/>
      <c r="O81" s="164"/>
      <c r="P81" s="164"/>
      <c r="Q81" s="164"/>
      <c r="R81" s="164"/>
      <c r="S81" s="164"/>
      <c r="T81" s="164"/>
      <c r="U81" s="164"/>
      <c r="V81" s="164"/>
      <c r="W81" s="164"/>
      <c r="X81" s="164"/>
      <c r="Y81" s="164"/>
      <c r="Z81" s="164"/>
      <c r="AA81" s="164"/>
      <c r="AB81" s="164"/>
      <c r="AC81" s="164"/>
      <c r="AD81" s="164"/>
      <c r="AE81" s="164"/>
      <c r="AF81" s="164"/>
    </row>
    <row r="82" spans="1:32" ht="15.75" customHeight="1">
      <c r="A82" s="312"/>
      <c r="B82" s="239" t="s">
        <v>169</v>
      </c>
      <c r="C82" s="223" t="s">
        <v>13</v>
      </c>
      <c r="D82" s="224">
        <v>1.6</v>
      </c>
      <c r="E82" s="224"/>
      <c r="F82" s="224">
        <f t="shared" ref="F82:F83" si="19">E82*D82</f>
        <v>0</v>
      </c>
      <c r="G82" s="327" t="s">
        <v>116</v>
      </c>
      <c r="H82" s="226" t="s">
        <v>18</v>
      </c>
      <c r="I82" s="226">
        <v>0.2</v>
      </c>
      <c r="J82" s="227">
        <v>0.32000000000000006</v>
      </c>
      <c r="K82" s="127"/>
      <c r="L82" s="220">
        <f t="shared" si="18"/>
        <v>0</v>
      </c>
      <c r="M82" s="164"/>
      <c r="N82" s="164"/>
      <c r="O82" s="164"/>
      <c r="P82" s="164"/>
      <c r="Q82" s="164"/>
      <c r="R82" s="164"/>
      <c r="S82" s="164"/>
      <c r="T82" s="164"/>
      <c r="U82" s="164"/>
      <c r="V82" s="164"/>
      <c r="W82" s="164"/>
      <c r="X82" s="164"/>
      <c r="Y82" s="164"/>
      <c r="Z82" s="164"/>
      <c r="AA82" s="164"/>
      <c r="AB82" s="164"/>
      <c r="AC82" s="164"/>
      <c r="AD82" s="164"/>
      <c r="AE82" s="164"/>
      <c r="AF82" s="164"/>
    </row>
    <row r="83" spans="1:32" ht="15.75" customHeight="1">
      <c r="A83" s="233"/>
      <c r="B83" s="315" t="s">
        <v>174</v>
      </c>
      <c r="C83" s="316" t="s">
        <v>13</v>
      </c>
      <c r="D83" s="317">
        <v>1.6</v>
      </c>
      <c r="E83" s="224"/>
      <c r="F83" s="317">
        <f t="shared" si="19"/>
        <v>0</v>
      </c>
      <c r="G83" s="327" t="s">
        <v>134</v>
      </c>
      <c r="H83" s="226" t="s">
        <v>15</v>
      </c>
      <c r="I83" s="226">
        <v>3</v>
      </c>
      <c r="J83" s="227">
        <v>4.8000000000000007</v>
      </c>
      <c r="K83" s="127"/>
      <c r="L83" s="220">
        <f t="shared" si="18"/>
        <v>0</v>
      </c>
      <c r="M83" s="164"/>
      <c r="N83" s="164"/>
      <c r="O83" s="164"/>
      <c r="P83" s="164"/>
      <c r="Q83" s="164"/>
      <c r="R83" s="164"/>
      <c r="S83" s="164"/>
      <c r="T83" s="164"/>
      <c r="U83" s="164"/>
      <c r="V83" s="164"/>
      <c r="W83" s="164"/>
      <c r="X83" s="164"/>
      <c r="Y83" s="164"/>
      <c r="Z83" s="164"/>
      <c r="AA83" s="164"/>
      <c r="AB83" s="164"/>
      <c r="AC83" s="164"/>
      <c r="AD83" s="164"/>
      <c r="AE83" s="164"/>
      <c r="AF83" s="164"/>
    </row>
    <row r="84" spans="1:32" ht="15.75" customHeight="1">
      <c r="A84" s="234"/>
      <c r="B84" s="322"/>
      <c r="C84" s="323"/>
      <c r="D84" s="324"/>
      <c r="E84" s="224"/>
      <c r="F84" s="324"/>
      <c r="G84" s="327" t="s">
        <v>135</v>
      </c>
      <c r="H84" s="226" t="s">
        <v>15</v>
      </c>
      <c r="I84" s="226">
        <v>1.8</v>
      </c>
      <c r="J84" s="227">
        <v>2.8800000000000003</v>
      </c>
      <c r="K84" s="127"/>
      <c r="L84" s="220">
        <f t="shared" si="18"/>
        <v>0</v>
      </c>
      <c r="M84" s="164"/>
      <c r="N84" s="164"/>
      <c r="O84" s="164"/>
      <c r="P84" s="164"/>
      <c r="Q84" s="164"/>
      <c r="R84" s="164"/>
      <c r="S84" s="164"/>
      <c r="T84" s="164"/>
      <c r="U84" s="164"/>
      <c r="V84" s="164"/>
      <c r="W84" s="164"/>
      <c r="X84" s="164"/>
      <c r="Y84" s="164"/>
      <c r="Z84" s="164"/>
      <c r="AA84" s="164"/>
      <c r="AB84" s="164"/>
      <c r="AC84" s="164"/>
      <c r="AD84" s="164"/>
      <c r="AE84" s="164"/>
      <c r="AF84" s="164"/>
    </row>
    <row r="85" spans="1:32" ht="15.75" customHeight="1">
      <c r="A85" s="235"/>
      <c r="B85" s="318"/>
      <c r="C85" s="319"/>
      <c r="D85" s="320"/>
      <c r="E85" s="224"/>
      <c r="F85" s="320"/>
      <c r="G85" s="327" t="s">
        <v>175</v>
      </c>
      <c r="H85" s="226" t="s">
        <v>48</v>
      </c>
      <c r="I85" s="226"/>
      <c r="J85" s="227">
        <v>5</v>
      </c>
      <c r="K85" s="127"/>
      <c r="L85" s="220">
        <f t="shared" si="18"/>
        <v>0</v>
      </c>
      <c r="M85" s="164"/>
      <c r="N85" s="164"/>
      <c r="O85" s="164"/>
      <c r="P85" s="164"/>
      <c r="Q85" s="164"/>
      <c r="R85" s="164"/>
      <c r="S85" s="164"/>
      <c r="T85" s="164"/>
      <c r="U85" s="164"/>
      <c r="V85" s="164"/>
      <c r="W85" s="164"/>
      <c r="X85" s="164"/>
      <c r="Y85" s="164"/>
      <c r="Z85" s="164"/>
      <c r="AA85" s="164"/>
      <c r="AB85" s="164"/>
      <c r="AC85" s="164"/>
      <c r="AD85" s="164"/>
      <c r="AE85" s="164"/>
      <c r="AF85" s="164"/>
    </row>
    <row r="86" spans="1:32" ht="15.75" customHeight="1">
      <c r="A86" s="312"/>
      <c r="B86" s="239" t="s">
        <v>169</v>
      </c>
      <c r="C86" s="223" t="s">
        <v>13</v>
      </c>
      <c r="D86" s="224">
        <v>1.6</v>
      </c>
      <c r="E86" s="224"/>
      <c r="F86" s="224">
        <f t="shared" ref="F86:F87" si="20">E86*D86</f>
        <v>0</v>
      </c>
      <c r="G86" s="327" t="s">
        <v>14</v>
      </c>
      <c r="H86" s="226" t="s">
        <v>15</v>
      </c>
      <c r="I86" s="226">
        <v>0.65</v>
      </c>
      <c r="J86" s="227">
        <v>1.04</v>
      </c>
      <c r="K86" s="127"/>
      <c r="L86" s="220">
        <f t="shared" si="18"/>
        <v>0</v>
      </c>
      <c r="M86" s="164"/>
      <c r="N86" s="164"/>
      <c r="O86" s="164"/>
      <c r="P86" s="164"/>
      <c r="Q86" s="164"/>
      <c r="R86" s="164"/>
      <c r="S86" s="164"/>
      <c r="T86" s="164"/>
      <c r="U86" s="164"/>
      <c r="V86" s="164"/>
      <c r="W86" s="164"/>
      <c r="X86" s="164"/>
      <c r="Y86" s="164"/>
      <c r="Z86" s="164"/>
      <c r="AA86" s="164"/>
      <c r="AB86" s="164"/>
      <c r="AC86" s="164"/>
      <c r="AD86" s="164"/>
      <c r="AE86" s="164"/>
      <c r="AF86" s="164"/>
    </row>
    <row r="87" spans="1:32" ht="27.4" customHeight="1">
      <c r="A87" s="312"/>
      <c r="B87" s="239" t="s">
        <v>176</v>
      </c>
      <c r="C87" s="223" t="s">
        <v>13</v>
      </c>
      <c r="D87" s="224">
        <v>1.6</v>
      </c>
      <c r="E87" s="224"/>
      <c r="F87" s="224">
        <f t="shared" si="20"/>
        <v>0</v>
      </c>
      <c r="G87" s="327" t="s">
        <v>17</v>
      </c>
      <c r="H87" s="226" t="s">
        <v>18</v>
      </c>
      <c r="I87" s="226">
        <v>0.35</v>
      </c>
      <c r="J87" s="227">
        <v>0.55999999999999994</v>
      </c>
      <c r="K87" s="127"/>
      <c r="L87" s="220">
        <f t="shared" si="18"/>
        <v>0</v>
      </c>
      <c r="M87" s="164"/>
      <c r="N87" s="164"/>
      <c r="O87" s="164"/>
      <c r="P87" s="164"/>
      <c r="Q87" s="164"/>
      <c r="R87" s="164"/>
      <c r="S87" s="164"/>
      <c r="T87" s="164"/>
      <c r="U87" s="164"/>
      <c r="V87" s="164"/>
      <c r="W87" s="164"/>
      <c r="X87" s="164"/>
      <c r="Y87" s="164"/>
      <c r="Z87" s="164"/>
      <c r="AA87" s="164"/>
      <c r="AB87" s="164"/>
      <c r="AC87" s="164"/>
      <c r="AD87" s="164"/>
      <c r="AE87" s="164"/>
      <c r="AF87" s="164"/>
    </row>
    <row r="88" spans="1:32" ht="15.75" customHeight="1">
      <c r="A88" s="312"/>
      <c r="B88" s="239" t="s">
        <v>294</v>
      </c>
      <c r="C88" s="223" t="s">
        <v>13</v>
      </c>
      <c r="D88" s="224">
        <v>36.4</v>
      </c>
      <c r="E88" s="224"/>
      <c r="F88" s="224">
        <f t="shared" ref="F88:F89" si="21">D88*E88</f>
        <v>0</v>
      </c>
      <c r="G88" s="239" t="s">
        <v>116</v>
      </c>
      <c r="H88" s="227" t="s">
        <v>18</v>
      </c>
      <c r="I88" s="227">
        <v>0.2</v>
      </c>
      <c r="J88" s="227">
        <v>7.28</v>
      </c>
      <c r="K88" s="127"/>
      <c r="L88" s="220">
        <f t="shared" si="18"/>
        <v>0</v>
      </c>
      <c r="M88" s="164"/>
      <c r="N88" s="164"/>
      <c r="O88" s="164"/>
      <c r="P88" s="164"/>
      <c r="Q88" s="164"/>
      <c r="R88" s="164"/>
      <c r="S88" s="164"/>
      <c r="T88" s="164"/>
      <c r="U88" s="164"/>
      <c r="V88" s="164"/>
      <c r="W88" s="164"/>
      <c r="X88" s="164"/>
      <c r="Y88" s="164"/>
      <c r="Z88" s="164"/>
      <c r="AA88" s="164"/>
      <c r="AB88" s="164"/>
      <c r="AC88" s="164"/>
      <c r="AD88" s="164"/>
      <c r="AE88" s="164"/>
      <c r="AF88" s="164"/>
    </row>
    <row r="89" spans="1:32" ht="15.75" customHeight="1">
      <c r="A89" s="233"/>
      <c r="B89" s="326" t="s">
        <v>186</v>
      </c>
      <c r="C89" s="316" t="s">
        <v>13</v>
      </c>
      <c r="D89" s="317">
        <v>36.4</v>
      </c>
      <c r="E89" s="224"/>
      <c r="F89" s="317">
        <f t="shared" si="21"/>
        <v>0</v>
      </c>
      <c r="G89" s="327" t="s">
        <v>141</v>
      </c>
      <c r="H89" s="226" t="s">
        <v>26</v>
      </c>
      <c r="I89" s="226"/>
      <c r="J89" s="227">
        <v>30</v>
      </c>
      <c r="K89" s="127"/>
      <c r="L89" s="220">
        <f t="shared" si="18"/>
        <v>0</v>
      </c>
      <c r="M89" s="164"/>
      <c r="N89" s="164"/>
      <c r="O89" s="164"/>
      <c r="P89" s="164"/>
      <c r="Q89" s="164"/>
      <c r="R89" s="164"/>
      <c r="S89" s="164"/>
      <c r="T89" s="164"/>
      <c r="U89" s="164"/>
      <c r="V89" s="164"/>
      <c r="W89" s="164"/>
      <c r="X89" s="164"/>
      <c r="Y89" s="164"/>
      <c r="Z89" s="164"/>
      <c r="AA89" s="164"/>
      <c r="AB89" s="164"/>
      <c r="AC89" s="164"/>
      <c r="AD89" s="164"/>
      <c r="AE89" s="164"/>
      <c r="AF89" s="164"/>
    </row>
    <row r="90" spans="1:32" ht="15.75" customHeight="1">
      <c r="A90" s="234"/>
      <c r="B90" s="47"/>
      <c r="C90" s="323"/>
      <c r="D90" s="324"/>
      <c r="E90" s="224"/>
      <c r="F90" s="324"/>
      <c r="G90" s="327" t="s">
        <v>132</v>
      </c>
      <c r="H90" s="226" t="s">
        <v>13</v>
      </c>
      <c r="I90" s="226">
        <v>1.1000000000000001</v>
      </c>
      <c r="J90" s="227">
        <v>40.04</v>
      </c>
      <c r="K90" s="127"/>
      <c r="L90" s="220">
        <f t="shared" si="18"/>
        <v>0</v>
      </c>
      <c r="M90" s="164"/>
      <c r="N90" s="164"/>
      <c r="O90" s="164"/>
      <c r="P90" s="164"/>
      <c r="Q90" s="164"/>
      <c r="R90" s="164"/>
      <c r="S90" s="164"/>
      <c r="T90" s="164"/>
      <c r="U90" s="164"/>
      <c r="V90" s="164"/>
      <c r="W90" s="164"/>
      <c r="X90" s="164"/>
      <c r="Y90" s="164"/>
      <c r="Z90" s="164"/>
      <c r="AA90" s="164"/>
      <c r="AB90" s="164"/>
      <c r="AC90" s="164"/>
      <c r="AD90" s="164"/>
      <c r="AE90" s="164"/>
      <c r="AF90" s="164"/>
    </row>
    <row r="91" spans="1:32" ht="15.75" customHeight="1">
      <c r="A91" s="235"/>
      <c r="B91" s="47"/>
      <c r="C91" s="319"/>
      <c r="D91" s="320"/>
      <c r="E91" s="224"/>
      <c r="F91" s="320"/>
      <c r="G91" s="327" t="s">
        <v>131</v>
      </c>
      <c r="H91" s="226" t="s">
        <v>15</v>
      </c>
      <c r="I91" s="226">
        <v>45</v>
      </c>
      <c r="J91" s="227">
        <v>1638</v>
      </c>
      <c r="K91" s="127"/>
      <c r="L91" s="220">
        <f t="shared" si="18"/>
        <v>0</v>
      </c>
      <c r="M91" s="164"/>
      <c r="N91" s="164"/>
      <c r="O91" s="164"/>
      <c r="P91" s="164"/>
      <c r="Q91" s="164"/>
      <c r="R91" s="164"/>
      <c r="S91" s="164"/>
      <c r="T91" s="164"/>
      <c r="U91" s="164"/>
      <c r="V91" s="164"/>
      <c r="W91" s="164"/>
      <c r="X91" s="164"/>
      <c r="Y91" s="164"/>
      <c r="Z91" s="164"/>
      <c r="AA91" s="164"/>
      <c r="AB91" s="164"/>
      <c r="AC91" s="164"/>
      <c r="AD91" s="164"/>
      <c r="AE91" s="164"/>
      <c r="AF91" s="164"/>
    </row>
    <row r="92" spans="1:32" ht="15.75" customHeight="1">
      <c r="A92" s="312"/>
      <c r="B92" s="239" t="s">
        <v>185</v>
      </c>
      <c r="C92" s="223" t="s">
        <v>13</v>
      </c>
      <c r="D92" s="224">
        <v>36.4</v>
      </c>
      <c r="E92" s="224"/>
      <c r="F92" s="224">
        <f>D92*E92</f>
        <v>0</v>
      </c>
      <c r="G92" s="239" t="s">
        <v>116</v>
      </c>
      <c r="H92" s="227" t="s">
        <v>18</v>
      </c>
      <c r="I92" s="227">
        <v>0.2</v>
      </c>
      <c r="J92" s="227">
        <v>7.28</v>
      </c>
      <c r="K92" s="127"/>
      <c r="L92" s="220">
        <f t="shared" si="18"/>
        <v>0</v>
      </c>
      <c r="M92" s="164"/>
      <c r="N92" s="164"/>
      <c r="O92" s="164"/>
      <c r="P92" s="164"/>
      <c r="Q92" s="164"/>
      <c r="R92" s="164"/>
      <c r="S92" s="164"/>
      <c r="T92" s="164"/>
      <c r="U92" s="164"/>
      <c r="V92" s="164"/>
      <c r="W92" s="164"/>
      <c r="X92" s="164"/>
      <c r="Y92" s="164"/>
      <c r="Z92" s="164"/>
      <c r="AA92" s="164"/>
      <c r="AB92" s="164"/>
      <c r="AC92" s="164"/>
      <c r="AD92" s="164"/>
      <c r="AE92" s="164"/>
      <c r="AF92" s="164"/>
    </row>
    <row r="93" spans="1:32" ht="15.75" customHeight="1">
      <c r="A93" s="331"/>
      <c r="B93" s="315" t="s">
        <v>142</v>
      </c>
      <c r="C93" s="316" t="s">
        <v>13</v>
      </c>
      <c r="D93" s="317">
        <v>22.25</v>
      </c>
      <c r="E93" s="224"/>
      <c r="F93" s="317">
        <f>E93*D93</f>
        <v>0</v>
      </c>
      <c r="G93" s="327" t="s">
        <v>143</v>
      </c>
      <c r="H93" s="226" t="s">
        <v>13</v>
      </c>
      <c r="I93" s="226">
        <v>1.1000000000000001</v>
      </c>
      <c r="J93" s="227">
        <v>24.475000000000001</v>
      </c>
      <c r="K93" s="127"/>
      <c r="L93" s="220">
        <f t="shared" si="18"/>
        <v>0</v>
      </c>
      <c r="M93" s="164"/>
      <c r="N93" s="164"/>
      <c r="O93" s="164"/>
      <c r="P93" s="164"/>
      <c r="Q93" s="164"/>
      <c r="R93" s="164"/>
      <c r="S93" s="164"/>
      <c r="T93" s="164"/>
      <c r="U93" s="164"/>
      <c r="V93" s="164"/>
      <c r="W93" s="164"/>
      <c r="X93" s="164"/>
      <c r="Y93" s="164"/>
      <c r="Z93" s="164"/>
      <c r="AA93" s="164"/>
      <c r="AB93" s="164"/>
      <c r="AC93" s="164"/>
      <c r="AD93" s="164"/>
      <c r="AE93" s="164"/>
      <c r="AF93" s="164"/>
    </row>
    <row r="94" spans="1:32" ht="15.75" customHeight="1">
      <c r="A94" s="332"/>
      <c r="B94" s="322"/>
      <c r="C94" s="323"/>
      <c r="D94" s="324"/>
      <c r="E94" s="224"/>
      <c r="F94" s="324"/>
      <c r="G94" s="327" t="s">
        <v>144</v>
      </c>
      <c r="H94" s="226" t="s">
        <v>15</v>
      </c>
      <c r="I94" s="226">
        <v>6.5</v>
      </c>
      <c r="J94" s="227">
        <v>144.625</v>
      </c>
      <c r="K94" s="127"/>
      <c r="L94" s="220">
        <f t="shared" si="18"/>
        <v>0</v>
      </c>
      <c r="M94" s="164"/>
      <c r="N94" s="164"/>
      <c r="O94" s="164"/>
      <c r="P94" s="164"/>
      <c r="Q94" s="164"/>
      <c r="R94" s="164"/>
      <c r="S94" s="164"/>
      <c r="T94" s="164"/>
      <c r="U94" s="164"/>
      <c r="V94" s="164"/>
      <c r="W94" s="164"/>
      <c r="X94" s="164"/>
      <c r="Y94" s="164"/>
      <c r="Z94" s="164"/>
      <c r="AA94" s="164"/>
      <c r="AB94" s="164"/>
      <c r="AC94" s="164"/>
      <c r="AD94" s="164"/>
      <c r="AE94" s="164"/>
      <c r="AF94" s="164"/>
    </row>
    <row r="95" spans="1:32" ht="15.75" customHeight="1">
      <c r="A95" s="332"/>
      <c r="B95" s="322"/>
      <c r="C95" s="323"/>
      <c r="D95" s="324"/>
      <c r="E95" s="224"/>
      <c r="F95" s="324"/>
      <c r="G95" s="327" t="s">
        <v>145</v>
      </c>
      <c r="H95" s="226" t="s">
        <v>48</v>
      </c>
      <c r="I95" s="226"/>
      <c r="J95" s="227">
        <v>20</v>
      </c>
      <c r="K95" s="127"/>
      <c r="L95" s="220">
        <f t="shared" si="18"/>
        <v>0</v>
      </c>
      <c r="M95" s="164"/>
      <c r="N95" s="164"/>
      <c r="O95" s="164"/>
      <c r="P95" s="164"/>
      <c r="Q95" s="164"/>
      <c r="R95" s="164"/>
      <c r="S95" s="164"/>
      <c r="T95" s="164"/>
      <c r="U95" s="164"/>
      <c r="V95" s="164"/>
      <c r="W95" s="164"/>
      <c r="X95" s="164"/>
      <c r="Y95" s="164"/>
      <c r="Z95" s="164"/>
      <c r="AA95" s="164"/>
      <c r="AB95" s="164"/>
      <c r="AC95" s="164"/>
      <c r="AD95" s="164"/>
      <c r="AE95" s="164"/>
      <c r="AF95" s="164"/>
    </row>
    <row r="96" spans="1:32" ht="15.75" customHeight="1">
      <c r="A96" s="333"/>
      <c r="B96" s="318"/>
      <c r="C96" s="319"/>
      <c r="D96" s="320"/>
      <c r="E96" s="224"/>
      <c r="F96" s="320"/>
      <c r="G96" s="327" t="s">
        <v>146</v>
      </c>
      <c r="H96" s="226" t="s">
        <v>15</v>
      </c>
      <c r="I96" s="226">
        <v>0.4</v>
      </c>
      <c r="J96" s="227">
        <v>8.9</v>
      </c>
      <c r="K96" s="127"/>
      <c r="L96" s="220">
        <f t="shared" si="18"/>
        <v>0</v>
      </c>
      <c r="M96" s="164"/>
      <c r="N96" s="164"/>
      <c r="O96" s="164"/>
      <c r="P96" s="164"/>
      <c r="Q96" s="164"/>
      <c r="R96" s="164"/>
      <c r="S96" s="164"/>
      <c r="T96" s="164"/>
      <c r="U96" s="164"/>
      <c r="V96" s="164"/>
      <c r="W96" s="164"/>
      <c r="X96" s="164"/>
      <c r="Y96" s="164"/>
      <c r="Z96" s="164"/>
      <c r="AA96" s="164"/>
      <c r="AB96" s="164"/>
      <c r="AC96" s="164"/>
      <c r="AD96" s="164"/>
      <c r="AE96" s="164"/>
      <c r="AF96" s="164"/>
    </row>
    <row r="97" spans="1:32" ht="15.75" customHeight="1">
      <c r="A97" s="233"/>
      <c r="B97" s="315" t="s">
        <v>187</v>
      </c>
      <c r="C97" s="316" t="s">
        <v>13</v>
      </c>
      <c r="D97" s="317">
        <v>14.15</v>
      </c>
      <c r="E97" s="224"/>
      <c r="F97" s="317">
        <f>E97*D97</f>
        <v>0</v>
      </c>
      <c r="G97" s="327" t="s">
        <v>188</v>
      </c>
      <c r="H97" s="226" t="s">
        <v>15</v>
      </c>
      <c r="I97" s="226">
        <v>3</v>
      </c>
      <c r="J97" s="227">
        <v>42.45</v>
      </c>
      <c r="K97" s="127"/>
      <c r="L97" s="220">
        <f t="shared" si="18"/>
        <v>0</v>
      </c>
      <c r="M97" s="164"/>
      <c r="N97" s="164"/>
      <c r="O97" s="164"/>
      <c r="P97" s="164"/>
      <c r="Q97" s="164"/>
      <c r="R97" s="164"/>
      <c r="S97" s="164"/>
      <c r="T97" s="164"/>
      <c r="U97" s="164"/>
      <c r="V97" s="164"/>
      <c r="W97" s="164"/>
      <c r="X97" s="164"/>
      <c r="Y97" s="164"/>
      <c r="Z97" s="164"/>
      <c r="AA97" s="164"/>
      <c r="AB97" s="164"/>
      <c r="AC97" s="164"/>
      <c r="AD97" s="164"/>
      <c r="AE97" s="164"/>
      <c r="AF97" s="164"/>
    </row>
    <row r="98" spans="1:32" ht="15.75" customHeight="1">
      <c r="A98" s="235"/>
      <c r="B98" s="318"/>
      <c r="C98" s="319"/>
      <c r="D98" s="320"/>
      <c r="E98" s="224"/>
      <c r="F98" s="320"/>
      <c r="G98" s="327" t="s">
        <v>135</v>
      </c>
      <c r="H98" s="226" t="s">
        <v>15</v>
      </c>
      <c r="I98" s="226">
        <v>1.8</v>
      </c>
      <c r="J98" s="227">
        <v>25.470000000000002</v>
      </c>
      <c r="K98" s="127"/>
      <c r="L98" s="220">
        <f t="shared" si="18"/>
        <v>0</v>
      </c>
      <c r="M98" s="164"/>
      <c r="N98" s="164"/>
      <c r="O98" s="164"/>
      <c r="P98" s="164"/>
      <c r="Q98" s="164"/>
      <c r="R98" s="164"/>
      <c r="S98" s="164"/>
      <c r="T98" s="164"/>
      <c r="U98" s="164"/>
      <c r="V98" s="164"/>
      <c r="W98" s="164"/>
      <c r="X98" s="164"/>
      <c r="Y98" s="164"/>
      <c r="Z98" s="164"/>
      <c r="AA98" s="164"/>
      <c r="AB98" s="164"/>
      <c r="AC98" s="164"/>
      <c r="AD98" s="164"/>
      <c r="AE98" s="164"/>
      <c r="AF98" s="164"/>
    </row>
    <row r="99" spans="1:32" ht="15.75" customHeight="1">
      <c r="A99" s="314"/>
      <c r="B99" s="239" t="s">
        <v>185</v>
      </c>
      <c r="C99" s="223" t="s">
        <v>13</v>
      </c>
      <c r="D99" s="224">
        <v>14.15</v>
      </c>
      <c r="E99" s="224"/>
      <c r="F99" s="224">
        <f t="shared" ref="F99:F101" si="22">E99*D99</f>
        <v>0</v>
      </c>
      <c r="G99" s="327" t="s">
        <v>14</v>
      </c>
      <c r="H99" s="226" t="s">
        <v>15</v>
      </c>
      <c r="I99" s="226">
        <v>0.65</v>
      </c>
      <c r="J99" s="227">
        <v>9.1974999999999998</v>
      </c>
      <c r="K99" s="127"/>
      <c r="L99" s="220">
        <f t="shared" si="18"/>
        <v>0</v>
      </c>
      <c r="M99" s="164"/>
      <c r="N99" s="164"/>
      <c r="O99" s="164"/>
      <c r="P99" s="164"/>
      <c r="Q99" s="164"/>
      <c r="R99" s="164"/>
      <c r="S99" s="164"/>
      <c r="T99" s="164"/>
      <c r="U99" s="164"/>
      <c r="V99" s="164"/>
      <c r="W99" s="164"/>
      <c r="X99" s="164"/>
      <c r="Y99" s="164"/>
      <c r="Z99" s="164"/>
      <c r="AA99" s="164"/>
      <c r="AB99" s="164"/>
      <c r="AC99" s="164"/>
      <c r="AD99" s="164"/>
      <c r="AE99" s="164"/>
      <c r="AF99" s="164"/>
    </row>
    <row r="100" spans="1:32" ht="27" customHeight="1">
      <c r="A100" s="314"/>
      <c r="B100" s="21" t="s">
        <v>16</v>
      </c>
      <c r="C100" s="223" t="s">
        <v>13</v>
      </c>
      <c r="D100" s="224">
        <v>14.15</v>
      </c>
      <c r="E100" s="224"/>
      <c r="F100" s="224">
        <f t="shared" si="22"/>
        <v>0</v>
      </c>
      <c r="G100" s="327" t="s">
        <v>17</v>
      </c>
      <c r="H100" s="226" t="s">
        <v>18</v>
      </c>
      <c r="I100" s="226">
        <v>0.35</v>
      </c>
      <c r="J100" s="227">
        <v>4.9524999999999997</v>
      </c>
      <c r="K100" s="127"/>
      <c r="L100" s="220">
        <f t="shared" si="18"/>
        <v>0</v>
      </c>
      <c r="M100" s="164"/>
      <c r="N100" s="164"/>
      <c r="O100" s="164"/>
      <c r="P100" s="164"/>
      <c r="Q100" s="164"/>
      <c r="R100" s="164"/>
      <c r="S100" s="164"/>
      <c r="T100" s="164"/>
      <c r="U100" s="164"/>
      <c r="V100" s="164"/>
      <c r="W100" s="164"/>
      <c r="X100" s="164"/>
      <c r="Y100" s="164"/>
      <c r="Z100" s="164"/>
      <c r="AA100" s="164"/>
      <c r="AB100" s="164"/>
      <c r="AC100" s="164"/>
      <c r="AD100" s="164"/>
      <c r="AE100" s="164"/>
      <c r="AF100" s="164"/>
    </row>
    <row r="101" spans="1:32" ht="15.75" customHeight="1">
      <c r="A101" s="314"/>
      <c r="B101" s="257" t="s">
        <v>160</v>
      </c>
      <c r="C101" s="223" t="s">
        <v>13</v>
      </c>
      <c r="D101" s="224">
        <v>1.8</v>
      </c>
      <c r="E101" s="224"/>
      <c r="F101" s="334">
        <f t="shared" si="22"/>
        <v>0</v>
      </c>
      <c r="G101" s="239" t="s">
        <v>161</v>
      </c>
      <c r="H101" s="243" t="s">
        <v>13</v>
      </c>
      <c r="I101" s="243">
        <v>1</v>
      </c>
      <c r="J101" s="227">
        <v>1.8</v>
      </c>
      <c r="K101" s="127"/>
      <c r="L101" s="220">
        <f t="shared" si="18"/>
        <v>0</v>
      </c>
      <c r="M101" s="164"/>
      <c r="N101" s="164"/>
      <c r="O101" s="164"/>
      <c r="P101" s="164"/>
      <c r="Q101" s="164"/>
      <c r="R101" s="164"/>
      <c r="S101" s="164"/>
      <c r="T101" s="164"/>
      <c r="U101" s="164"/>
      <c r="V101" s="164"/>
      <c r="W101" s="164"/>
      <c r="X101" s="164"/>
      <c r="Y101" s="164"/>
      <c r="Z101" s="164"/>
      <c r="AA101" s="164"/>
      <c r="AB101" s="164"/>
      <c r="AC101" s="164"/>
      <c r="AD101" s="164"/>
      <c r="AE101" s="164"/>
      <c r="AF101" s="164"/>
    </row>
    <row r="102" spans="1:32" ht="15.75" customHeight="1">
      <c r="A102" s="265"/>
      <c r="B102" s="313" t="s">
        <v>194</v>
      </c>
      <c r="C102" s="223"/>
      <c r="D102" s="224"/>
      <c r="E102" s="224"/>
      <c r="F102" s="224"/>
      <c r="G102" s="271"/>
      <c r="H102" s="243"/>
      <c r="I102" s="243"/>
      <c r="J102" s="244"/>
      <c r="K102" s="127"/>
      <c r="L102" s="220"/>
      <c r="M102" s="164"/>
      <c r="N102" s="164"/>
      <c r="O102" s="164"/>
      <c r="P102" s="164"/>
      <c r="Q102" s="164"/>
      <c r="R102" s="164"/>
      <c r="S102" s="164"/>
      <c r="T102" s="164"/>
      <c r="U102" s="164"/>
      <c r="V102" s="164"/>
      <c r="W102" s="164"/>
      <c r="X102" s="164"/>
      <c r="Y102" s="164"/>
      <c r="Z102" s="164"/>
      <c r="AA102" s="164"/>
      <c r="AB102" s="164"/>
      <c r="AC102" s="164"/>
      <c r="AD102" s="164"/>
      <c r="AE102" s="164"/>
      <c r="AF102" s="164"/>
    </row>
    <row r="103" spans="1:32" ht="15.75" customHeight="1">
      <c r="A103" s="39"/>
      <c r="B103" s="326" t="s">
        <v>195</v>
      </c>
      <c r="C103" s="316" t="s">
        <v>13</v>
      </c>
      <c r="D103" s="33">
        <v>7.5</v>
      </c>
      <c r="E103" s="224"/>
      <c r="F103" s="33">
        <f>D103*E103</f>
        <v>0</v>
      </c>
      <c r="G103" s="327" t="s">
        <v>196</v>
      </c>
      <c r="H103" s="226" t="s">
        <v>37</v>
      </c>
      <c r="I103" s="226">
        <v>51</v>
      </c>
      <c r="J103" s="226">
        <v>382.5</v>
      </c>
      <c r="K103" s="127"/>
      <c r="L103" s="220">
        <f t="shared" ref="L103:L129" si="23">J103*K103</f>
        <v>0</v>
      </c>
      <c r="M103" s="164"/>
      <c r="N103" s="164"/>
      <c r="O103" s="164"/>
      <c r="P103" s="164"/>
      <c r="Q103" s="164"/>
      <c r="R103" s="164"/>
      <c r="S103" s="164"/>
      <c r="T103" s="164"/>
      <c r="U103" s="164"/>
      <c r="V103" s="164"/>
      <c r="W103" s="164"/>
      <c r="X103" s="164"/>
      <c r="Y103" s="164"/>
      <c r="Z103" s="164"/>
      <c r="AA103" s="164"/>
      <c r="AB103" s="164"/>
      <c r="AC103" s="164"/>
      <c r="AD103" s="164"/>
      <c r="AE103" s="164"/>
      <c r="AF103" s="164"/>
    </row>
    <row r="104" spans="1:32" ht="15.75" customHeight="1">
      <c r="A104" s="335"/>
      <c r="B104" s="47"/>
      <c r="C104" s="323"/>
      <c r="D104" s="336"/>
      <c r="E104" s="224"/>
      <c r="F104" s="336"/>
      <c r="G104" s="327" t="s">
        <v>295</v>
      </c>
      <c r="H104" s="226" t="s">
        <v>15</v>
      </c>
      <c r="I104" s="226"/>
      <c r="J104" s="226">
        <v>6.5</v>
      </c>
      <c r="K104" s="127"/>
      <c r="L104" s="220">
        <f t="shared" si="23"/>
        <v>0</v>
      </c>
      <c r="M104" s="164"/>
      <c r="N104" s="164"/>
      <c r="O104" s="164"/>
      <c r="P104" s="164"/>
      <c r="Q104" s="164"/>
      <c r="R104" s="164"/>
      <c r="S104" s="164"/>
      <c r="T104" s="164"/>
      <c r="U104" s="164"/>
      <c r="V104" s="164"/>
      <c r="W104" s="164"/>
      <c r="X104" s="164"/>
      <c r="Y104" s="164"/>
      <c r="Z104" s="164"/>
      <c r="AA104" s="164"/>
      <c r="AB104" s="164"/>
      <c r="AC104" s="164"/>
      <c r="AD104" s="164"/>
      <c r="AE104" s="164"/>
      <c r="AF104" s="164"/>
    </row>
    <row r="105" spans="1:32" ht="15.75" customHeight="1">
      <c r="A105" s="335"/>
      <c r="B105" s="47"/>
      <c r="C105" s="323"/>
      <c r="D105" s="336"/>
      <c r="E105" s="224"/>
      <c r="F105" s="336"/>
      <c r="G105" s="327" t="s">
        <v>198</v>
      </c>
      <c r="H105" s="226" t="s">
        <v>13</v>
      </c>
      <c r="I105" s="226"/>
      <c r="J105" s="226">
        <v>2.2000000000000002</v>
      </c>
      <c r="K105" s="127"/>
      <c r="L105" s="220">
        <f t="shared" si="23"/>
        <v>0</v>
      </c>
      <c r="M105" s="164"/>
      <c r="N105" s="164"/>
      <c r="O105" s="164"/>
      <c r="P105" s="164"/>
      <c r="Q105" s="164"/>
      <c r="R105" s="164"/>
      <c r="S105" s="164"/>
      <c r="T105" s="164"/>
      <c r="U105" s="164"/>
      <c r="V105" s="164"/>
      <c r="W105" s="164"/>
      <c r="X105" s="164"/>
      <c r="Y105" s="164"/>
      <c r="Z105" s="164"/>
      <c r="AA105" s="164"/>
      <c r="AB105" s="164"/>
      <c r="AC105" s="164"/>
      <c r="AD105" s="164"/>
      <c r="AE105" s="164"/>
      <c r="AF105" s="164"/>
    </row>
    <row r="106" spans="1:32" ht="15.75" customHeight="1">
      <c r="A106" s="335"/>
      <c r="B106" s="47"/>
      <c r="C106" s="323"/>
      <c r="D106" s="336"/>
      <c r="E106" s="224"/>
      <c r="F106" s="336"/>
      <c r="G106" s="327" t="s">
        <v>199</v>
      </c>
      <c r="H106" s="226" t="s">
        <v>15</v>
      </c>
      <c r="I106" s="226"/>
      <c r="J106" s="226">
        <v>6.8</v>
      </c>
      <c r="K106" s="127"/>
      <c r="L106" s="220">
        <f t="shared" si="23"/>
        <v>0</v>
      </c>
      <c r="M106" s="164"/>
      <c r="N106" s="164"/>
      <c r="O106" s="164"/>
      <c r="P106" s="164"/>
      <c r="Q106" s="164"/>
      <c r="R106" s="164"/>
      <c r="S106" s="164"/>
      <c r="T106" s="164"/>
      <c r="U106" s="164"/>
      <c r="V106" s="164"/>
      <c r="W106" s="164"/>
      <c r="X106" s="164"/>
      <c r="Y106" s="164"/>
      <c r="Z106" s="164"/>
      <c r="AA106" s="164"/>
      <c r="AB106" s="164"/>
      <c r="AC106" s="164"/>
      <c r="AD106" s="164"/>
      <c r="AE106" s="164"/>
      <c r="AF106" s="164"/>
    </row>
    <row r="107" spans="1:32" ht="15.75" customHeight="1">
      <c r="A107" s="337"/>
      <c r="B107" s="51"/>
      <c r="C107" s="319"/>
      <c r="D107" s="37"/>
      <c r="E107" s="224"/>
      <c r="F107" s="37"/>
      <c r="G107" s="327" t="s">
        <v>200</v>
      </c>
      <c r="H107" s="226" t="s">
        <v>22</v>
      </c>
      <c r="I107" s="226"/>
      <c r="J107" s="226">
        <v>0.65</v>
      </c>
      <c r="K107" s="127"/>
      <c r="L107" s="220">
        <f t="shared" si="23"/>
        <v>0</v>
      </c>
      <c r="M107" s="164"/>
      <c r="N107" s="164"/>
      <c r="O107" s="164"/>
      <c r="P107" s="164"/>
      <c r="Q107" s="164"/>
      <c r="R107" s="164"/>
      <c r="S107" s="164"/>
      <c r="T107" s="164"/>
      <c r="U107" s="164"/>
      <c r="V107" s="164"/>
      <c r="W107" s="164"/>
      <c r="X107" s="164"/>
      <c r="Y107" s="164"/>
      <c r="Z107" s="164"/>
      <c r="AA107" s="164"/>
      <c r="AB107" s="164"/>
      <c r="AC107" s="164"/>
      <c r="AD107" s="164"/>
      <c r="AE107" s="164"/>
      <c r="AF107" s="164"/>
    </row>
    <row r="108" spans="1:32" ht="15.75" customHeight="1">
      <c r="A108" s="338"/>
      <c r="B108" s="339" t="s">
        <v>12</v>
      </c>
      <c r="C108" s="319" t="s">
        <v>13</v>
      </c>
      <c r="D108" s="320">
        <v>13.62</v>
      </c>
      <c r="E108" s="224"/>
      <c r="F108" s="224">
        <f t="shared" ref="F108:F109" si="24">E108*D108</f>
        <v>0</v>
      </c>
      <c r="G108" s="327" t="s">
        <v>116</v>
      </c>
      <c r="H108" s="226" t="s">
        <v>18</v>
      </c>
      <c r="I108" s="226">
        <v>0.2</v>
      </c>
      <c r="J108" s="227">
        <v>2.7240000000000002</v>
      </c>
      <c r="K108" s="127"/>
      <c r="L108" s="220">
        <f t="shared" si="23"/>
        <v>0</v>
      </c>
      <c r="M108" s="164"/>
      <c r="N108" s="164"/>
      <c r="O108" s="164"/>
      <c r="P108" s="164"/>
      <c r="Q108" s="164"/>
      <c r="R108" s="164"/>
      <c r="S108" s="164"/>
      <c r="T108" s="164"/>
      <c r="U108" s="164"/>
      <c r="V108" s="164"/>
      <c r="W108" s="164"/>
      <c r="X108" s="164"/>
      <c r="Y108" s="164"/>
      <c r="Z108" s="164"/>
      <c r="AA108" s="164"/>
      <c r="AB108" s="164"/>
      <c r="AC108" s="164"/>
      <c r="AD108" s="164"/>
      <c r="AE108" s="164"/>
      <c r="AF108" s="164"/>
    </row>
    <row r="109" spans="1:32" ht="15.75" customHeight="1">
      <c r="A109" s="234"/>
      <c r="B109" s="47" t="s">
        <v>186</v>
      </c>
      <c r="C109" s="323" t="s">
        <v>13</v>
      </c>
      <c r="D109" s="324">
        <v>13.62</v>
      </c>
      <c r="E109" s="224"/>
      <c r="F109" s="324">
        <f t="shared" si="24"/>
        <v>0</v>
      </c>
      <c r="G109" s="327" t="s">
        <v>141</v>
      </c>
      <c r="H109" s="226" t="s">
        <v>26</v>
      </c>
      <c r="I109" s="226"/>
      <c r="J109" s="227">
        <v>15</v>
      </c>
      <c r="K109" s="127"/>
      <c r="L109" s="220">
        <f t="shared" si="23"/>
        <v>0</v>
      </c>
      <c r="M109" s="164"/>
      <c r="N109" s="164"/>
      <c r="O109" s="164"/>
      <c r="P109" s="164"/>
      <c r="Q109" s="164"/>
      <c r="R109" s="164"/>
      <c r="S109" s="164"/>
      <c r="T109" s="164"/>
      <c r="U109" s="164"/>
      <c r="V109" s="164"/>
      <c r="W109" s="164"/>
      <c r="X109" s="164"/>
      <c r="Y109" s="164"/>
      <c r="Z109" s="164"/>
      <c r="AA109" s="164"/>
      <c r="AB109" s="164"/>
      <c r="AC109" s="164"/>
      <c r="AD109" s="164"/>
      <c r="AE109" s="164"/>
      <c r="AF109" s="164"/>
    </row>
    <row r="110" spans="1:32" ht="15.75" customHeight="1">
      <c r="A110" s="234"/>
      <c r="B110" s="47"/>
      <c r="C110" s="323"/>
      <c r="D110" s="324"/>
      <c r="E110" s="224"/>
      <c r="F110" s="324"/>
      <c r="G110" s="327" t="s">
        <v>132</v>
      </c>
      <c r="H110" s="226" t="s">
        <v>13</v>
      </c>
      <c r="I110" s="226">
        <v>1.1000000000000001</v>
      </c>
      <c r="J110" s="227">
        <v>14.982000000000001</v>
      </c>
      <c r="K110" s="127"/>
      <c r="L110" s="220">
        <f t="shared" si="23"/>
        <v>0</v>
      </c>
      <c r="M110" s="164"/>
      <c r="N110" s="164"/>
      <c r="O110" s="164"/>
      <c r="P110" s="164"/>
      <c r="Q110" s="164"/>
      <c r="R110" s="164"/>
      <c r="S110" s="164"/>
      <c r="T110" s="164"/>
      <c r="U110" s="164"/>
      <c r="V110" s="164"/>
      <c r="W110" s="164"/>
      <c r="X110" s="164"/>
      <c r="Y110" s="164"/>
      <c r="Z110" s="164"/>
      <c r="AA110" s="164"/>
      <c r="AB110" s="164"/>
      <c r="AC110" s="164"/>
      <c r="AD110" s="164"/>
      <c r="AE110" s="164"/>
      <c r="AF110" s="164"/>
    </row>
    <row r="111" spans="1:32" ht="15.75" customHeight="1">
      <c r="A111" s="235"/>
      <c r="B111" s="47"/>
      <c r="C111" s="323"/>
      <c r="D111" s="324"/>
      <c r="E111" s="224"/>
      <c r="F111" s="324"/>
      <c r="G111" s="340" t="s">
        <v>131</v>
      </c>
      <c r="H111" s="226" t="s">
        <v>15</v>
      </c>
      <c r="I111" s="226">
        <v>45</v>
      </c>
      <c r="J111" s="227">
        <v>612.9</v>
      </c>
      <c r="K111" s="127"/>
      <c r="L111" s="220">
        <f t="shared" si="23"/>
        <v>0</v>
      </c>
      <c r="M111" s="164"/>
      <c r="N111" s="164"/>
      <c r="O111" s="164"/>
      <c r="P111" s="164"/>
      <c r="Q111" s="164"/>
      <c r="R111" s="164"/>
      <c r="S111" s="164"/>
      <c r="T111" s="164"/>
      <c r="U111" s="164"/>
      <c r="V111" s="164"/>
      <c r="W111" s="164"/>
      <c r="X111" s="164"/>
      <c r="Y111" s="164"/>
      <c r="Z111" s="164"/>
      <c r="AA111" s="164"/>
      <c r="AB111" s="164"/>
      <c r="AC111" s="164"/>
      <c r="AD111" s="164"/>
      <c r="AE111" s="164"/>
      <c r="AF111" s="164"/>
    </row>
    <row r="112" spans="1:32" ht="15.75" customHeight="1">
      <c r="A112" s="270"/>
      <c r="B112" s="271" t="s">
        <v>201</v>
      </c>
      <c r="C112" s="223" t="s">
        <v>13</v>
      </c>
      <c r="D112" s="224">
        <v>13.62</v>
      </c>
      <c r="E112" s="224"/>
      <c r="F112" s="224">
        <f>D112*E112</f>
        <v>0</v>
      </c>
      <c r="G112" s="239" t="s">
        <v>202</v>
      </c>
      <c r="H112" s="227" t="s">
        <v>15</v>
      </c>
      <c r="I112" s="227">
        <v>6</v>
      </c>
      <c r="J112" s="227">
        <v>81.72</v>
      </c>
      <c r="K112" s="127"/>
      <c r="L112" s="220">
        <f t="shared" si="23"/>
        <v>0</v>
      </c>
      <c r="M112" s="164"/>
      <c r="N112" s="164"/>
      <c r="O112" s="164"/>
      <c r="P112" s="164"/>
      <c r="Q112" s="164"/>
      <c r="R112" s="164"/>
      <c r="S112" s="164"/>
      <c r="T112" s="164"/>
      <c r="U112" s="164"/>
      <c r="V112" s="164"/>
      <c r="W112" s="164"/>
      <c r="X112" s="164"/>
      <c r="Y112" s="164"/>
      <c r="Z112" s="164"/>
      <c r="AA112" s="164"/>
      <c r="AB112" s="164"/>
      <c r="AC112" s="164"/>
      <c r="AD112" s="164"/>
      <c r="AE112" s="164"/>
      <c r="AF112" s="164"/>
    </row>
    <row r="113" spans="1:32" ht="15.75" customHeight="1">
      <c r="A113" s="312"/>
      <c r="B113" s="341" t="s">
        <v>185</v>
      </c>
      <c r="C113" s="319" t="s">
        <v>13</v>
      </c>
      <c r="D113" s="320">
        <v>13.62</v>
      </c>
      <c r="E113" s="224"/>
      <c r="F113" s="320">
        <f t="shared" ref="F113:F114" si="25">E113*D113</f>
        <v>0</v>
      </c>
      <c r="G113" s="327" t="s">
        <v>116</v>
      </c>
      <c r="H113" s="226" t="s">
        <v>18</v>
      </c>
      <c r="I113" s="226">
        <v>0.2</v>
      </c>
      <c r="J113" s="227">
        <v>2.7240000000000002</v>
      </c>
      <c r="K113" s="127"/>
      <c r="L113" s="220">
        <f t="shared" si="23"/>
        <v>0</v>
      </c>
      <c r="M113" s="164"/>
      <c r="N113" s="164"/>
      <c r="O113" s="164"/>
      <c r="P113" s="164"/>
      <c r="Q113" s="164"/>
      <c r="R113" s="164"/>
      <c r="S113" s="164"/>
      <c r="T113" s="164"/>
      <c r="U113" s="164"/>
      <c r="V113" s="164"/>
      <c r="W113" s="164"/>
      <c r="X113" s="164"/>
      <c r="Y113" s="164"/>
      <c r="Z113" s="164"/>
      <c r="AA113" s="164"/>
      <c r="AB113" s="164"/>
      <c r="AC113" s="164"/>
      <c r="AD113" s="164"/>
      <c r="AE113" s="164"/>
      <c r="AF113" s="164"/>
    </row>
    <row r="114" spans="1:32" ht="15.75" customHeight="1">
      <c r="A114" s="331"/>
      <c r="B114" s="315" t="s">
        <v>142</v>
      </c>
      <c r="C114" s="316" t="s">
        <v>13</v>
      </c>
      <c r="D114" s="317">
        <v>13.62</v>
      </c>
      <c r="E114" s="224"/>
      <c r="F114" s="317">
        <f t="shared" si="25"/>
        <v>0</v>
      </c>
      <c r="G114" s="327" t="s">
        <v>143</v>
      </c>
      <c r="H114" s="226" t="s">
        <v>13</v>
      </c>
      <c r="I114" s="226">
        <v>1.1000000000000001</v>
      </c>
      <c r="J114" s="227">
        <v>14.982000000000001</v>
      </c>
      <c r="K114" s="127"/>
      <c r="L114" s="220">
        <f t="shared" si="23"/>
        <v>0</v>
      </c>
      <c r="M114" s="164"/>
      <c r="N114" s="164"/>
      <c r="O114" s="164"/>
      <c r="P114" s="164"/>
      <c r="Q114" s="164"/>
      <c r="R114" s="164"/>
      <c r="S114" s="164"/>
      <c r="T114" s="164"/>
      <c r="U114" s="164"/>
      <c r="V114" s="164"/>
      <c r="W114" s="164"/>
      <c r="X114" s="164"/>
      <c r="Y114" s="164"/>
      <c r="Z114" s="164"/>
      <c r="AA114" s="164"/>
      <c r="AB114" s="164"/>
      <c r="AC114" s="164"/>
      <c r="AD114" s="164"/>
      <c r="AE114" s="164"/>
      <c r="AF114" s="164"/>
    </row>
    <row r="115" spans="1:32" ht="15.75" customHeight="1">
      <c r="A115" s="332"/>
      <c r="B115" s="322"/>
      <c r="C115" s="323"/>
      <c r="D115" s="324"/>
      <c r="E115" s="224"/>
      <c r="F115" s="324"/>
      <c r="G115" s="327" t="s">
        <v>144</v>
      </c>
      <c r="H115" s="226" t="s">
        <v>15</v>
      </c>
      <c r="I115" s="226">
        <v>6.5</v>
      </c>
      <c r="J115" s="227">
        <v>88.53</v>
      </c>
      <c r="K115" s="127"/>
      <c r="L115" s="220">
        <f t="shared" si="23"/>
        <v>0</v>
      </c>
      <c r="M115" s="164"/>
      <c r="N115" s="164"/>
      <c r="O115" s="164"/>
      <c r="P115" s="164"/>
      <c r="Q115" s="164"/>
      <c r="R115" s="164"/>
      <c r="S115" s="164"/>
      <c r="T115" s="164"/>
      <c r="U115" s="164"/>
      <c r="V115" s="164"/>
      <c r="W115" s="164"/>
      <c r="X115" s="164"/>
      <c r="Y115" s="164"/>
      <c r="Z115" s="164"/>
      <c r="AA115" s="164"/>
      <c r="AB115" s="164"/>
      <c r="AC115" s="164"/>
      <c r="AD115" s="164"/>
      <c r="AE115" s="164"/>
      <c r="AF115" s="164"/>
    </row>
    <row r="116" spans="1:32" ht="15.75" customHeight="1">
      <c r="A116" s="332"/>
      <c r="B116" s="322"/>
      <c r="C116" s="323"/>
      <c r="D116" s="324"/>
      <c r="E116" s="224"/>
      <c r="F116" s="324"/>
      <c r="G116" s="327" t="s">
        <v>145</v>
      </c>
      <c r="H116" s="226" t="s">
        <v>48</v>
      </c>
      <c r="I116" s="226"/>
      <c r="J116" s="227">
        <v>6</v>
      </c>
      <c r="K116" s="127"/>
      <c r="L116" s="220">
        <f t="shared" si="23"/>
        <v>0</v>
      </c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</row>
    <row r="117" spans="1:32" ht="15.75" customHeight="1">
      <c r="A117" s="333"/>
      <c r="B117" s="318"/>
      <c r="C117" s="319"/>
      <c r="D117" s="320"/>
      <c r="E117" s="224"/>
      <c r="F117" s="320"/>
      <c r="G117" s="327" t="s">
        <v>146</v>
      </c>
      <c r="H117" s="226" t="s">
        <v>15</v>
      </c>
      <c r="I117" s="226">
        <v>0.4</v>
      </c>
      <c r="J117" s="227">
        <v>5.4480000000000004</v>
      </c>
      <c r="K117" s="127"/>
      <c r="L117" s="220">
        <f t="shared" si="23"/>
        <v>0</v>
      </c>
      <c r="M117" s="164"/>
      <c r="N117" s="164"/>
      <c r="O117" s="164"/>
      <c r="P117" s="164"/>
      <c r="Q117" s="164"/>
      <c r="R117" s="164"/>
      <c r="S117" s="164"/>
      <c r="T117" s="164"/>
      <c r="U117" s="164"/>
      <c r="V117" s="164"/>
      <c r="W117" s="164"/>
      <c r="X117" s="164"/>
      <c r="Y117" s="164"/>
      <c r="Z117" s="164"/>
      <c r="AA117" s="164"/>
      <c r="AB117" s="164"/>
      <c r="AC117" s="164"/>
      <c r="AD117" s="164"/>
      <c r="AE117" s="164"/>
      <c r="AF117" s="164"/>
    </row>
    <row r="118" spans="1:32" ht="15.75" customHeight="1">
      <c r="A118" s="314"/>
      <c r="B118" s="342" t="s">
        <v>160</v>
      </c>
      <c r="C118" s="223" t="s">
        <v>13</v>
      </c>
      <c r="D118" s="224">
        <v>1.5</v>
      </c>
      <c r="E118" s="224"/>
      <c r="F118" s="334">
        <f t="shared" ref="F118:F125" si="26">E118*D118</f>
        <v>0</v>
      </c>
      <c r="G118" s="239" t="s">
        <v>161</v>
      </c>
      <c r="H118" s="243" t="s">
        <v>13</v>
      </c>
      <c r="I118" s="243">
        <v>1</v>
      </c>
      <c r="J118" s="227">
        <v>1.5</v>
      </c>
      <c r="K118" s="127"/>
      <c r="L118" s="220">
        <f t="shared" si="23"/>
        <v>0</v>
      </c>
      <c r="M118" s="164"/>
      <c r="N118" s="164"/>
      <c r="O118" s="164"/>
      <c r="P118" s="164"/>
      <c r="Q118" s="164"/>
      <c r="R118" s="164"/>
      <c r="S118" s="164"/>
      <c r="T118" s="164"/>
      <c r="U118" s="164"/>
      <c r="V118" s="164"/>
      <c r="W118" s="164"/>
      <c r="X118" s="164"/>
      <c r="Y118" s="164"/>
      <c r="Z118" s="164"/>
      <c r="AA118" s="164"/>
      <c r="AB118" s="164"/>
      <c r="AC118" s="164"/>
      <c r="AD118" s="164"/>
      <c r="AE118" s="164"/>
      <c r="AF118" s="164"/>
    </row>
    <row r="119" spans="1:32" ht="15.75" customHeight="1">
      <c r="A119" s="314"/>
      <c r="B119" s="239" t="s">
        <v>115</v>
      </c>
      <c r="C119" s="223" t="s">
        <v>13</v>
      </c>
      <c r="D119" s="224">
        <v>1.8</v>
      </c>
      <c r="E119" s="224"/>
      <c r="F119" s="224">
        <f t="shared" si="26"/>
        <v>0</v>
      </c>
      <c r="G119" s="327" t="s">
        <v>116</v>
      </c>
      <c r="H119" s="226" t="s">
        <v>18</v>
      </c>
      <c r="I119" s="226">
        <v>0.2</v>
      </c>
      <c r="J119" s="227">
        <v>0.36000000000000004</v>
      </c>
      <c r="K119" s="127"/>
      <c r="L119" s="220">
        <f t="shared" si="23"/>
        <v>0</v>
      </c>
      <c r="M119" s="164"/>
      <c r="N119" s="164"/>
      <c r="O119" s="164"/>
      <c r="P119" s="164"/>
      <c r="Q119" s="164"/>
      <c r="R119" s="164"/>
      <c r="S119" s="164"/>
      <c r="T119" s="164"/>
      <c r="U119" s="164"/>
      <c r="V119" s="164"/>
      <c r="W119" s="164"/>
      <c r="X119" s="164"/>
      <c r="Y119" s="164"/>
      <c r="Z119" s="164"/>
      <c r="AA119" s="164"/>
      <c r="AB119" s="164"/>
      <c r="AC119" s="164"/>
      <c r="AD119" s="164"/>
      <c r="AE119" s="164"/>
      <c r="AF119" s="164"/>
    </row>
    <row r="120" spans="1:32" ht="15.75" customHeight="1">
      <c r="A120" s="314"/>
      <c r="B120" s="239" t="s">
        <v>189</v>
      </c>
      <c r="C120" s="223" t="s">
        <v>13</v>
      </c>
      <c r="D120" s="224">
        <v>1.8</v>
      </c>
      <c r="E120" s="224"/>
      <c r="F120" s="224">
        <f t="shared" si="26"/>
        <v>0</v>
      </c>
      <c r="G120" s="343" t="s">
        <v>108</v>
      </c>
      <c r="H120" s="259" t="s">
        <v>22</v>
      </c>
      <c r="I120" s="259">
        <v>0.05</v>
      </c>
      <c r="J120" s="227">
        <v>9.0000000000000011E-2</v>
      </c>
      <c r="K120" s="127"/>
      <c r="L120" s="220">
        <f t="shared" si="23"/>
        <v>0</v>
      </c>
      <c r="M120" s="164"/>
      <c r="N120" s="164"/>
      <c r="O120" s="164"/>
      <c r="P120" s="164"/>
      <c r="Q120" s="164"/>
      <c r="R120" s="164"/>
      <c r="S120" s="164"/>
      <c r="T120" s="164"/>
      <c r="U120" s="164"/>
      <c r="V120" s="164"/>
      <c r="W120" s="164"/>
      <c r="X120" s="164"/>
      <c r="Y120" s="164"/>
      <c r="Z120" s="164"/>
      <c r="AA120" s="164"/>
      <c r="AB120" s="164"/>
      <c r="AC120" s="164"/>
      <c r="AD120" s="164"/>
      <c r="AE120" s="164"/>
      <c r="AF120" s="164"/>
    </row>
    <row r="121" spans="1:32" ht="15.75" customHeight="1">
      <c r="A121" s="314"/>
      <c r="B121" s="239" t="s">
        <v>203</v>
      </c>
      <c r="C121" s="223" t="s">
        <v>13</v>
      </c>
      <c r="D121" s="224">
        <v>1.8</v>
      </c>
      <c r="E121" s="224"/>
      <c r="F121" s="334">
        <f t="shared" si="26"/>
        <v>0</v>
      </c>
      <c r="G121" s="239" t="s">
        <v>202</v>
      </c>
      <c r="H121" s="227" t="s">
        <v>15</v>
      </c>
      <c r="I121" s="227">
        <v>6</v>
      </c>
      <c r="J121" s="227">
        <v>10.8</v>
      </c>
      <c r="K121" s="127"/>
      <c r="L121" s="220">
        <f t="shared" si="23"/>
        <v>0</v>
      </c>
      <c r="M121" s="164"/>
      <c r="N121" s="164"/>
      <c r="O121" s="164"/>
      <c r="P121" s="164"/>
      <c r="Q121" s="164"/>
      <c r="R121" s="164"/>
      <c r="S121" s="164"/>
      <c r="T121" s="164"/>
      <c r="U121" s="164"/>
      <c r="V121" s="164"/>
      <c r="W121" s="164"/>
      <c r="X121" s="164"/>
      <c r="Y121" s="164"/>
      <c r="Z121" s="164"/>
      <c r="AA121" s="164"/>
      <c r="AB121" s="164"/>
      <c r="AC121" s="164"/>
      <c r="AD121" s="164"/>
      <c r="AE121" s="164"/>
      <c r="AF121" s="164"/>
    </row>
    <row r="122" spans="1:32" ht="15.75" customHeight="1">
      <c r="A122" s="344"/>
      <c r="B122" s="239" t="s">
        <v>190</v>
      </c>
      <c r="C122" s="223" t="s">
        <v>13</v>
      </c>
      <c r="D122" s="224">
        <v>1.8</v>
      </c>
      <c r="E122" s="224"/>
      <c r="F122" s="224">
        <f t="shared" si="26"/>
        <v>0</v>
      </c>
      <c r="G122" s="327" t="s">
        <v>116</v>
      </c>
      <c r="H122" s="226" t="s">
        <v>18</v>
      </c>
      <c r="I122" s="226">
        <v>0.2</v>
      </c>
      <c r="J122" s="227">
        <v>0.36000000000000004</v>
      </c>
      <c r="K122" s="127"/>
      <c r="L122" s="220">
        <f t="shared" si="23"/>
        <v>0</v>
      </c>
      <c r="M122" s="164"/>
      <c r="N122" s="164"/>
      <c r="O122" s="164"/>
      <c r="P122" s="164"/>
      <c r="Q122" s="164"/>
      <c r="R122" s="164"/>
      <c r="S122" s="164"/>
      <c r="T122" s="164"/>
      <c r="U122" s="164"/>
      <c r="V122" s="164"/>
      <c r="W122" s="164"/>
      <c r="X122" s="164"/>
      <c r="Y122" s="164"/>
      <c r="Z122" s="164"/>
      <c r="AA122" s="164"/>
      <c r="AB122" s="164"/>
      <c r="AC122" s="164"/>
      <c r="AD122" s="164"/>
      <c r="AE122" s="164"/>
      <c r="AF122" s="164"/>
    </row>
    <row r="123" spans="1:32" ht="15.75" customHeight="1">
      <c r="A123" s="344"/>
      <c r="B123" s="239" t="s">
        <v>191</v>
      </c>
      <c r="C123" s="223" t="s">
        <v>13</v>
      </c>
      <c r="D123" s="224">
        <v>1.8</v>
      </c>
      <c r="E123" s="224"/>
      <c r="F123" s="224">
        <f t="shared" si="26"/>
        <v>0</v>
      </c>
      <c r="G123" s="225" t="s">
        <v>118</v>
      </c>
      <c r="H123" s="247" t="s">
        <v>15</v>
      </c>
      <c r="I123" s="226">
        <v>18</v>
      </c>
      <c r="J123" s="227">
        <v>32.4</v>
      </c>
      <c r="K123" s="127"/>
      <c r="L123" s="220">
        <f t="shared" si="23"/>
        <v>0</v>
      </c>
      <c r="M123" s="164"/>
      <c r="N123" s="164"/>
      <c r="O123" s="164"/>
      <c r="P123" s="164"/>
      <c r="Q123" s="164"/>
      <c r="R123" s="164"/>
      <c r="S123" s="164"/>
      <c r="T123" s="164"/>
      <c r="U123" s="164"/>
      <c r="V123" s="164"/>
      <c r="W123" s="164"/>
      <c r="X123" s="164"/>
      <c r="Y123" s="164"/>
      <c r="Z123" s="164"/>
      <c r="AA123" s="164"/>
      <c r="AB123" s="164"/>
      <c r="AC123" s="164"/>
      <c r="AD123" s="164"/>
      <c r="AE123" s="164"/>
      <c r="AF123" s="164"/>
    </row>
    <row r="124" spans="1:32" ht="15.75" customHeight="1">
      <c r="A124" s="344"/>
      <c r="B124" s="239" t="s">
        <v>190</v>
      </c>
      <c r="C124" s="223" t="s">
        <v>13</v>
      </c>
      <c r="D124" s="317">
        <v>1.8</v>
      </c>
      <c r="E124" s="224"/>
      <c r="F124" s="317">
        <f t="shared" si="26"/>
        <v>0</v>
      </c>
      <c r="G124" s="340" t="s">
        <v>116</v>
      </c>
      <c r="H124" s="241" t="s">
        <v>18</v>
      </c>
      <c r="I124" s="241">
        <v>0.2</v>
      </c>
      <c r="J124" s="227">
        <v>0.36000000000000004</v>
      </c>
      <c r="K124" s="127"/>
      <c r="L124" s="220">
        <f t="shared" si="23"/>
        <v>0</v>
      </c>
      <c r="M124" s="164"/>
      <c r="N124" s="164"/>
      <c r="O124" s="164"/>
      <c r="P124" s="164"/>
      <c r="Q124" s="164"/>
      <c r="R124" s="164"/>
      <c r="S124" s="164"/>
      <c r="T124" s="164"/>
      <c r="U124" s="164"/>
      <c r="V124" s="164"/>
      <c r="W124" s="164"/>
      <c r="X124" s="164"/>
      <c r="Y124" s="164"/>
      <c r="Z124" s="164"/>
      <c r="AA124" s="164"/>
      <c r="AB124" s="164"/>
      <c r="AC124" s="164"/>
      <c r="AD124" s="164"/>
      <c r="AE124" s="164"/>
      <c r="AF124" s="164"/>
    </row>
    <row r="125" spans="1:32" ht="15.75" customHeight="1">
      <c r="A125" s="345"/>
      <c r="B125" s="315" t="s">
        <v>192</v>
      </c>
      <c r="C125" s="346" t="s">
        <v>13</v>
      </c>
      <c r="D125" s="224">
        <v>1.8</v>
      </c>
      <c r="E125" s="224"/>
      <c r="F125" s="224">
        <f t="shared" si="26"/>
        <v>0</v>
      </c>
      <c r="G125" s="271" t="s">
        <v>193</v>
      </c>
      <c r="H125" s="243" t="s">
        <v>13</v>
      </c>
      <c r="I125" s="243">
        <v>1.1000000000000001</v>
      </c>
      <c r="J125" s="244">
        <v>1.9800000000000002</v>
      </c>
      <c r="K125" s="127"/>
      <c r="L125" s="220">
        <f t="shared" si="23"/>
        <v>0</v>
      </c>
      <c r="M125" s="164"/>
      <c r="N125" s="164"/>
      <c r="O125" s="164"/>
      <c r="P125" s="164"/>
      <c r="Q125" s="164"/>
      <c r="R125" s="164"/>
      <c r="S125" s="164"/>
      <c r="T125" s="164"/>
      <c r="U125" s="164"/>
      <c r="V125" s="164"/>
      <c r="W125" s="164"/>
      <c r="X125" s="164"/>
      <c r="Y125" s="164"/>
      <c r="Z125" s="164"/>
      <c r="AA125" s="164"/>
      <c r="AB125" s="164"/>
      <c r="AC125" s="164"/>
      <c r="AD125" s="164"/>
      <c r="AE125" s="164"/>
      <c r="AF125" s="164"/>
    </row>
    <row r="126" spans="1:32" ht="15.75" customHeight="1">
      <c r="A126" s="347"/>
      <c r="B126" s="322"/>
      <c r="C126" s="348"/>
      <c r="D126" s="224"/>
      <c r="E126" s="224"/>
      <c r="F126" s="224"/>
      <c r="G126" s="271" t="s">
        <v>144</v>
      </c>
      <c r="H126" s="243" t="s">
        <v>15</v>
      </c>
      <c r="I126" s="243">
        <v>6.5</v>
      </c>
      <c r="J126" s="244">
        <v>11.700000000000001</v>
      </c>
      <c r="K126" s="127"/>
      <c r="L126" s="220">
        <f t="shared" si="23"/>
        <v>0</v>
      </c>
      <c r="M126" s="164"/>
      <c r="N126" s="164"/>
      <c r="O126" s="164"/>
      <c r="P126" s="164"/>
      <c r="Q126" s="164"/>
      <c r="R126" s="164"/>
      <c r="S126" s="164"/>
      <c r="T126" s="164"/>
      <c r="U126" s="164"/>
      <c r="V126" s="164"/>
      <c r="W126" s="164"/>
      <c r="X126" s="164"/>
      <c r="Y126" s="164"/>
      <c r="Z126" s="164"/>
      <c r="AA126" s="164"/>
      <c r="AB126" s="164"/>
      <c r="AC126" s="164"/>
      <c r="AD126" s="164"/>
      <c r="AE126" s="164"/>
      <c r="AF126" s="164"/>
    </row>
    <row r="127" spans="1:32" ht="15.75" customHeight="1">
      <c r="A127" s="349"/>
      <c r="B127" s="322"/>
      <c r="C127" s="348"/>
      <c r="D127" s="224"/>
      <c r="E127" s="224"/>
      <c r="F127" s="224"/>
      <c r="G127" s="271" t="s">
        <v>146</v>
      </c>
      <c r="H127" s="243" t="s">
        <v>15</v>
      </c>
      <c r="I127" s="243">
        <v>0.4</v>
      </c>
      <c r="J127" s="244">
        <v>0.72000000000000008</v>
      </c>
      <c r="K127" s="127"/>
      <c r="L127" s="220">
        <f t="shared" si="23"/>
        <v>0</v>
      </c>
      <c r="M127" s="164"/>
      <c r="N127" s="164"/>
      <c r="O127" s="164"/>
      <c r="P127" s="164"/>
      <c r="Q127" s="164"/>
      <c r="R127" s="164"/>
      <c r="S127" s="164"/>
      <c r="T127" s="164"/>
      <c r="U127" s="164"/>
      <c r="V127" s="164"/>
      <c r="W127" s="164"/>
      <c r="X127" s="164"/>
      <c r="Y127" s="164"/>
      <c r="Z127" s="164"/>
      <c r="AA127" s="164"/>
      <c r="AB127" s="164"/>
      <c r="AC127" s="164"/>
      <c r="AD127" s="164"/>
      <c r="AE127" s="164"/>
      <c r="AF127" s="164"/>
    </row>
    <row r="128" spans="1:32" ht="15.75" customHeight="1">
      <c r="A128" s="263"/>
      <c r="B128" s="350" t="s">
        <v>204</v>
      </c>
      <c r="C128" s="351" t="s">
        <v>37</v>
      </c>
      <c r="D128" s="224">
        <v>1</v>
      </c>
      <c r="E128" s="224"/>
      <c r="F128" s="224">
        <f t="shared" ref="F128:F129" si="27">E128*D128</f>
        <v>0</v>
      </c>
      <c r="G128" s="271" t="s">
        <v>205</v>
      </c>
      <c r="H128" s="243" t="s">
        <v>37</v>
      </c>
      <c r="I128" s="227">
        <v>1</v>
      </c>
      <c r="J128" s="244">
        <v>1</v>
      </c>
      <c r="K128" s="127"/>
      <c r="L128" s="220">
        <f t="shared" si="23"/>
        <v>0</v>
      </c>
      <c r="M128" s="164"/>
      <c r="N128" s="164"/>
      <c r="O128" s="164"/>
      <c r="P128" s="164"/>
      <c r="Q128" s="164"/>
      <c r="R128" s="164"/>
      <c r="S128" s="164"/>
      <c r="T128" s="164"/>
      <c r="U128" s="164"/>
      <c r="V128" s="164"/>
      <c r="W128" s="164"/>
      <c r="X128" s="164"/>
      <c r="Y128" s="164"/>
      <c r="Z128" s="164"/>
      <c r="AA128" s="164"/>
      <c r="AB128" s="164"/>
      <c r="AC128" s="164"/>
      <c r="AD128" s="164"/>
      <c r="AE128" s="164"/>
      <c r="AF128" s="164"/>
    </row>
    <row r="129" spans="1:32" ht="15.75" customHeight="1">
      <c r="A129" s="265"/>
      <c r="B129" s="272" t="s">
        <v>206</v>
      </c>
      <c r="C129" s="352" t="s">
        <v>45</v>
      </c>
      <c r="D129" s="224">
        <v>1</v>
      </c>
      <c r="E129" s="224"/>
      <c r="F129" s="224">
        <f t="shared" si="27"/>
        <v>0</v>
      </c>
      <c r="G129" s="271" t="s">
        <v>207</v>
      </c>
      <c r="H129" s="23" t="s">
        <v>45</v>
      </c>
      <c r="I129" s="227">
        <v>1</v>
      </c>
      <c r="J129" s="244">
        <v>1</v>
      </c>
      <c r="K129" s="127"/>
      <c r="L129" s="220">
        <f t="shared" si="23"/>
        <v>0</v>
      </c>
      <c r="M129" s="164"/>
      <c r="N129" s="164"/>
      <c r="O129" s="164"/>
      <c r="P129" s="164"/>
      <c r="Q129" s="164"/>
      <c r="R129" s="164"/>
      <c r="S129" s="164"/>
      <c r="T129" s="164"/>
      <c r="U129" s="164"/>
      <c r="V129" s="164"/>
      <c r="W129" s="164"/>
      <c r="X129" s="164"/>
      <c r="Y129" s="164"/>
      <c r="Z129" s="164"/>
      <c r="AA129" s="164"/>
      <c r="AB129" s="164"/>
      <c r="AC129" s="164"/>
      <c r="AD129" s="164"/>
      <c r="AE129" s="164"/>
      <c r="AF129" s="164"/>
    </row>
    <row r="130" spans="1:32" ht="15.75" customHeight="1">
      <c r="A130" s="312"/>
      <c r="B130" s="313" t="s">
        <v>296</v>
      </c>
      <c r="C130" s="223"/>
      <c r="D130" s="224"/>
      <c r="E130" s="224"/>
      <c r="F130" s="224">
        <f t="shared" ref="F130:F133" si="28">D130*E130</f>
        <v>0</v>
      </c>
      <c r="G130" s="239"/>
      <c r="H130" s="227"/>
      <c r="I130" s="227"/>
      <c r="J130" s="227"/>
      <c r="K130" s="127"/>
      <c r="L130" s="220"/>
      <c r="M130" s="164"/>
      <c r="N130" s="164"/>
      <c r="O130" s="164"/>
      <c r="P130" s="164"/>
      <c r="Q130" s="164"/>
      <c r="R130" s="164"/>
      <c r="S130" s="164"/>
      <c r="T130" s="164"/>
      <c r="U130" s="164"/>
      <c r="V130" s="164"/>
      <c r="W130" s="164"/>
      <c r="X130" s="164"/>
      <c r="Y130" s="164"/>
      <c r="Z130" s="164"/>
      <c r="AA130" s="164"/>
      <c r="AB130" s="164"/>
      <c r="AC130" s="164"/>
      <c r="AD130" s="164"/>
      <c r="AE130" s="164"/>
      <c r="AF130" s="164"/>
    </row>
    <row r="131" spans="1:32" ht="15.75" customHeight="1">
      <c r="A131" s="314"/>
      <c r="B131" s="239" t="s">
        <v>115</v>
      </c>
      <c r="C131" s="223" t="s">
        <v>13</v>
      </c>
      <c r="D131" s="224">
        <v>16.8</v>
      </c>
      <c r="E131" s="224"/>
      <c r="F131" s="224">
        <f t="shared" si="28"/>
        <v>0</v>
      </c>
      <c r="G131" s="239" t="s">
        <v>116</v>
      </c>
      <c r="H131" s="227" t="s">
        <v>18</v>
      </c>
      <c r="I131" s="227">
        <v>0.2</v>
      </c>
      <c r="J131" s="227">
        <v>3.3600000000000003</v>
      </c>
      <c r="K131" s="127"/>
      <c r="L131" s="220">
        <f t="shared" ref="L131:L135" si="29">J131*K131</f>
        <v>0</v>
      </c>
      <c r="M131" s="164"/>
      <c r="N131" s="164"/>
      <c r="O131" s="164"/>
      <c r="P131" s="164"/>
      <c r="Q131" s="164"/>
      <c r="R131" s="164"/>
      <c r="S131" s="164"/>
      <c r="T131" s="164"/>
      <c r="U131" s="164"/>
      <c r="V131" s="164"/>
      <c r="W131" s="164"/>
      <c r="X131" s="164"/>
      <c r="Y131" s="164"/>
      <c r="Z131" s="164"/>
      <c r="AA131" s="164"/>
      <c r="AB131" s="164"/>
      <c r="AC131" s="164"/>
      <c r="AD131" s="164"/>
      <c r="AE131" s="164"/>
      <c r="AF131" s="164"/>
    </row>
    <row r="132" spans="1:32" ht="15.75" customHeight="1">
      <c r="A132" s="344"/>
      <c r="B132" s="239" t="s">
        <v>191</v>
      </c>
      <c r="C132" s="223" t="s">
        <v>13</v>
      </c>
      <c r="D132" s="224">
        <v>16.8</v>
      </c>
      <c r="E132" s="224"/>
      <c r="F132" s="224">
        <f t="shared" si="28"/>
        <v>0</v>
      </c>
      <c r="G132" s="239" t="s">
        <v>118</v>
      </c>
      <c r="H132" s="227" t="s">
        <v>15</v>
      </c>
      <c r="I132" s="227">
        <v>18</v>
      </c>
      <c r="J132" s="227">
        <v>302.40000000000003</v>
      </c>
      <c r="K132" s="127"/>
      <c r="L132" s="220">
        <f t="shared" si="29"/>
        <v>0</v>
      </c>
      <c r="M132" s="164"/>
      <c r="N132" s="164"/>
      <c r="O132" s="164"/>
      <c r="P132" s="164"/>
      <c r="Q132" s="164"/>
      <c r="R132" s="164"/>
      <c r="S132" s="164"/>
      <c r="T132" s="164"/>
      <c r="U132" s="164"/>
      <c r="V132" s="164"/>
      <c r="W132" s="164"/>
      <c r="X132" s="164"/>
      <c r="Y132" s="164"/>
      <c r="Z132" s="164"/>
      <c r="AA132" s="164"/>
      <c r="AB132" s="164"/>
      <c r="AC132" s="164"/>
      <c r="AD132" s="164"/>
      <c r="AE132" s="164"/>
      <c r="AF132" s="164"/>
    </row>
    <row r="133" spans="1:32" ht="15.75" customHeight="1">
      <c r="A133" s="230"/>
      <c r="B133" s="315" t="s">
        <v>192</v>
      </c>
      <c r="C133" s="316" t="s">
        <v>13</v>
      </c>
      <c r="D133" s="317">
        <v>16.8</v>
      </c>
      <c r="E133" s="224"/>
      <c r="F133" s="317">
        <f t="shared" si="28"/>
        <v>0</v>
      </c>
      <c r="G133" s="239" t="s">
        <v>143</v>
      </c>
      <c r="H133" s="227" t="s">
        <v>13</v>
      </c>
      <c r="I133" s="227">
        <v>1.1000000000000001</v>
      </c>
      <c r="J133" s="227">
        <v>18.480000000000004</v>
      </c>
      <c r="K133" s="127"/>
      <c r="L133" s="220">
        <f t="shared" si="29"/>
        <v>0</v>
      </c>
      <c r="M133" s="164"/>
      <c r="N133" s="164"/>
      <c r="O133" s="164"/>
      <c r="P133" s="164"/>
      <c r="Q133" s="164"/>
      <c r="R133" s="164"/>
      <c r="S133" s="164"/>
      <c r="T133" s="164"/>
      <c r="U133" s="164"/>
      <c r="V133" s="164"/>
      <c r="W133" s="164"/>
      <c r="X133" s="164"/>
      <c r="Y133" s="164"/>
      <c r="Z133" s="164"/>
      <c r="AA133" s="164"/>
      <c r="AB133" s="164"/>
      <c r="AC133" s="164"/>
      <c r="AD133" s="164"/>
      <c r="AE133" s="164"/>
      <c r="AF133" s="164"/>
    </row>
    <row r="134" spans="1:32" ht="15.75" customHeight="1">
      <c r="A134" s="321"/>
      <c r="B134" s="322"/>
      <c r="C134" s="323"/>
      <c r="D134" s="324"/>
      <c r="E134" s="224"/>
      <c r="F134" s="324"/>
      <c r="G134" s="239" t="s">
        <v>144</v>
      </c>
      <c r="H134" s="227" t="s">
        <v>15</v>
      </c>
      <c r="I134" s="227">
        <v>6.5</v>
      </c>
      <c r="J134" s="227">
        <v>109.2</v>
      </c>
      <c r="K134" s="127"/>
      <c r="L134" s="220">
        <f t="shared" si="29"/>
        <v>0</v>
      </c>
      <c r="M134" s="164"/>
      <c r="N134" s="164"/>
      <c r="O134" s="164"/>
      <c r="P134" s="164"/>
      <c r="Q134" s="164"/>
      <c r="R134" s="164"/>
      <c r="S134" s="164"/>
      <c r="T134" s="164"/>
      <c r="U134" s="164"/>
      <c r="V134" s="164"/>
      <c r="W134" s="164"/>
      <c r="X134" s="164"/>
      <c r="Y134" s="164"/>
      <c r="Z134" s="164"/>
      <c r="AA134" s="164"/>
      <c r="AB134" s="164"/>
      <c r="AC134" s="164"/>
      <c r="AD134" s="164"/>
      <c r="AE134" s="164"/>
      <c r="AF134" s="164"/>
    </row>
    <row r="135" spans="1:32" ht="15.75" customHeight="1">
      <c r="A135" s="231"/>
      <c r="B135" s="318"/>
      <c r="C135" s="319"/>
      <c r="D135" s="320"/>
      <c r="E135" s="224"/>
      <c r="F135" s="320"/>
      <c r="G135" s="239" t="s">
        <v>146</v>
      </c>
      <c r="H135" s="227" t="s">
        <v>15</v>
      </c>
      <c r="I135" s="227">
        <v>0.4</v>
      </c>
      <c r="J135" s="227">
        <v>6.7200000000000006</v>
      </c>
      <c r="K135" s="127"/>
      <c r="L135" s="220">
        <f t="shared" si="29"/>
        <v>0</v>
      </c>
      <c r="M135" s="164"/>
      <c r="N135" s="164"/>
      <c r="O135" s="164"/>
      <c r="P135" s="164"/>
      <c r="Q135" s="164"/>
      <c r="R135" s="164"/>
      <c r="S135" s="164"/>
      <c r="T135" s="164"/>
      <c r="U135" s="164"/>
      <c r="V135" s="164"/>
      <c r="W135" s="164"/>
      <c r="X135" s="164"/>
      <c r="Y135" s="164"/>
      <c r="Z135" s="164"/>
      <c r="AA135" s="164"/>
      <c r="AB135" s="164"/>
      <c r="AC135" s="164"/>
      <c r="AD135" s="164"/>
      <c r="AE135" s="164"/>
      <c r="AF135" s="164"/>
    </row>
    <row r="136" spans="1:32" ht="15.75" customHeight="1">
      <c r="A136" s="314"/>
      <c r="B136" s="209" t="s">
        <v>297</v>
      </c>
      <c r="C136" s="223"/>
      <c r="D136" s="224"/>
      <c r="E136" s="224"/>
      <c r="F136" s="224">
        <f t="shared" ref="F136:F139" si="30">D136*E136</f>
        <v>0</v>
      </c>
      <c r="G136" s="239"/>
      <c r="H136" s="227"/>
      <c r="I136" s="227"/>
      <c r="J136" s="227"/>
      <c r="K136" s="127"/>
      <c r="L136" s="220"/>
      <c r="M136" s="164"/>
      <c r="N136" s="164"/>
      <c r="O136" s="164"/>
      <c r="P136" s="164"/>
      <c r="Q136" s="164"/>
      <c r="R136" s="164"/>
      <c r="S136" s="164"/>
      <c r="T136" s="164"/>
      <c r="U136" s="164"/>
      <c r="V136" s="164"/>
      <c r="W136" s="164"/>
      <c r="X136" s="164"/>
      <c r="Y136" s="164"/>
      <c r="Z136" s="164"/>
      <c r="AA136" s="164"/>
      <c r="AB136" s="164"/>
      <c r="AC136" s="164"/>
      <c r="AD136" s="164"/>
      <c r="AE136" s="164"/>
      <c r="AF136" s="164"/>
    </row>
    <row r="137" spans="1:32" ht="15.75" customHeight="1">
      <c r="A137" s="314"/>
      <c r="B137" s="313" t="s">
        <v>128</v>
      </c>
      <c r="C137" s="223"/>
      <c r="D137" s="224"/>
      <c r="E137" s="224"/>
      <c r="F137" s="224">
        <f t="shared" si="30"/>
        <v>0</v>
      </c>
      <c r="G137" s="239"/>
      <c r="H137" s="227"/>
      <c r="I137" s="227"/>
      <c r="J137" s="227"/>
      <c r="K137" s="127"/>
      <c r="L137" s="220"/>
      <c r="M137" s="164"/>
      <c r="N137" s="164"/>
      <c r="O137" s="164"/>
      <c r="P137" s="164"/>
      <c r="Q137" s="164"/>
      <c r="R137" s="164"/>
      <c r="S137" s="164"/>
      <c r="T137" s="164"/>
      <c r="U137" s="164"/>
      <c r="V137" s="164"/>
      <c r="W137" s="164"/>
      <c r="X137" s="164"/>
      <c r="Y137" s="164"/>
      <c r="Z137" s="164"/>
      <c r="AA137" s="164"/>
      <c r="AB137" s="164"/>
      <c r="AC137" s="164"/>
      <c r="AD137" s="164"/>
      <c r="AE137" s="164"/>
      <c r="AF137" s="164"/>
    </row>
    <row r="138" spans="1:32" ht="15.75" customHeight="1">
      <c r="A138" s="314"/>
      <c r="B138" s="222" t="s">
        <v>129</v>
      </c>
      <c r="C138" s="223" t="s">
        <v>13</v>
      </c>
      <c r="D138" s="224">
        <v>5.9</v>
      </c>
      <c r="E138" s="224"/>
      <c r="F138" s="224">
        <f t="shared" si="30"/>
        <v>0</v>
      </c>
      <c r="G138" s="239" t="s">
        <v>116</v>
      </c>
      <c r="H138" s="227" t="s">
        <v>18</v>
      </c>
      <c r="I138" s="227">
        <v>0.2</v>
      </c>
      <c r="J138" s="227">
        <v>1.1800000000000002</v>
      </c>
      <c r="K138" s="127"/>
      <c r="L138" s="220">
        <f t="shared" ref="L138:L145" si="31">J138*K138</f>
        <v>0</v>
      </c>
      <c r="M138" s="164"/>
      <c r="N138" s="164"/>
      <c r="O138" s="164"/>
      <c r="P138" s="164"/>
      <c r="Q138" s="164"/>
      <c r="R138" s="164"/>
      <c r="S138" s="164"/>
      <c r="T138" s="164"/>
      <c r="U138" s="164"/>
      <c r="V138" s="164"/>
      <c r="W138" s="164"/>
      <c r="X138" s="164"/>
      <c r="Y138" s="164"/>
      <c r="Z138" s="164"/>
      <c r="AA138" s="164"/>
      <c r="AB138" s="164"/>
      <c r="AC138" s="164"/>
      <c r="AD138" s="164"/>
      <c r="AE138" s="164"/>
      <c r="AF138" s="164"/>
    </row>
    <row r="139" spans="1:32" ht="15.75" customHeight="1">
      <c r="A139" s="230"/>
      <c r="B139" s="326" t="s">
        <v>130</v>
      </c>
      <c r="C139" s="316" t="s">
        <v>13</v>
      </c>
      <c r="D139" s="317">
        <v>5.9</v>
      </c>
      <c r="E139" s="224"/>
      <c r="F139" s="317">
        <f t="shared" si="30"/>
        <v>0</v>
      </c>
      <c r="G139" s="239" t="s">
        <v>132</v>
      </c>
      <c r="H139" s="227" t="s">
        <v>13</v>
      </c>
      <c r="I139" s="227">
        <v>1.1000000000000001</v>
      </c>
      <c r="J139" s="227">
        <v>6.4900000000000011</v>
      </c>
      <c r="K139" s="127"/>
      <c r="L139" s="220">
        <f t="shared" si="31"/>
        <v>0</v>
      </c>
      <c r="M139" s="164"/>
      <c r="N139" s="164"/>
      <c r="O139" s="164"/>
      <c r="P139" s="164"/>
      <c r="Q139" s="164"/>
      <c r="R139" s="164"/>
      <c r="S139" s="164"/>
      <c r="T139" s="164"/>
      <c r="U139" s="164"/>
      <c r="V139" s="164"/>
      <c r="W139" s="164"/>
      <c r="X139" s="164"/>
      <c r="Y139" s="164"/>
      <c r="Z139" s="164"/>
      <c r="AA139" s="164"/>
      <c r="AB139" s="164"/>
      <c r="AC139" s="164"/>
      <c r="AD139" s="164"/>
      <c r="AE139" s="164"/>
      <c r="AF139" s="164"/>
    </row>
    <row r="140" spans="1:32" ht="15.75" customHeight="1">
      <c r="A140" s="231"/>
      <c r="B140" s="51"/>
      <c r="C140" s="319"/>
      <c r="D140" s="320"/>
      <c r="E140" s="224"/>
      <c r="F140" s="320"/>
      <c r="G140" s="239" t="s">
        <v>131</v>
      </c>
      <c r="H140" s="227" t="s">
        <v>15</v>
      </c>
      <c r="I140" s="227">
        <v>7</v>
      </c>
      <c r="J140" s="227">
        <v>0</v>
      </c>
      <c r="K140" s="127"/>
      <c r="L140" s="220">
        <f t="shared" si="31"/>
        <v>0</v>
      </c>
      <c r="M140" s="164"/>
      <c r="N140" s="164"/>
      <c r="O140" s="164"/>
      <c r="P140" s="164"/>
      <c r="Q140" s="164"/>
      <c r="R140" s="164"/>
      <c r="S140" s="164"/>
      <c r="T140" s="164"/>
      <c r="U140" s="164"/>
      <c r="V140" s="164"/>
      <c r="W140" s="164"/>
      <c r="X140" s="164"/>
      <c r="Y140" s="164"/>
      <c r="Z140" s="164"/>
      <c r="AA140" s="164"/>
      <c r="AB140" s="164"/>
      <c r="AC140" s="164"/>
      <c r="AD140" s="164"/>
      <c r="AE140" s="164"/>
      <c r="AF140" s="164"/>
    </row>
    <row r="141" spans="1:32" ht="15.75" customHeight="1">
      <c r="A141" s="236"/>
      <c r="B141" s="222" t="s">
        <v>129</v>
      </c>
      <c r="C141" s="223" t="s">
        <v>13</v>
      </c>
      <c r="D141" s="224">
        <v>5.9</v>
      </c>
      <c r="E141" s="224"/>
      <c r="F141" s="224">
        <f t="shared" ref="F141:F142" si="32">D141*E141</f>
        <v>0</v>
      </c>
      <c r="G141" s="239" t="s">
        <v>116</v>
      </c>
      <c r="H141" s="227" t="s">
        <v>18</v>
      </c>
      <c r="I141" s="227">
        <v>0.2</v>
      </c>
      <c r="J141" s="227">
        <v>1.1800000000000002</v>
      </c>
      <c r="K141" s="127"/>
      <c r="L141" s="220">
        <f t="shared" si="31"/>
        <v>0</v>
      </c>
      <c r="M141" s="164"/>
      <c r="N141" s="164"/>
      <c r="O141" s="164"/>
      <c r="P141" s="164"/>
      <c r="Q141" s="164"/>
      <c r="R141" s="164"/>
      <c r="S141" s="164"/>
      <c r="T141" s="164"/>
      <c r="U141" s="164"/>
      <c r="V141" s="164"/>
      <c r="W141" s="164"/>
      <c r="X141" s="164"/>
      <c r="Y141" s="164"/>
      <c r="Z141" s="164"/>
      <c r="AA141" s="164"/>
      <c r="AB141" s="164"/>
      <c r="AC141" s="164"/>
      <c r="AD141" s="164"/>
      <c r="AE141" s="164"/>
      <c r="AF141" s="164"/>
    </row>
    <row r="142" spans="1:32" ht="15.75" customHeight="1">
      <c r="A142" s="230"/>
      <c r="B142" s="315" t="s">
        <v>133</v>
      </c>
      <c r="C142" s="316" t="s">
        <v>13</v>
      </c>
      <c r="D142" s="317">
        <v>5.9</v>
      </c>
      <c r="E142" s="224"/>
      <c r="F142" s="317">
        <f t="shared" si="32"/>
        <v>0</v>
      </c>
      <c r="G142" s="239" t="s">
        <v>134</v>
      </c>
      <c r="H142" s="227" t="s">
        <v>15</v>
      </c>
      <c r="I142" s="227">
        <v>3</v>
      </c>
      <c r="J142" s="227">
        <v>17.700000000000003</v>
      </c>
      <c r="K142" s="127"/>
      <c r="L142" s="220">
        <f t="shared" si="31"/>
        <v>0</v>
      </c>
      <c r="M142" s="164"/>
      <c r="N142" s="164"/>
      <c r="O142" s="164"/>
      <c r="P142" s="164"/>
      <c r="Q142" s="164"/>
      <c r="R142" s="164"/>
      <c r="S142" s="164"/>
      <c r="T142" s="164"/>
      <c r="U142" s="164"/>
      <c r="V142" s="164"/>
      <c r="W142" s="164"/>
      <c r="X142" s="164"/>
      <c r="Y142" s="164"/>
      <c r="Z142" s="164"/>
      <c r="AA142" s="164"/>
      <c r="AB142" s="164"/>
      <c r="AC142" s="164"/>
      <c r="AD142" s="164"/>
      <c r="AE142" s="164"/>
      <c r="AF142" s="164"/>
    </row>
    <row r="143" spans="1:32" ht="15.75" customHeight="1">
      <c r="A143" s="231"/>
      <c r="B143" s="318"/>
      <c r="C143" s="319"/>
      <c r="D143" s="320"/>
      <c r="E143" s="224"/>
      <c r="F143" s="320"/>
      <c r="G143" s="239" t="s">
        <v>148</v>
      </c>
      <c r="H143" s="227" t="s">
        <v>15</v>
      </c>
      <c r="I143" s="227">
        <v>1.8</v>
      </c>
      <c r="J143" s="227">
        <v>0</v>
      </c>
      <c r="K143" s="127"/>
      <c r="L143" s="220">
        <f t="shared" si="31"/>
        <v>0</v>
      </c>
      <c r="M143" s="164"/>
      <c r="N143" s="164"/>
      <c r="O143" s="164"/>
      <c r="P143" s="164"/>
      <c r="Q143" s="164"/>
      <c r="R143" s="164"/>
      <c r="S143" s="164"/>
      <c r="T143" s="164"/>
      <c r="U143" s="164"/>
      <c r="V143" s="164"/>
      <c r="W143" s="164"/>
      <c r="X143" s="164"/>
      <c r="Y143" s="164"/>
      <c r="Z143" s="164"/>
      <c r="AA143" s="164"/>
      <c r="AB143" s="164"/>
      <c r="AC143" s="164"/>
      <c r="AD143" s="164"/>
      <c r="AE143" s="164"/>
      <c r="AF143" s="164"/>
    </row>
    <row r="144" spans="1:32" ht="15.75" customHeight="1">
      <c r="A144" s="314"/>
      <c r="B144" s="21" t="s">
        <v>129</v>
      </c>
      <c r="C144" s="223" t="s">
        <v>13</v>
      </c>
      <c r="D144" s="224">
        <v>5.9</v>
      </c>
      <c r="E144" s="224"/>
      <c r="F144" s="224">
        <f t="shared" ref="F144:F149" si="33">D144*E144</f>
        <v>0</v>
      </c>
      <c r="G144" s="239" t="s">
        <v>14</v>
      </c>
      <c r="H144" s="227" t="s">
        <v>15</v>
      </c>
      <c r="I144" s="227">
        <v>0.65</v>
      </c>
      <c r="J144" s="227">
        <v>3.8350000000000004</v>
      </c>
      <c r="K144" s="127"/>
      <c r="L144" s="220">
        <f t="shared" si="31"/>
        <v>0</v>
      </c>
      <c r="M144" s="164"/>
      <c r="N144" s="164"/>
      <c r="O144" s="164"/>
      <c r="P144" s="164"/>
      <c r="Q144" s="164"/>
      <c r="R144" s="164"/>
      <c r="S144" s="164"/>
      <c r="T144" s="164"/>
      <c r="U144" s="164"/>
      <c r="V144" s="164"/>
      <c r="W144" s="164"/>
      <c r="X144" s="164"/>
      <c r="Y144" s="164"/>
      <c r="Z144" s="164"/>
      <c r="AA144" s="164"/>
      <c r="AB144" s="164"/>
      <c r="AC144" s="164"/>
      <c r="AD144" s="164"/>
      <c r="AE144" s="164"/>
      <c r="AF144" s="164"/>
    </row>
    <row r="145" spans="1:32" ht="26.25" customHeight="1">
      <c r="A145" s="314"/>
      <c r="B145" s="21" t="s">
        <v>136</v>
      </c>
      <c r="C145" s="223" t="s">
        <v>13</v>
      </c>
      <c r="D145" s="224">
        <v>5.9</v>
      </c>
      <c r="E145" s="224"/>
      <c r="F145" s="224">
        <f t="shared" si="33"/>
        <v>0</v>
      </c>
      <c r="G145" s="239" t="s">
        <v>17</v>
      </c>
      <c r="H145" s="227" t="s">
        <v>18</v>
      </c>
      <c r="I145" s="227">
        <v>0.35</v>
      </c>
      <c r="J145" s="227">
        <v>2.0649999999999999</v>
      </c>
      <c r="K145" s="127"/>
      <c r="L145" s="220">
        <f t="shared" si="31"/>
        <v>0</v>
      </c>
      <c r="M145" s="164"/>
      <c r="N145" s="164"/>
      <c r="O145" s="164"/>
      <c r="P145" s="164"/>
      <c r="Q145" s="164"/>
      <c r="R145" s="164"/>
      <c r="S145" s="164"/>
      <c r="T145" s="164"/>
      <c r="U145" s="164"/>
      <c r="V145" s="164"/>
      <c r="W145" s="164"/>
      <c r="X145" s="164"/>
      <c r="Y145" s="164"/>
      <c r="Z145" s="164"/>
      <c r="AA145" s="164"/>
      <c r="AB145" s="164"/>
      <c r="AC145" s="164"/>
      <c r="AD145" s="164"/>
      <c r="AE145" s="164"/>
      <c r="AF145" s="164"/>
    </row>
    <row r="146" spans="1:32" ht="15.75" customHeight="1">
      <c r="A146" s="314"/>
      <c r="B146" s="313" t="s">
        <v>168</v>
      </c>
      <c r="C146" s="223"/>
      <c r="D146" s="224"/>
      <c r="E146" s="224"/>
      <c r="F146" s="224">
        <f t="shared" si="33"/>
        <v>0</v>
      </c>
      <c r="G146" s="239"/>
      <c r="H146" s="227"/>
      <c r="I146" s="227"/>
      <c r="J146" s="227"/>
      <c r="K146" s="127"/>
      <c r="L146" s="220"/>
      <c r="M146" s="164"/>
      <c r="N146" s="164"/>
      <c r="O146" s="164"/>
      <c r="P146" s="164"/>
      <c r="Q146" s="164"/>
      <c r="R146" s="164"/>
      <c r="S146" s="164"/>
      <c r="T146" s="164"/>
      <c r="U146" s="164"/>
      <c r="V146" s="164"/>
      <c r="W146" s="164"/>
      <c r="X146" s="164"/>
      <c r="Y146" s="164"/>
      <c r="Z146" s="164"/>
      <c r="AA146" s="164"/>
      <c r="AB146" s="164"/>
      <c r="AC146" s="164"/>
      <c r="AD146" s="164"/>
      <c r="AE146" s="164"/>
      <c r="AF146" s="164"/>
    </row>
    <row r="147" spans="1:32" ht="15.75" customHeight="1">
      <c r="A147" s="314"/>
      <c r="B147" s="353" t="s">
        <v>298</v>
      </c>
      <c r="C147" s="354" t="s">
        <v>91</v>
      </c>
      <c r="D147" s="355">
        <v>0.3</v>
      </c>
      <c r="E147" s="224"/>
      <c r="F147" s="224">
        <f t="shared" si="33"/>
        <v>0</v>
      </c>
      <c r="G147" s="353" t="s">
        <v>96</v>
      </c>
      <c r="H147" s="356" t="s">
        <v>91</v>
      </c>
      <c r="I147" s="356"/>
      <c r="J147" s="227">
        <v>0.3</v>
      </c>
      <c r="K147" s="127"/>
      <c r="L147" s="220">
        <f t="shared" ref="L147:L165" si="34">J147*K147</f>
        <v>0</v>
      </c>
      <c r="M147" s="164"/>
      <c r="N147" s="164"/>
      <c r="O147" s="164"/>
      <c r="P147" s="164"/>
      <c r="Q147" s="164"/>
      <c r="R147" s="164"/>
      <c r="S147" s="164"/>
      <c r="T147" s="164"/>
      <c r="U147" s="164"/>
      <c r="V147" s="164"/>
      <c r="W147" s="164"/>
      <c r="X147" s="164"/>
      <c r="Y147" s="164"/>
      <c r="Z147" s="164"/>
      <c r="AA147" s="164"/>
      <c r="AB147" s="164"/>
      <c r="AC147" s="164"/>
      <c r="AD147" s="164"/>
      <c r="AE147" s="164"/>
      <c r="AF147" s="164"/>
    </row>
    <row r="148" spans="1:32" ht="15.75" customHeight="1">
      <c r="A148" s="314"/>
      <c r="B148" s="239" t="s">
        <v>185</v>
      </c>
      <c r="C148" s="223" t="s">
        <v>13</v>
      </c>
      <c r="D148" s="224">
        <v>19.309999999999999</v>
      </c>
      <c r="E148" s="224"/>
      <c r="F148" s="224">
        <f t="shared" si="33"/>
        <v>0</v>
      </c>
      <c r="G148" s="239" t="s">
        <v>116</v>
      </c>
      <c r="H148" s="227" t="s">
        <v>18</v>
      </c>
      <c r="I148" s="356">
        <v>0.2</v>
      </c>
      <c r="J148" s="227">
        <v>3.8620000000000001</v>
      </c>
      <c r="K148" s="127"/>
      <c r="L148" s="220">
        <f t="shared" si="34"/>
        <v>0</v>
      </c>
      <c r="M148" s="164"/>
      <c r="N148" s="164"/>
      <c r="O148" s="164"/>
      <c r="P148" s="164"/>
      <c r="Q148" s="164"/>
      <c r="R148" s="164"/>
      <c r="S148" s="164"/>
      <c r="T148" s="164"/>
      <c r="U148" s="164"/>
      <c r="V148" s="164"/>
      <c r="W148" s="164"/>
      <c r="X148" s="164"/>
      <c r="Y148" s="164"/>
      <c r="Z148" s="164"/>
      <c r="AA148" s="164"/>
      <c r="AB148" s="164"/>
      <c r="AC148" s="164"/>
      <c r="AD148" s="164"/>
      <c r="AE148" s="164"/>
      <c r="AF148" s="164"/>
    </row>
    <row r="149" spans="1:32" ht="15.75" customHeight="1">
      <c r="A149" s="230"/>
      <c r="B149" s="326" t="s">
        <v>186</v>
      </c>
      <c r="C149" s="316" t="s">
        <v>13</v>
      </c>
      <c r="D149" s="317">
        <v>5.7</v>
      </c>
      <c r="E149" s="224"/>
      <c r="F149" s="317">
        <f t="shared" si="33"/>
        <v>0</v>
      </c>
      <c r="G149" s="353" t="s">
        <v>141</v>
      </c>
      <c r="H149" s="356"/>
      <c r="I149" s="356"/>
      <c r="J149" s="227">
        <v>0</v>
      </c>
      <c r="K149" s="127"/>
      <c r="L149" s="220">
        <f t="shared" si="34"/>
        <v>0</v>
      </c>
      <c r="M149" s="164"/>
      <c r="N149" s="164"/>
      <c r="O149" s="164"/>
      <c r="P149" s="164"/>
      <c r="Q149" s="164"/>
      <c r="R149" s="164"/>
      <c r="S149" s="164"/>
      <c r="T149" s="164"/>
      <c r="U149" s="164"/>
      <c r="V149" s="164"/>
      <c r="W149" s="164"/>
      <c r="X149" s="164"/>
      <c r="Y149" s="164"/>
      <c r="Z149" s="164"/>
      <c r="AA149" s="164"/>
      <c r="AB149" s="164"/>
      <c r="AC149" s="164"/>
      <c r="AD149" s="164"/>
      <c r="AE149" s="164"/>
      <c r="AF149" s="164"/>
    </row>
    <row r="150" spans="1:32" ht="15.75" customHeight="1">
      <c r="A150" s="321"/>
      <c r="B150" s="47"/>
      <c r="C150" s="323"/>
      <c r="D150" s="324"/>
      <c r="E150" s="224"/>
      <c r="F150" s="324"/>
      <c r="G150" s="353" t="s">
        <v>132</v>
      </c>
      <c r="H150" s="356" t="s">
        <v>13</v>
      </c>
      <c r="I150" s="356">
        <v>1.1000000000000001</v>
      </c>
      <c r="J150" s="227">
        <v>6.2700000000000005</v>
      </c>
      <c r="K150" s="127"/>
      <c r="L150" s="220">
        <f t="shared" si="34"/>
        <v>0</v>
      </c>
      <c r="M150" s="164"/>
      <c r="N150" s="164"/>
      <c r="O150" s="164"/>
      <c r="P150" s="164"/>
      <c r="Q150" s="164"/>
      <c r="R150" s="164"/>
      <c r="S150" s="164"/>
      <c r="T150" s="164"/>
      <c r="U150" s="164"/>
      <c r="V150" s="164"/>
      <c r="W150" s="164"/>
      <c r="X150" s="164"/>
      <c r="Y150" s="164"/>
      <c r="Z150" s="164"/>
      <c r="AA150" s="164"/>
      <c r="AB150" s="164"/>
      <c r="AC150" s="164"/>
      <c r="AD150" s="164"/>
      <c r="AE150" s="164"/>
      <c r="AF150" s="164"/>
    </row>
    <row r="151" spans="1:32" ht="15.75" customHeight="1">
      <c r="A151" s="231"/>
      <c r="B151" s="47"/>
      <c r="C151" s="319"/>
      <c r="D151" s="320"/>
      <c r="E151" s="224"/>
      <c r="F151" s="320"/>
      <c r="G151" s="353" t="s">
        <v>131</v>
      </c>
      <c r="H151" s="356" t="s">
        <v>15</v>
      </c>
      <c r="I151" s="356">
        <v>7</v>
      </c>
      <c r="J151" s="227">
        <v>39.9</v>
      </c>
      <c r="K151" s="127"/>
      <c r="L151" s="220">
        <f t="shared" si="34"/>
        <v>0</v>
      </c>
      <c r="M151" s="164"/>
      <c r="N151" s="164"/>
      <c r="O151" s="164"/>
      <c r="P151" s="164"/>
      <c r="Q151" s="164"/>
      <c r="R151" s="164"/>
      <c r="S151" s="164"/>
      <c r="T151" s="164"/>
      <c r="U151" s="164"/>
      <c r="V151" s="164"/>
      <c r="W151" s="164"/>
      <c r="X151" s="164"/>
      <c r="Y151" s="164"/>
      <c r="Z151" s="164"/>
      <c r="AA151" s="164"/>
      <c r="AB151" s="164"/>
      <c r="AC151" s="164"/>
      <c r="AD151" s="164"/>
      <c r="AE151" s="164"/>
      <c r="AF151" s="164"/>
    </row>
    <row r="152" spans="1:32" ht="15.75" customHeight="1">
      <c r="A152" s="314"/>
      <c r="B152" s="239" t="s">
        <v>185</v>
      </c>
      <c r="C152" s="223" t="s">
        <v>13</v>
      </c>
      <c r="D152" s="224">
        <v>20.2</v>
      </c>
      <c r="E152" s="224"/>
      <c r="F152" s="224">
        <f t="shared" ref="F152:F153" si="35">D152*E152</f>
        <v>0</v>
      </c>
      <c r="G152" s="239" t="s">
        <v>116</v>
      </c>
      <c r="H152" s="227" t="s">
        <v>18</v>
      </c>
      <c r="I152" s="356">
        <v>0.2</v>
      </c>
      <c r="J152" s="227">
        <v>4.04</v>
      </c>
      <c r="K152" s="127"/>
      <c r="L152" s="220">
        <f t="shared" si="34"/>
        <v>0</v>
      </c>
      <c r="M152" s="164"/>
      <c r="N152" s="164"/>
      <c r="O152" s="164"/>
      <c r="P152" s="164"/>
      <c r="Q152" s="164"/>
      <c r="R152" s="164"/>
      <c r="S152" s="164"/>
      <c r="T152" s="164"/>
      <c r="U152" s="164"/>
      <c r="V152" s="164"/>
      <c r="W152" s="164"/>
      <c r="X152" s="164"/>
      <c r="Y152" s="164"/>
      <c r="Z152" s="164"/>
      <c r="AA152" s="164"/>
      <c r="AB152" s="164"/>
      <c r="AC152" s="164"/>
      <c r="AD152" s="164"/>
      <c r="AE152" s="164"/>
      <c r="AF152" s="164"/>
    </row>
    <row r="153" spans="1:32" ht="15.75" customHeight="1">
      <c r="A153" s="230"/>
      <c r="B153" s="315" t="s">
        <v>187</v>
      </c>
      <c r="C153" s="316" t="s">
        <v>13</v>
      </c>
      <c r="D153" s="317">
        <v>29.2</v>
      </c>
      <c r="E153" s="224"/>
      <c r="F153" s="317">
        <f t="shared" si="35"/>
        <v>0</v>
      </c>
      <c r="G153" s="353" t="s">
        <v>188</v>
      </c>
      <c r="H153" s="356" t="s">
        <v>15</v>
      </c>
      <c r="I153" s="356">
        <v>3</v>
      </c>
      <c r="J153" s="227">
        <v>87.6</v>
      </c>
      <c r="K153" s="127"/>
      <c r="L153" s="220">
        <f t="shared" si="34"/>
        <v>0</v>
      </c>
      <c r="M153" s="164"/>
      <c r="N153" s="164"/>
      <c r="O153" s="164"/>
      <c r="P153" s="164"/>
      <c r="Q153" s="164"/>
      <c r="R153" s="164"/>
      <c r="S153" s="164"/>
      <c r="T153" s="164"/>
      <c r="U153" s="164"/>
      <c r="V153" s="164"/>
      <c r="W153" s="164"/>
      <c r="X153" s="164"/>
      <c r="Y153" s="164"/>
      <c r="Z153" s="164"/>
      <c r="AA153" s="164"/>
      <c r="AB153" s="164"/>
      <c r="AC153" s="164"/>
      <c r="AD153" s="164"/>
      <c r="AE153" s="164"/>
      <c r="AF153" s="164"/>
    </row>
    <row r="154" spans="1:32" ht="15.75" customHeight="1">
      <c r="A154" s="231"/>
      <c r="B154" s="318"/>
      <c r="C154" s="319"/>
      <c r="D154" s="320"/>
      <c r="E154" s="224"/>
      <c r="F154" s="320"/>
      <c r="G154" s="353" t="s">
        <v>148</v>
      </c>
      <c r="H154" s="356" t="s">
        <v>15</v>
      </c>
      <c r="I154" s="356">
        <v>1.8</v>
      </c>
      <c r="J154" s="227">
        <v>52.56</v>
      </c>
      <c r="K154" s="127"/>
      <c r="L154" s="220">
        <f t="shared" si="34"/>
        <v>0</v>
      </c>
      <c r="M154" s="164"/>
      <c r="N154" s="164"/>
      <c r="O154" s="164"/>
      <c r="P154" s="164"/>
      <c r="Q154" s="164"/>
      <c r="R154" s="164"/>
      <c r="S154" s="164"/>
      <c r="T154" s="164"/>
      <c r="U154" s="164"/>
      <c r="V154" s="164"/>
      <c r="W154" s="164"/>
      <c r="X154" s="164"/>
      <c r="Y154" s="164"/>
      <c r="Z154" s="164"/>
      <c r="AA154" s="164"/>
      <c r="AB154" s="164"/>
      <c r="AC154" s="164"/>
      <c r="AD154" s="164"/>
      <c r="AE154" s="164"/>
      <c r="AF154" s="164"/>
    </row>
    <row r="155" spans="1:32" ht="15.75" customHeight="1">
      <c r="A155" s="314"/>
      <c r="B155" s="239" t="s">
        <v>185</v>
      </c>
      <c r="C155" s="223" t="s">
        <v>13</v>
      </c>
      <c r="D155" s="224">
        <v>29.2</v>
      </c>
      <c r="E155" s="224"/>
      <c r="F155" s="224">
        <f t="shared" ref="F155:F158" si="36">D155*E155</f>
        <v>0</v>
      </c>
      <c r="G155" s="353" t="s">
        <v>14</v>
      </c>
      <c r="H155" s="227" t="s">
        <v>15</v>
      </c>
      <c r="I155" s="356">
        <v>0.65</v>
      </c>
      <c r="J155" s="227">
        <v>18.98</v>
      </c>
      <c r="K155" s="127"/>
      <c r="L155" s="220">
        <f t="shared" si="34"/>
        <v>0</v>
      </c>
      <c r="M155" s="164"/>
      <c r="N155" s="164"/>
      <c r="O155" s="164"/>
      <c r="P155" s="164"/>
      <c r="Q155" s="164"/>
      <c r="R155" s="164"/>
      <c r="S155" s="164"/>
      <c r="T155" s="164"/>
      <c r="U155" s="164"/>
      <c r="V155" s="164"/>
      <c r="W155" s="164"/>
      <c r="X155" s="164"/>
      <c r="Y155" s="164"/>
      <c r="Z155" s="164"/>
      <c r="AA155" s="164"/>
      <c r="AB155" s="164"/>
      <c r="AC155" s="164"/>
      <c r="AD155" s="164"/>
      <c r="AE155" s="164"/>
      <c r="AF155" s="164"/>
    </row>
    <row r="156" spans="1:32" ht="23.25" customHeight="1">
      <c r="A156" s="314"/>
      <c r="B156" s="21" t="s">
        <v>16</v>
      </c>
      <c r="C156" s="223" t="s">
        <v>13</v>
      </c>
      <c r="D156" s="224">
        <v>29.2</v>
      </c>
      <c r="E156" s="224"/>
      <c r="F156" s="224">
        <f t="shared" si="36"/>
        <v>0</v>
      </c>
      <c r="G156" s="353" t="s">
        <v>17</v>
      </c>
      <c r="H156" s="356" t="s">
        <v>18</v>
      </c>
      <c r="I156" s="356">
        <v>0.35</v>
      </c>
      <c r="J156" s="227">
        <v>10.219999999999999</v>
      </c>
      <c r="K156" s="127"/>
      <c r="L156" s="220">
        <f t="shared" si="34"/>
        <v>0</v>
      </c>
      <c r="M156" s="164"/>
      <c r="N156" s="164"/>
      <c r="O156" s="164"/>
      <c r="P156" s="164"/>
      <c r="Q156" s="164"/>
      <c r="R156" s="164"/>
      <c r="S156" s="164"/>
      <c r="T156" s="164"/>
      <c r="U156" s="164"/>
      <c r="V156" s="164"/>
      <c r="W156" s="164"/>
      <c r="X156" s="164"/>
      <c r="Y156" s="164"/>
      <c r="Z156" s="164"/>
      <c r="AA156" s="164"/>
      <c r="AB156" s="164"/>
      <c r="AC156" s="164"/>
      <c r="AD156" s="164"/>
      <c r="AE156" s="164"/>
      <c r="AF156" s="164"/>
    </row>
    <row r="157" spans="1:32" ht="15.75" customHeight="1">
      <c r="A157" s="314"/>
      <c r="B157" s="239" t="s">
        <v>299</v>
      </c>
      <c r="C157" s="223" t="s">
        <v>13</v>
      </c>
      <c r="D157" s="224">
        <v>0.7</v>
      </c>
      <c r="E157" s="224"/>
      <c r="F157" s="224">
        <f t="shared" si="36"/>
        <v>0</v>
      </c>
      <c r="G157" s="239" t="s">
        <v>116</v>
      </c>
      <c r="H157" s="227" t="s">
        <v>18</v>
      </c>
      <c r="I157" s="227">
        <v>0.2</v>
      </c>
      <c r="J157" s="227">
        <v>0.13999999999999999</v>
      </c>
      <c r="K157" s="127"/>
      <c r="L157" s="220">
        <f t="shared" si="34"/>
        <v>0</v>
      </c>
      <c r="M157" s="164"/>
      <c r="N157" s="164"/>
      <c r="O157" s="164"/>
      <c r="P157" s="164"/>
      <c r="Q157" s="164"/>
      <c r="R157" s="164"/>
      <c r="S157" s="164"/>
      <c r="T157" s="164"/>
      <c r="U157" s="164"/>
      <c r="V157" s="164"/>
      <c r="W157" s="164"/>
      <c r="X157" s="164"/>
      <c r="Y157" s="164"/>
      <c r="Z157" s="164"/>
      <c r="AA157" s="164"/>
      <c r="AB157" s="164"/>
      <c r="AC157" s="164"/>
      <c r="AD157" s="164"/>
      <c r="AE157" s="164"/>
      <c r="AF157" s="164"/>
    </row>
    <row r="158" spans="1:32" ht="15.75" customHeight="1">
      <c r="A158" s="357"/>
      <c r="B158" s="315" t="s">
        <v>300</v>
      </c>
      <c r="C158" s="316" t="s">
        <v>13</v>
      </c>
      <c r="D158" s="317">
        <v>0.7</v>
      </c>
      <c r="E158" s="224"/>
      <c r="F158" s="317">
        <f t="shared" si="36"/>
        <v>0</v>
      </c>
      <c r="G158" s="353" t="s">
        <v>131</v>
      </c>
      <c r="H158" s="227" t="s">
        <v>15</v>
      </c>
      <c r="I158" s="227">
        <v>7</v>
      </c>
      <c r="J158" s="227">
        <v>4.8999999999999995</v>
      </c>
      <c r="K158" s="127"/>
      <c r="L158" s="220">
        <f t="shared" si="34"/>
        <v>0</v>
      </c>
      <c r="M158" s="164"/>
      <c r="N158" s="164"/>
      <c r="O158" s="164"/>
      <c r="P158" s="164"/>
      <c r="Q158" s="164"/>
      <c r="R158" s="164"/>
      <c r="S158" s="164"/>
      <c r="T158" s="164"/>
      <c r="U158" s="164"/>
      <c r="V158" s="164"/>
      <c r="W158" s="164"/>
      <c r="X158" s="164"/>
      <c r="Y158" s="164"/>
      <c r="Z158" s="164"/>
      <c r="AA158" s="164"/>
      <c r="AB158" s="164"/>
      <c r="AC158" s="164"/>
      <c r="AD158" s="164"/>
      <c r="AE158" s="164"/>
      <c r="AF158" s="164"/>
    </row>
    <row r="159" spans="1:32" ht="15.75" customHeight="1">
      <c r="A159" s="358"/>
      <c r="B159" s="318"/>
      <c r="C159" s="319"/>
      <c r="D159" s="320"/>
      <c r="E159" s="224"/>
      <c r="F159" s="320"/>
      <c r="G159" s="353" t="s">
        <v>132</v>
      </c>
      <c r="H159" s="227" t="s">
        <v>13</v>
      </c>
      <c r="I159" s="227">
        <v>1.1000000000000001</v>
      </c>
      <c r="J159" s="227">
        <v>0.77</v>
      </c>
      <c r="K159" s="127"/>
      <c r="L159" s="220">
        <f t="shared" si="34"/>
        <v>0</v>
      </c>
      <c r="M159" s="164"/>
      <c r="N159" s="164"/>
      <c r="O159" s="164"/>
      <c r="P159" s="164"/>
      <c r="Q159" s="164"/>
      <c r="R159" s="164"/>
      <c r="S159" s="164"/>
      <c r="T159" s="164"/>
      <c r="U159" s="164"/>
      <c r="V159" s="164"/>
      <c r="W159" s="164"/>
      <c r="X159" s="164"/>
      <c r="Y159" s="164"/>
      <c r="Z159" s="164"/>
      <c r="AA159" s="164"/>
      <c r="AB159" s="164"/>
      <c r="AC159" s="164"/>
      <c r="AD159" s="164"/>
      <c r="AE159" s="164"/>
      <c r="AF159" s="164"/>
    </row>
    <row r="160" spans="1:32" ht="15.75" customHeight="1">
      <c r="A160" s="314"/>
      <c r="B160" s="239" t="s">
        <v>299</v>
      </c>
      <c r="C160" s="223" t="s">
        <v>13</v>
      </c>
      <c r="D160" s="224">
        <v>0.7</v>
      </c>
      <c r="E160" s="224"/>
      <c r="F160" s="224">
        <f t="shared" ref="F160:F161" si="37">D160*E160</f>
        <v>0</v>
      </c>
      <c r="G160" s="239" t="s">
        <v>116</v>
      </c>
      <c r="H160" s="227" t="s">
        <v>18</v>
      </c>
      <c r="I160" s="227">
        <v>0.2</v>
      </c>
      <c r="J160" s="227">
        <v>0.13999999999999999</v>
      </c>
      <c r="K160" s="127"/>
      <c r="L160" s="220">
        <f t="shared" si="34"/>
        <v>0</v>
      </c>
      <c r="M160" s="164"/>
      <c r="N160" s="164"/>
      <c r="O160" s="164"/>
      <c r="P160" s="164"/>
      <c r="Q160" s="164"/>
      <c r="R160" s="164"/>
      <c r="S160" s="164"/>
      <c r="T160" s="164"/>
      <c r="U160" s="164"/>
      <c r="V160" s="164"/>
      <c r="W160" s="164"/>
      <c r="X160" s="164"/>
      <c r="Y160" s="164"/>
      <c r="Z160" s="164"/>
      <c r="AA160" s="164"/>
      <c r="AB160" s="164"/>
      <c r="AC160" s="164"/>
      <c r="AD160" s="164"/>
      <c r="AE160" s="164"/>
      <c r="AF160" s="164"/>
    </row>
    <row r="161" spans="1:32" ht="15.75" customHeight="1">
      <c r="A161" s="230"/>
      <c r="B161" s="315" t="s">
        <v>301</v>
      </c>
      <c r="C161" s="316" t="s">
        <v>13</v>
      </c>
      <c r="D161" s="317">
        <v>0.7</v>
      </c>
      <c r="E161" s="224"/>
      <c r="F161" s="317">
        <f t="shared" si="37"/>
        <v>0</v>
      </c>
      <c r="G161" s="239" t="s">
        <v>134</v>
      </c>
      <c r="H161" s="227" t="s">
        <v>15</v>
      </c>
      <c r="I161" s="227">
        <v>3</v>
      </c>
      <c r="J161" s="227">
        <v>2.0999999999999996</v>
      </c>
      <c r="K161" s="127"/>
      <c r="L161" s="220">
        <f t="shared" si="34"/>
        <v>0</v>
      </c>
      <c r="M161" s="164"/>
      <c r="N161" s="164"/>
      <c r="O161" s="164"/>
      <c r="P161" s="164"/>
      <c r="Q161" s="164"/>
      <c r="R161" s="164"/>
      <c r="S161" s="164"/>
      <c r="T161" s="164"/>
      <c r="U161" s="164"/>
      <c r="V161" s="164"/>
      <c r="W161" s="164"/>
      <c r="X161" s="164"/>
      <c r="Y161" s="164"/>
      <c r="Z161" s="164"/>
      <c r="AA161" s="164"/>
      <c r="AB161" s="164"/>
      <c r="AC161" s="164"/>
      <c r="AD161" s="164"/>
      <c r="AE161" s="164"/>
      <c r="AF161" s="164"/>
    </row>
    <row r="162" spans="1:32" ht="15.75" customHeight="1">
      <c r="A162" s="321"/>
      <c r="B162" s="322"/>
      <c r="C162" s="323"/>
      <c r="D162" s="324"/>
      <c r="E162" s="224"/>
      <c r="F162" s="324"/>
      <c r="G162" s="239" t="s">
        <v>148</v>
      </c>
      <c r="H162" s="227" t="s">
        <v>15</v>
      </c>
      <c r="I162" s="227">
        <v>1.8</v>
      </c>
      <c r="J162" s="227">
        <v>1.26</v>
      </c>
      <c r="K162" s="127"/>
      <c r="L162" s="220">
        <f t="shared" si="34"/>
        <v>0</v>
      </c>
      <c r="M162" s="164"/>
      <c r="N162" s="164"/>
      <c r="O162" s="164"/>
      <c r="P162" s="164"/>
      <c r="Q162" s="164"/>
      <c r="R162" s="164"/>
      <c r="S162" s="164"/>
      <c r="T162" s="164"/>
      <c r="U162" s="164"/>
      <c r="V162" s="164"/>
      <c r="W162" s="164"/>
      <c r="X162" s="164"/>
      <c r="Y162" s="164"/>
      <c r="Z162" s="164"/>
      <c r="AA162" s="164"/>
      <c r="AB162" s="164"/>
      <c r="AC162" s="164"/>
      <c r="AD162" s="164"/>
      <c r="AE162" s="164"/>
      <c r="AF162" s="164"/>
    </row>
    <row r="163" spans="1:32" ht="15.75" customHeight="1">
      <c r="A163" s="231"/>
      <c r="B163" s="318"/>
      <c r="C163" s="319"/>
      <c r="D163" s="320"/>
      <c r="E163" s="224"/>
      <c r="F163" s="320"/>
      <c r="G163" s="239" t="s">
        <v>154</v>
      </c>
      <c r="H163" s="227" t="s">
        <v>48</v>
      </c>
      <c r="I163" s="227"/>
      <c r="J163" s="227">
        <v>0</v>
      </c>
      <c r="K163" s="127"/>
      <c r="L163" s="220">
        <f t="shared" si="34"/>
        <v>0</v>
      </c>
      <c r="M163" s="164"/>
      <c r="N163" s="164"/>
      <c r="O163" s="164"/>
      <c r="P163" s="164"/>
      <c r="Q163" s="164"/>
      <c r="R163" s="164"/>
      <c r="S163" s="164"/>
      <c r="T163" s="164"/>
      <c r="U163" s="164"/>
      <c r="V163" s="164"/>
      <c r="W163" s="164"/>
      <c r="X163" s="164"/>
      <c r="Y163" s="164"/>
      <c r="Z163" s="164"/>
      <c r="AA163" s="164"/>
      <c r="AB163" s="164"/>
      <c r="AC163" s="164"/>
      <c r="AD163" s="164"/>
      <c r="AE163" s="164"/>
      <c r="AF163" s="164"/>
    </row>
    <row r="164" spans="1:32" ht="15.75" customHeight="1">
      <c r="A164" s="314"/>
      <c r="B164" s="239" t="s">
        <v>299</v>
      </c>
      <c r="C164" s="223" t="s">
        <v>13</v>
      </c>
      <c r="D164" s="224">
        <v>0.7</v>
      </c>
      <c r="E164" s="224"/>
      <c r="F164" s="224">
        <f t="shared" ref="F164:F170" si="38">D164*E164</f>
        <v>0</v>
      </c>
      <c r="G164" s="239" t="s">
        <v>14</v>
      </c>
      <c r="H164" s="227" t="s">
        <v>15</v>
      </c>
      <c r="I164" s="227">
        <v>0.65</v>
      </c>
      <c r="J164" s="227">
        <v>0.45499999999999996</v>
      </c>
      <c r="K164" s="127"/>
      <c r="L164" s="220">
        <f t="shared" si="34"/>
        <v>0</v>
      </c>
      <c r="M164" s="164"/>
      <c r="N164" s="164"/>
      <c r="O164" s="164"/>
      <c r="P164" s="164"/>
      <c r="Q164" s="164"/>
      <c r="R164" s="164"/>
      <c r="S164" s="164"/>
      <c r="T164" s="164"/>
      <c r="U164" s="164"/>
      <c r="V164" s="164"/>
      <c r="W164" s="164"/>
      <c r="X164" s="164"/>
      <c r="Y164" s="164"/>
      <c r="Z164" s="164"/>
      <c r="AA164" s="164"/>
      <c r="AB164" s="164"/>
      <c r="AC164" s="164"/>
      <c r="AD164" s="164"/>
      <c r="AE164" s="164"/>
      <c r="AF164" s="164"/>
    </row>
    <row r="165" spans="1:32" ht="24" customHeight="1">
      <c r="A165" s="314"/>
      <c r="B165" s="239" t="s">
        <v>302</v>
      </c>
      <c r="C165" s="223" t="s">
        <v>13</v>
      </c>
      <c r="D165" s="224">
        <v>0.7</v>
      </c>
      <c r="E165" s="224"/>
      <c r="F165" s="224">
        <f t="shared" si="38"/>
        <v>0</v>
      </c>
      <c r="G165" s="239" t="s">
        <v>17</v>
      </c>
      <c r="H165" s="227" t="s">
        <v>18</v>
      </c>
      <c r="I165" s="227">
        <v>0.35</v>
      </c>
      <c r="J165" s="227">
        <v>0.24499999999999997</v>
      </c>
      <c r="K165" s="127"/>
      <c r="L165" s="220">
        <f t="shared" si="34"/>
        <v>0</v>
      </c>
      <c r="M165" s="164"/>
      <c r="N165" s="164"/>
      <c r="O165" s="164"/>
      <c r="P165" s="164"/>
      <c r="Q165" s="164"/>
      <c r="R165" s="164"/>
      <c r="S165" s="164"/>
      <c r="T165" s="164"/>
      <c r="U165" s="164"/>
      <c r="V165" s="164"/>
      <c r="W165" s="164"/>
      <c r="X165" s="164"/>
      <c r="Y165" s="164"/>
      <c r="Z165" s="164"/>
      <c r="AA165" s="164"/>
      <c r="AB165" s="164"/>
      <c r="AC165" s="164"/>
      <c r="AD165" s="164"/>
      <c r="AE165" s="164"/>
      <c r="AF165" s="164"/>
    </row>
    <row r="166" spans="1:32" ht="15.75" customHeight="1">
      <c r="A166" s="312"/>
      <c r="B166" s="313" t="s">
        <v>296</v>
      </c>
      <c r="C166" s="223"/>
      <c r="D166" s="224"/>
      <c r="E166" s="224"/>
      <c r="F166" s="224">
        <f t="shared" si="38"/>
        <v>0</v>
      </c>
      <c r="G166" s="239"/>
      <c r="H166" s="227"/>
      <c r="I166" s="227"/>
      <c r="J166" s="227"/>
      <c r="K166" s="127"/>
      <c r="L166" s="220"/>
      <c r="M166" s="164"/>
      <c r="N166" s="164"/>
      <c r="O166" s="164"/>
      <c r="P166" s="164"/>
      <c r="Q166" s="164"/>
      <c r="R166" s="164"/>
      <c r="S166" s="164"/>
      <c r="T166" s="164"/>
      <c r="U166" s="164"/>
      <c r="V166" s="164"/>
      <c r="W166" s="164"/>
      <c r="X166" s="164"/>
      <c r="Y166" s="164"/>
      <c r="Z166" s="164"/>
      <c r="AA166" s="164"/>
      <c r="AB166" s="164"/>
      <c r="AC166" s="164"/>
      <c r="AD166" s="164"/>
      <c r="AE166" s="164"/>
      <c r="AF166" s="164"/>
    </row>
    <row r="167" spans="1:32" ht="15.75" customHeight="1">
      <c r="A167" s="312"/>
      <c r="B167" s="239" t="s">
        <v>115</v>
      </c>
      <c r="C167" s="223" t="s">
        <v>13</v>
      </c>
      <c r="D167" s="224">
        <v>4.9000000000000004</v>
      </c>
      <c r="E167" s="224"/>
      <c r="F167" s="224">
        <f t="shared" si="38"/>
        <v>0</v>
      </c>
      <c r="G167" s="239" t="s">
        <v>116</v>
      </c>
      <c r="H167" s="227" t="s">
        <v>18</v>
      </c>
      <c r="I167" s="227">
        <v>0.2</v>
      </c>
      <c r="J167" s="227">
        <v>0.98000000000000009</v>
      </c>
      <c r="K167" s="127"/>
      <c r="L167" s="220">
        <f t="shared" ref="L167:L175" si="39">J167*K167</f>
        <v>0</v>
      </c>
      <c r="M167" s="164"/>
      <c r="N167" s="164"/>
      <c r="O167" s="164"/>
      <c r="P167" s="164"/>
      <c r="Q167" s="164"/>
      <c r="R167" s="164"/>
      <c r="S167" s="164"/>
      <c r="T167" s="164"/>
      <c r="U167" s="164"/>
      <c r="V167" s="164"/>
      <c r="W167" s="164"/>
      <c r="X167" s="164"/>
      <c r="Y167" s="164"/>
      <c r="Z167" s="164"/>
      <c r="AA167" s="164"/>
      <c r="AB167" s="164"/>
      <c r="AC167" s="164"/>
      <c r="AD167" s="164"/>
      <c r="AE167" s="164"/>
      <c r="AF167" s="164"/>
    </row>
    <row r="168" spans="1:32" ht="15.75" customHeight="1">
      <c r="A168" s="312"/>
      <c r="B168" s="239" t="s">
        <v>303</v>
      </c>
      <c r="C168" s="223" t="s">
        <v>13</v>
      </c>
      <c r="D168" s="224">
        <v>4.9000000000000004</v>
      </c>
      <c r="E168" s="224"/>
      <c r="F168" s="224">
        <f t="shared" si="38"/>
        <v>0</v>
      </c>
      <c r="G168" s="239" t="s">
        <v>118</v>
      </c>
      <c r="H168" s="227" t="s">
        <v>15</v>
      </c>
      <c r="I168" s="227">
        <v>18</v>
      </c>
      <c r="J168" s="227">
        <v>88.2</v>
      </c>
      <c r="K168" s="127"/>
      <c r="L168" s="220">
        <f t="shared" si="39"/>
        <v>0</v>
      </c>
      <c r="M168" s="164"/>
      <c r="N168" s="164"/>
      <c r="O168" s="164"/>
      <c r="P168" s="164"/>
      <c r="Q168" s="164"/>
      <c r="R168" s="164"/>
      <c r="S168" s="164"/>
      <c r="T168" s="164"/>
      <c r="U168" s="164"/>
      <c r="V168" s="164"/>
      <c r="W168" s="164"/>
      <c r="X168" s="164"/>
      <c r="Y168" s="164"/>
      <c r="Z168" s="164"/>
      <c r="AA168" s="164"/>
      <c r="AB168" s="164"/>
      <c r="AC168" s="164"/>
      <c r="AD168" s="164"/>
      <c r="AE168" s="164"/>
      <c r="AF168" s="164"/>
    </row>
    <row r="169" spans="1:32" ht="25.5" customHeight="1">
      <c r="A169" s="312"/>
      <c r="B169" s="239" t="s">
        <v>115</v>
      </c>
      <c r="C169" s="223" t="s">
        <v>13</v>
      </c>
      <c r="D169" s="224">
        <v>4.9000000000000004</v>
      </c>
      <c r="E169" s="224"/>
      <c r="F169" s="224">
        <f t="shared" si="38"/>
        <v>0</v>
      </c>
      <c r="G169" s="239" t="s">
        <v>116</v>
      </c>
      <c r="H169" s="227" t="s">
        <v>18</v>
      </c>
      <c r="I169" s="227">
        <v>0.2</v>
      </c>
      <c r="J169" s="227">
        <v>0.98000000000000009</v>
      </c>
      <c r="K169" s="127"/>
      <c r="L169" s="220">
        <f t="shared" si="39"/>
        <v>0</v>
      </c>
      <c r="M169" s="164"/>
      <c r="N169" s="164"/>
      <c r="O169" s="164"/>
      <c r="P169" s="164"/>
      <c r="Q169" s="164"/>
      <c r="R169" s="164"/>
      <c r="S169" s="164"/>
      <c r="T169" s="164"/>
      <c r="U169" s="164"/>
      <c r="V169" s="164"/>
      <c r="W169" s="164"/>
      <c r="X169" s="164"/>
      <c r="Y169" s="164"/>
      <c r="Z169" s="164"/>
      <c r="AA169" s="164"/>
      <c r="AB169" s="164"/>
      <c r="AC169" s="164"/>
      <c r="AD169" s="164"/>
      <c r="AE169" s="164"/>
      <c r="AF169" s="164"/>
    </row>
    <row r="170" spans="1:32" ht="15.75" customHeight="1">
      <c r="A170" s="233"/>
      <c r="B170" s="315" t="s">
        <v>122</v>
      </c>
      <c r="C170" s="316" t="s">
        <v>13</v>
      </c>
      <c r="D170" s="317">
        <v>4.9000000000000004</v>
      </c>
      <c r="E170" s="224"/>
      <c r="F170" s="317">
        <f t="shared" si="38"/>
        <v>0</v>
      </c>
      <c r="G170" s="239" t="s">
        <v>165</v>
      </c>
      <c r="H170" s="227" t="s">
        <v>13</v>
      </c>
      <c r="I170" s="227">
        <v>1.2</v>
      </c>
      <c r="J170" s="227">
        <v>5.88</v>
      </c>
      <c r="K170" s="127"/>
      <c r="L170" s="220">
        <f t="shared" si="39"/>
        <v>0</v>
      </c>
      <c r="M170" s="164"/>
      <c r="N170" s="164"/>
      <c r="O170" s="164"/>
      <c r="P170" s="164"/>
      <c r="Q170" s="164"/>
      <c r="R170" s="164"/>
      <c r="S170" s="164"/>
      <c r="T170" s="164"/>
      <c r="U170" s="164"/>
      <c r="V170" s="164"/>
      <c r="W170" s="164"/>
      <c r="X170" s="164"/>
      <c r="Y170" s="164"/>
      <c r="Z170" s="164"/>
      <c r="AA170" s="164"/>
      <c r="AB170" s="164"/>
      <c r="AC170" s="164"/>
      <c r="AD170" s="164"/>
      <c r="AE170" s="164"/>
      <c r="AF170" s="164"/>
    </row>
    <row r="171" spans="1:32" ht="15.75" customHeight="1">
      <c r="A171" s="234"/>
      <c r="B171" s="322"/>
      <c r="C171" s="323"/>
      <c r="D171" s="324"/>
      <c r="E171" s="224"/>
      <c r="F171" s="324"/>
      <c r="G171" s="239" t="s">
        <v>124</v>
      </c>
      <c r="H171" s="227" t="s">
        <v>15</v>
      </c>
      <c r="I171" s="227"/>
      <c r="J171" s="227">
        <v>5</v>
      </c>
      <c r="K171" s="127"/>
      <c r="L171" s="220">
        <f t="shared" si="39"/>
        <v>0</v>
      </c>
      <c r="M171" s="164"/>
      <c r="N171" s="164"/>
      <c r="O171" s="164"/>
      <c r="P171" s="164"/>
      <c r="Q171" s="164"/>
      <c r="R171" s="164"/>
      <c r="S171" s="164"/>
      <c r="T171" s="164"/>
      <c r="U171" s="164"/>
      <c r="V171" s="164"/>
      <c r="W171" s="164"/>
      <c r="X171" s="164"/>
      <c r="Y171" s="164"/>
      <c r="Z171" s="164"/>
      <c r="AA171" s="164"/>
      <c r="AB171" s="164"/>
      <c r="AC171" s="164"/>
      <c r="AD171" s="164"/>
      <c r="AE171" s="164"/>
      <c r="AF171" s="164"/>
    </row>
    <row r="172" spans="1:32" ht="15.75" customHeight="1">
      <c r="A172" s="235"/>
      <c r="B172" s="318"/>
      <c r="C172" s="319"/>
      <c r="D172" s="320"/>
      <c r="E172" s="224"/>
      <c r="F172" s="320"/>
      <c r="G172" s="239" t="s">
        <v>125</v>
      </c>
      <c r="H172" s="227" t="s">
        <v>26</v>
      </c>
      <c r="I172" s="227"/>
      <c r="J172" s="227">
        <v>10</v>
      </c>
      <c r="K172" s="127"/>
      <c r="L172" s="220">
        <f t="shared" si="39"/>
        <v>0</v>
      </c>
      <c r="M172" s="164"/>
      <c r="N172" s="164"/>
      <c r="O172" s="164"/>
      <c r="P172" s="164"/>
      <c r="Q172" s="164"/>
      <c r="R172" s="164"/>
      <c r="S172" s="164"/>
      <c r="T172" s="164"/>
      <c r="U172" s="164"/>
      <c r="V172" s="164"/>
      <c r="W172" s="164"/>
      <c r="X172" s="164"/>
      <c r="Y172" s="164"/>
      <c r="Z172" s="164"/>
      <c r="AA172" s="164"/>
      <c r="AB172" s="164"/>
      <c r="AC172" s="164"/>
      <c r="AD172" s="164"/>
      <c r="AE172" s="164"/>
      <c r="AF172" s="164"/>
    </row>
    <row r="173" spans="1:32" ht="15.75" customHeight="1">
      <c r="A173" s="328"/>
      <c r="B173" s="217" t="s">
        <v>166</v>
      </c>
      <c r="C173" s="223" t="s">
        <v>157</v>
      </c>
      <c r="D173" s="224">
        <v>12</v>
      </c>
      <c r="E173" s="224"/>
      <c r="F173" s="224">
        <f>E173*D173</f>
        <v>0</v>
      </c>
      <c r="G173" s="271" t="s">
        <v>165</v>
      </c>
      <c r="H173" s="243" t="s">
        <v>13</v>
      </c>
      <c r="I173" s="243">
        <v>0.2</v>
      </c>
      <c r="J173" s="244">
        <v>2.8800000000000003</v>
      </c>
      <c r="K173" s="127"/>
      <c r="L173" s="220">
        <f t="shared" si="39"/>
        <v>0</v>
      </c>
      <c r="M173" s="164"/>
      <c r="N173" s="164"/>
      <c r="O173" s="164"/>
      <c r="P173" s="164"/>
      <c r="Q173" s="164"/>
      <c r="R173" s="164"/>
      <c r="S173" s="164"/>
      <c r="T173" s="164"/>
      <c r="U173" s="164"/>
      <c r="V173" s="164"/>
      <c r="W173" s="164"/>
      <c r="X173" s="164"/>
      <c r="Y173" s="164"/>
      <c r="Z173" s="164"/>
      <c r="AA173" s="164"/>
      <c r="AB173" s="164"/>
      <c r="AC173" s="164"/>
      <c r="AD173" s="164"/>
      <c r="AE173" s="164"/>
      <c r="AF173" s="164"/>
    </row>
    <row r="174" spans="1:32" ht="15.75" customHeight="1">
      <c r="A174" s="328"/>
      <c r="B174" s="217"/>
      <c r="C174" s="223"/>
      <c r="D174" s="224"/>
      <c r="E174" s="224"/>
      <c r="F174" s="224"/>
      <c r="G174" s="271" t="s">
        <v>124</v>
      </c>
      <c r="H174" s="243" t="s">
        <v>15</v>
      </c>
      <c r="I174" s="243"/>
      <c r="J174" s="244">
        <v>1</v>
      </c>
      <c r="K174" s="127"/>
      <c r="L174" s="220">
        <f t="shared" si="39"/>
        <v>0</v>
      </c>
      <c r="M174" s="164"/>
      <c r="N174" s="164"/>
      <c r="O174" s="164"/>
      <c r="P174" s="164"/>
      <c r="Q174" s="164"/>
      <c r="R174" s="164"/>
      <c r="S174" s="164"/>
      <c r="T174" s="164"/>
      <c r="U174" s="164"/>
      <c r="V174" s="164"/>
      <c r="W174" s="164"/>
      <c r="X174" s="164"/>
      <c r="Y174" s="164"/>
      <c r="Z174" s="164"/>
      <c r="AA174" s="164"/>
      <c r="AB174" s="164"/>
      <c r="AC174" s="164"/>
      <c r="AD174" s="164"/>
      <c r="AE174" s="164"/>
      <c r="AF174" s="164"/>
    </row>
    <row r="175" spans="1:32" ht="15.75" customHeight="1">
      <c r="A175" s="328"/>
      <c r="B175" s="217"/>
      <c r="C175" s="223"/>
      <c r="D175" s="224"/>
      <c r="E175" s="224"/>
      <c r="F175" s="224"/>
      <c r="G175" s="271" t="s">
        <v>125</v>
      </c>
      <c r="H175" s="243" t="s">
        <v>26</v>
      </c>
      <c r="I175" s="243"/>
      <c r="J175" s="244">
        <v>2</v>
      </c>
      <c r="K175" s="127"/>
      <c r="L175" s="220">
        <f t="shared" si="39"/>
        <v>0</v>
      </c>
      <c r="M175" s="164"/>
      <c r="N175" s="164"/>
      <c r="O175" s="164"/>
      <c r="P175" s="164"/>
      <c r="Q175" s="164"/>
      <c r="R175" s="164"/>
      <c r="S175" s="164"/>
      <c r="T175" s="164"/>
      <c r="U175" s="164"/>
      <c r="V175" s="164"/>
      <c r="W175" s="164"/>
      <c r="X175" s="164"/>
      <c r="Y175" s="164"/>
      <c r="Z175" s="164"/>
      <c r="AA175" s="164"/>
      <c r="AB175" s="164"/>
      <c r="AC175" s="164"/>
      <c r="AD175" s="164"/>
      <c r="AE175" s="164"/>
      <c r="AF175" s="164"/>
    </row>
    <row r="176" spans="1:32" ht="15.75" customHeight="1">
      <c r="A176" s="312"/>
      <c r="B176" s="209" t="s">
        <v>304</v>
      </c>
      <c r="C176" s="223"/>
      <c r="D176" s="224"/>
      <c r="E176" s="224"/>
      <c r="F176" s="224">
        <f t="shared" ref="F176:F179" si="40">D176*E176</f>
        <v>0</v>
      </c>
      <c r="G176" s="239"/>
      <c r="H176" s="227"/>
      <c r="I176" s="227"/>
      <c r="J176" s="227"/>
      <c r="K176" s="127"/>
      <c r="L176" s="220"/>
      <c r="M176" s="164"/>
      <c r="N176" s="164"/>
      <c r="O176" s="164"/>
      <c r="P176" s="164"/>
      <c r="Q176" s="164"/>
      <c r="R176" s="164"/>
      <c r="S176" s="164"/>
      <c r="T176" s="164"/>
      <c r="U176" s="164"/>
      <c r="V176" s="164"/>
      <c r="W176" s="164"/>
      <c r="X176" s="164"/>
      <c r="Y176" s="164"/>
      <c r="Z176" s="164"/>
      <c r="AA176" s="164"/>
      <c r="AB176" s="164"/>
      <c r="AC176" s="164"/>
      <c r="AD176" s="164"/>
      <c r="AE176" s="164"/>
      <c r="AF176" s="164"/>
    </row>
    <row r="177" spans="1:32" ht="15.75" customHeight="1">
      <c r="A177" s="312"/>
      <c r="B177" s="313" t="s">
        <v>128</v>
      </c>
      <c r="C177" s="223"/>
      <c r="D177" s="224"/>
      <c r="E177" s="224"/>
      <c r="F177" s="224">
        <f t="shared" si="40"/>
        <v>0</v>
      </c>
      <c r="G177" s="239"/>
      <c r="H177" s="227"/>
      <c r="I177" s="227"/>
      <c r="J177" s="227"/>
      <c r="K177" s="127"/>
      <c r="L177" s="220"/>
      <c r="M177" s="164"/>
      <c r="N177" s="164"/>
      <c r="O177" s="164"/>
      <c r="P177" s="164"/>
      <c r="Q177" s="164"/>
      <c r="R177" s="164"/>
      <c r="S177" s="164"/>
      <c r="T177" s="164"/>
      <c r="U177" s="164"/>
      <c r="V177" s="164"/>
      <c r="W177" s="164"/>
      <c r="X177" s="164"/>
      <c r="Y177" s="164"/>
      <c r="Z177" s="164"/>
      <c r="AA177" s="164"/>
      <c r="AB177" s="164"/>
      <c r="AC177" s="164"/>
      <c r="AD177" s="164"/>
      <c r="AE177" s="164"/>
      <c r="AF177" s="164"/>
    </row>
    <row r="178" spans="1:32" ht="15.75" customHeight="1">
      <c r="A178" s="312"/>
      <c r="B178" s="239" t="s">
        <v>305</v>
      </c>
      <c r="C178" s="223" t="s">
        <v>13</v>
      </c>
      <c r="D178" s="224">
        <v>16</v>
      </c>
      <c r="E178" s="224"/>
      <c r="F178" s="224">
        <f t="shared" si="40"/>
        <v>0</v>
      </c>
      <c r="G178" s="239" t="s">
        <v>116</v>
      </c>
      <c r="H178" s="227" t="s">
        <v>18</v>
      </c>
      <c r="I178" s="227">
        <v>0.2</v>
      </c>
      <c r="J178" s="227">
        <v>3.2</v>
      </c>
      <c r="K178" s="127"/>
      <c r="L178" s="220">
        <f t="shared" ref="L178:L185" si="41">J178*K178</f>
        <v>0</v>
      </c>
      <c r="M178" s="164"/>
      <c r="N178" s="164"/>
      <c r="O178" s="164"/>
      <c r="P178" s="164"/>
      <c r="Q178" s="164"/>
      <c r="R178" s="164"/>
      <c r="S178" s="164"/>
      <c r="T178" s="164"/>
      <c r="U178" s="164"/>
      <c r="V178" s="164"/>
      <c r="W178" s="164"/>
      <c r="X178" s="164"/>
      <c r="Y178" s="164"/>
      <c r="Z178" s="164"/>
      <c r="AA178" s="164"/>
      <c r="AB178" s="164"/>
      <c r="AC178" s="164"/>
      <c r="AD178" s="164"/>
      <c r="AE178" s="164"/>
      <c r="AF178" s="164"/>
    </row>
    <row r="179" spans="1:32" ht="15.75" customHeight="1">
      <c r="A179" s="233"/>
      <c r="B179" s="326" t="s">
        <v>276</v>
      </c>
      <c r="C179" s="316" t="s">
        <v>13</v>
      </c>
      <c r="D179" s="317">
        <v>16</v>
      </c>
      <c r="E179" s="224"/>
      <c r="F179" s="317">
        <f t="shared" si="40"/>
        <v>0</v>
      </c>
      <c r="G179" s="239" t="s">
        <v>131</v>
      </c>
      <c r="H179" s="227" t="s">
        <v>15</v>
      </c>
      <c r="I179" s="227">
        <v>7</v>
      </c>
      <c r="J179" s="227">
        <v>112</v>
      </c>
      <c r="K179" s="127"/>
      <c r="L179" s="220">
        <f t="shared" si="41"/>
        <v>0</v>
      </c>
      <c r="M179" s="164"/>
      <c r="N179" s="164"/>
      <c r="O179" s="164"/>
      <c r="P179" s="164"/>
      <c r="Q179" s="164"/>
      <c r="R179" s="164"/>
      <c r="S179" s="164"/>
      <c r="T179" s="164"/>
      <c r="U179" s="164"/>
      <c r="V179" s="164"/>
      <c r="W179" s="164"/>
      <c r="X179" s="164"/>
      <c r="Y179" s="164"/>
      <c r="Z179" s="164"/>
      <c r="AA179" s="164"/>
      <c r="AB179" s="164"/>
      <c r="AC179" s="164"/>
      <c r="AD179" s="164"/>
      <c r="AE179" s="164"/>
      <c r="AF179" s="164"/>
    </row>
    <row r="180" spans="1:32" ht="15.75" customHeight="1">
      <c r="A180" s="235"/>
      <c r="B180" s="51"/>
      <c r="C180" s="319"/>
      <c r="D180" s="320"/>
      <c r="E180" s="224"/>
      <c r="F180" s="320"/>
      <c r="G180" s="239" t="s">
        <v>132</v>
      </c>
      <c r="H180" s="227" t="s">
        <v>13</v>
      </c>
      <c r="I180" s="227">
        <v>1.1000000000000001</v>
      </c>
      <c r="J180" s="227">
        <v>17.600000000000001</v>
      </c>
      <c r="K180" s="127"/>
      <c r="L180" s="220">
        <f t="shared" si="41"/>
        <v>0</v>
      </c>
      <c r="M180" s="164"/>
      <c r="N180" s="164"/>
      <c r="O180" s="164"/>
      <c r="P180" s="164"/>
      <c r="Q180" s="164"/>
      <c r="R180" s="164"/>
      <c r="S180" s="164"/>
      <c r="T180" s="164"/>
      <c r="U180" s="164"/>
      <c r="V180" s="164"/>
      <c r="W180" s="164"/>
      <c r="X180" s="164"/>
      <c r="Y180" s="164"/>
      <c r="Z180" s="164"/>
      <c r="AA180" s="164"/>
      <c r="AB180" s="164"/>
      <c r="AC180" s="164"/>
      <c r="AD180" s="164"/>
      <c r="AE180" s="164"/>
      <c r="AF180" s="164"/>
    </row>
    <row r="181" spans="1:32" ht="15.75" customHeight="1">
      <c r="A181" s="314"/>
      <c r="B181" s="222" t="s">
        <v>275</v>
      </c>
      <c r="C181" s="359" t="s">
        <v>13</v>
      </c>
      <c r="D181" s="224">
        <v>16</v>
      </c>
      <c r="E181" s="224"/>
      <c r="F181" s="224">
        <f>E181*D181</f>
        <v>0</v>
      </c>
      <c r="G181" s="327" t="s">
        <v>116</v>
      </c>
      <c r="H181" s="226" t="s">
        <v>18</v>
      </c>
      <c r="I181" s="226">
        <v>0.2</v>
      </c>
      <c r="J181" s="227">
        <v>3.2</v>
      </c>
      <c r="K181" s="127"/>
      <c r="L181" s="220">
        <f t="shared" si="41"/>
        <v>0</v>
      </c>
      <c r="M181" s="164"/>
      <c r="N181" s="164"/>
      <c r="O181" s="164"/>
      <c r="P181" s="164"/>
      <c r="Q181" s="164"/>
      <c r="R181" s="164"/>
      <c r="S181" s="164"/>
      <c r="T181" s="164"/>
      <c r="U181" s="164"/>
      <c r="V181" s="164"/>
      <c r="W181" s="164"/>
      <c r="X181" s="164"/>
      <c r="Y181" s="164"/>
      <c r="Z181" s="164"/>
      <c r="AA181" s="164"/>
      <c r="AB181" s="164"/>
      <c r="AC181" s="164"/>
      <c r="AD181" s="164"/>
      <c r="AE181" s="164"/>
      <c r="AF181" s="164"/>
    </row>
    <row r="182" spans="1:32" ht="15.75" customHeight="1">
      <c r="A182" s="233"/>
      <c r="B182" s="315" t="s">
        <v>277</v>
      </c>
      <c r="C182" s="316" t="s">
        <v>13</v>
      </c>
      <c r="D182" s="317">
        <v>16</v>
      </c>
      <c r="E182" s="224"/>
      <c r="F182" s="317">
        <f>D182*E182</f>
        <v>0</v>
      </c>
      <c r="G182" s="239" t="s">
        <v>134</v>
      </c>
      <c r="H182" s="227" t="s">
        <v>15</v>
      </c>
      <c r="I182" s="227">
        <v>3</v>
      </c>
      <c r="J182" s="227">
        <v>48</v>
      </c>
      <c r="K182" s="127"/>
      <c r="L182" s="220">
        <f t="shared" si="41"/>
        <v>0</v>
      </c>
      <c r="M182" s="164"/>
      <c r="N182" s="164"/>
      <c r="O182" s="164"/>
      <c r="P182" s="164"/>
      <c r="Q182" s="164"/>
      <c r="R182" s="164"/>
      <c r="S182" s="164"/>
      <c r="T182" s="164"/>
      <c r="U182" s="164"/>
      <c r="V182" s="164"/>
      <c r="W182" s="164"/>
      <c r="X182" s="164"/>
      <c r="Y182" s="164"/>
      <c r="Z182" s="164"/>
      <c r="AA182" s="164"/>
      <c r="AB182" s="164"/>
      <c r="AC182" s="164"/>
      <c r="AD182" s="164"/>
      <c r="AE182" s="164"/>
      <c r="AF182" s="164"/>
    </row>
    <row r="183" spans="1:32" ht="15.75" customHeight="1">
      <c r="A183" s="235"/>
      <c r="B183" s="318"/>
      <c r="C183" s="319"/>
      <c r="D183" s="320"/>
      <c r="E183" s="224"/>
      <c r="F183" s="320"/>
      <c r="G183" s="239" t="s">
        <v>148</v>
      </c>
      <c r="H183" s="227" t="s">
        <v>15</v>
      </c>
      <c r="I183" s="227">
        <v>1.8</v>
      </c>
      <c r="J183" s="227">
        <v>28.8</v>
      </c>
      <c r="K183" s="127"/>
      <c r="L183" s="220">
        <f t="shared" si="41"/>
        <v>0</v>
      </c>
      <c r="M183" s="164"/>
      <c r="N183" s="164"/>
      <c r="O183" s="164"/>
      <c r="P183" s="164"/>
      <c r="Q183" s="164"/>
      <c r="R183" s="164"/>
      <c r="S183" s="164"/>
      <c r="T183" s="164"/>
      <c r="U183" s="164"/>
      <c r="V183" s="164"/>
      <c r="W183" s="164"/>
      <c r="X183" s="164"/>
      <c r="Y183" s="164"/>
      <c r="Z183" s="164"/>
      <c r="AA183" s="164"/>
      <c r="AB183" s="164"/>
      <c r="AC183" s="164"/>
      <c r="AD183" s="164"/>
      <c r="AE183" s="164"/>
      <c r="AF183" s="164"/>
    </row>
    <row r="184" spans="1:32" ht="15.75" customHeight="1">
      <c r="A184" s="312"/>
      <c r="B184" s="222" t="s">
        <v>275</v>
      </c>
      <c r="C184" s="223" t="s">
        <v>13</v>
      </c>
      <c r="D184" s="224">
        <v>16</v>
      </c>
      <c r="E184" s="224"/>
      <c r="F184" s="224">
        <f t="shared" ref="F184:F188" si="42">D184*E184</f>
        <v>0</v>
      </c>
      <c r="G184" s="239" t="s">
        <v>14</v>
      </c>
      <c r="H184" s="227" t="s">
        <v>15</v>
      </c>
      <c r="I184" s="227">
        <v>0.65</v>
      </c>
      <c r="J184" s="227">
        <v>10.4</v>
      </c>
      <c r="K184" s="127"/>
      <c r="L184" s="220">
        <f t="shared" si="41"/>
        <v>0</v>
      </c>
      <c r="M184" s="164"/>
      <c r="N184" s="164"/>
      <c r="O184" s="164"/>
      <c r="P184" s="164"/>
      <c r="Q184" s="164"/>
      <c r="R184" s="164"/>
      <c r="S184" s="164"/>
      <c r="T184" s="164"/>
      <c r="U184" s="164"/>
      <c r="V184" s="164"/>
      <c r="W184" s="164"/>
      <c r="X184" s="164"/>
      <c r="Y184" s="164"/>
      <c r="Z184" s="164"/>
      <c r="AA184" s="164"/>
      <c r="AB184" s="164"/>
      <c r="AC184" s="164"/>
      <c r="AD184" s="164"/>
      <c r="AE184" s="164"/>
      <c r="AF184" s="164"/>
    </row>
    <row r="185" spans="1:32" ht="24.75" customHeight="1">
      <c r="A185" s="312"/>
      <c r="B185" s="239" t="s">
        <v>306</v>
      </c>
      <c r="C185" s="223" t="s">
        <v>13</v>
      </c>
      <c r="D185" s="224">
        <v>16</v>
      </c>
      <c r="E185" s="224"/>
      <c r="F185" s="224">
        <f t="shared" si="42"/>
        <v>0</v>
      </c>
      <c r="G185" s="239" t="s">
        <v>17</v>
      </c>
      <c r="H185" s="227" t="s">
        <v>18</v>
      </c>
      <c r="I185" s="227">
        <v>0.35</v>
      </c>
      <c r="J185" s="227">
        <v>5.6</v>
      </c>
      <c r="K185" s="127"/>
      <c r="L185" s="220">
        <f t="shared" si="41"/>
        <v>0</v>
      </c>
      <c r="M185" s="164"/>
      <c r="N185" s="164"/>
      <c r="O185" s="164"/>
      <c r="P185" s="164"/>
      <c r="Q185" s="164"/>
      <c r="R185" s="164"/>
      <c r="S185" s="164"/>
      <c r="T185" s="164"/>
      <c r="U185" s="164"/>
      <c r="V185" s="164"/>
      <c r="W185" s="164"/>
      <c r="X185" s="164"/>
      <c r="Y185" s="164"/>
      <c r="Z185" s="164"/>
      <c r="AA185" s="164"/>
      <c r="AB185" s="164"/>
      <c r="AC185" s="164"/>
      <c r="AD185" s="164"/>
      <c r="AE185" s="164"/>
      <c r="AF185" s="164"/>
    </row>
    <row r="186" spans="1:32" ht="15.75" customHeight="1">
      <c r="A186" s="312"/>
      <c r="B186" s="313" t="s">
        <v>211</v>
      </c>
      <c r="C186" s="223"/>
      <c r="D186" s="224"/>
      <c r="E186" s="224"/>
      <c r="F186" s="224">
        <f t="shared" si="42"/>
        <v>0</v>
      </c>
      <c r="G186" s="239"/>
      <c r="H186" s="227"/>
      <c r="I186" s="227"/>
      <c r="J186" s="227"/>
      <c r="K186" s="127"/>
      <c r="L186" s="220"/>
      <c r="M186" s="164"/>
      <c r="N186" s="164"/>
      <c r="O186" s="164"/>
      <c r="P186" s="164"/>
      <c r="Q186" s="164"/>
      <c r="R186" s="164"/>
      <c r="S186" s="164"/>
      <c r="T186" s="164"/>
      <c r="U186" s="164"/>
      <c r="V186" s="164"/>
      <c r="W186" s="164"/>
      <c r="X186" s="164"/>
      <c r="Y186" s="164"/>
      <c r="Z186" s="164"/>
      <c r="AA186" s="164"/>
      <c r="AB186" s="164"/>
      <c r="AC186" s="164"/>
      <c r="AD186" s="164"/>
      <c r="AE186" s="164"/>
      <c r="AF186" s="164"/>
    </row>
    <row r="187" spans="1:32" ht="15.75" customHeight="1">
      <c r="A187" s="312"/>
      <c r="B187" s="239" t="s">
        <v>185</v>
      </c>
      <c r="C187" s="223" t="s">
        <v>13</v>
      </c>
      <c r="D187" s="224">
        <v>13.5</v>
      </c>
      <c r="E187" s="224"/>
      <c r="F187" s="224">
        <f t="shared" si="42"/>
        <v>0</v>
      </c>
      <c r="G187" s="239" t="s">
        <v>116</v>
      </c>
      <c r="H187" s="227" t="s">
        <v>18</v>
      </c>
      <c r="I187" s="227">
        <v>0.2</v>
      </c>
      <c r="J187" s="227">
        <v>2.7</v>
      </c>
      <c r="K187" s="127"/>
      <c r="L187" s="220">
        <f t="shared" ref="L187:L195" si="43">J187*K187</f>
        <v>0</v>
      </c>
      <c r="M187" s="164"/>
      <c r="N187" s="164"/>
      <c r="O187" s="164"/>
      <c r="P187" s="164"/>
      <c r="Q187" s="164"/>
      <c r="R187" s="164"/>
      <c r="S187" s="164"/>
      <c r="T187" s="164"/>
      <c r="U187" s="164"/>
      <c r="V187" s="164"/>
      <c r="W187" s="164"/>
      <c r="X187" s="164"/>
      <c r="Y187" s="164"/>
      <c r="Z187" s="164"/>
      <c r="AA187" s="164"/>
      <c r="AB187" s="164"/>
      <c r="AC187" s="164"/>
      <c r="AD187" s="164"/>
      <c r="AE187" s="164"/>
      <c r="AF187" s="164"/>
    </row>
    <row r="188" spans="1:32" ht="15.75" customHeight="1">
      <c r="A188" s="233"/>
      <c r="B188" s="326" t="s">
        <v>186</v>
      </c>
      <c r="C188" s="316" t="s">
        <v>13</v>
      </c>
      <c r="D188" s="317">
        <v>13.5</v>
      </c>
      <c r="E188" s="224"/>
      <c r="F188" s="317">
        <f t="shared" si="42"/>
        <v>0</v>
      </c>
      <c r="G188" s="239" t="s">
        <v>141</v>
      </c>
      <c r="H188" s="227"/>
      <c r="I188" s="227"/>
      <c r="J188" s="227">
        <v>15</v>
      </c>
      <c r="K188" s="127"/>
      <c r="L188" s="220">
        <f t="shared" si="43"/>
        <v>0</v>
      </c>
      <c r="M188" s="164"/>
      <c r="N188" s="164"/>
      <c r="O188" s="164"/>
      <c r="P188" s="164"/>
      <c r="Q188" s="164"/>
      <c r="R188" s="164"/>
      <c r="S188" s="164"/>
      <c r="T188" s="164"/>
      <c r="U188" s="164"/>
      <c r="V188" s="164"/>
      <c r="W188" s="164"/>
      <c r="X188" s="164"/>
      <c r="Y188" s="164"/>
      <c r="Z188" s="164"/>
      <c r="AA188" s="164"/>
      <c r="AB188" s="164"/>
      <c r="AC188" s="164"/>
      <c r="AD188" s="164"/>
      <c r="AE188" s="164"/>
      <c r="AF188" s="164"/>
    </row>
    <row r="189" spans="1:32" ht="15.75" customHeight="1">
      <c r="A189" s="234"/>
      <c r="B189" s="47"/>
      <c r="C189" s="323"/>
      <c r="D189" s="324"/>
      <c r="E189" s="224"/>
      <c r="F189" s="324"/>
      <c r="G189" s="239" t="s">
        <v>132</v>
      </c>
      <c r="H189" s="227" t="s">
        <v>13</v>
      </c>
      <c r="I189" s="227">
        <v>1.1000000000000001</v>
      </c>
      <c r="J189" s="227">
        <v>14.850000000000001</v>
      </c>
      <c r="K189" s="127"/>
      <c r="L189" s="220">
        <f t="shared" si="43"/>
        <v>0</v>
      </c>
      <c r="M189" s="164"/>
      <c r="N189" s="164"/>
      <c r="O189" s="164"/>
      <c r="P189" s="164"/>
      <c r="Q189" s="164"/>
      <c r="R189" s="164"/>
      <c r="S189" s="164"/>
      <c r="T189" s="164"/>
      <c r="U189" s="164"/>
      <c r="V189" s="164"/>
      <c r="W189" s="164"/>
      <c r="X189" s="164"/>
      <c r="Y189" s="164"/>
      <c r="Z189" s="164"/>
      <c r="AA189" s="164"/>
      <c r="AB189" s="164"/>
      <c r="AC189" s="164"/>
      <c r="AD189" s="164"/>
      <c r="AE189" s="164"/>
      <c r="AF189" s="164"/>
    </row>
    <row r="190" spans="1:32" ht="15.75" customHeight="1">
      <c r="A190" s="235"/>
      <c r="B190" s="47"/>
      <c r="C190" s="319"/>
      <c r="D190" s="320"/>
      <c r="E190" s="224"/>
      <c r="F190" s="320"/>
      <c r="G190" s="239" t="s">
        <v>131</v>
      </c>
      <c r="H190" s="227" t="s">
        <v>15</v>
      </c>
      <c r="I190" s="227">
        <v>7</v>
      </c>
      <c r="J190" s="227">
        <v>94.5</v>
      </c>
      <c r="K190" s="127"/>
      <c r="L190" s="220">
        <f t="shared" si="43"/>
        <v>0</v>
      </c>
      <c r="M190" s="164"/>
      <c r="N190" s="164"/>
      <c r="O190" s="164"/>
      <c r="P190" s="164"/>
      <c r="Q190" s="164"/>
      <c r="R190" s="164"/>
      <c r="S190" s="164"/>
      <c r="T190" s="164"/>
      <c r="U190" s="164"/>
      <c r="V190" s="164"/>
      <c r="W190" s="164"/>
      <c r="X190" s="164"/>
      <c r="Y190" s="164"/>
      <c r="Z190" s="164"/>
      <c r="AA190" s="164"/>
      <c r="AB190" s="164"/>
      <c r="AC190" s="164"/>
      <c r="AD190" s="164"/>
      <c r="AE190" s="164"/>
      <c r="AF190" s="164"/>
    </row>
    <row r="191" spans="1:32" ht="15.75" customHeight="1">
      <c r="A191" s="312"/>
      <c r="B191" s="239" t="s">
        <v>185</v>
      </c>
      <c r="C191" s="223" t="s">
        <v>13</v>
      </c>
      <c r="D191" s="224">
        <v>34.5</v>
      </c>
      <c r="E191" s="224"/>
      <c r="F191" s="224">
        <f t="shared" ref="F191:F192" si="44">D191*E191</f>
        <v>0</v>
      </c>
      <c r="G191" s="239" t="s">
        <v>116</v>
      </c>
      <c r="H191" s="227" t="s">
        <v>18</v>
      </c>
      <c r="I191" s="227">
        <v>0.2</v>
      </c>
      <c r="J191" s="227">
        <v>6.9</v>
      </c>
      <c r="K191" s="127"/>
      <c r="L191" s="220">
        <f t="shared" si="43"/>
        <v>0</v>
      </c>
      <c r="M191" s="164"/>
      <c r="N191" s="164"/>
      <c r="O191" s="164"/>
      <c r="P191" s="164"/>
      <c r="Q191" s="164"/>
      <c r="R191" s="164"/>
      <c r="S191" s="164"/>
      <c r="T191" s="164"/>
      <c r="U191" s="164"/>
      <c r="V191" s="164"/>
      <c r="W191" s="164"/>
      <c r="X191" s="164"/>
      <c r="Y191" s="164"/>
      <c r="Z191" s="164"/>
      <c r="AA191" s="164"/>
      <c r="AB191" s="164"/>
      <c r="AC191" s="164"/>
      <c r="AD191" s="164"/>
      <c r="AE191" s="164"/>
      <c r="AF191" s="164"/>
    </row>
    <row r="192" spans="1:32" ht="15.75" customHeight="1">
      <c r="A192" s="233"/>
      <c r="B192" s="315" t="s">
        <v>187</v>
      </c>
      <c r="C192" s="316" t="s">
        <v>13</v>
      </c>
      <c r="D192" s="317">
        <v>34.5</v>
      </c>
      <c r="E192" s="224"/>
      <c r="F192" s="317">
        <f t="shared" si="44"/>
        <v>0</v>
      </c>
      <c r="G192" s="239" t="s">
        <v>188</v>
      </c>
      <c r="H192" s="227" t="s">
        <v>15</v>
      </c>
      <c r="I192" s="227">
        <v>3</v>
      </c>
      <c r="J192" s="227">
        <v>103.5</v>
      </c>
      <c r="K192" s="127"/>
      <c r="L192" s="220">
        <f t="shared" si="43"/>
        <v>0</v>
      </c>
      <c r="M192" s="164"/>
      <c r="N192" s="164"/>
      <c r="O192" s="164"/>
      <c r="P192" s="164"/>
      <c r="Q192" s="164"/>
      <c r="R192" s="164"/>
      <c r="S192" s="164"/>
      <c r="T192" s="164"/>
      <c r="U192" s="164"/>
      <c r="V192" s="164"/>
      <c r="W192" s="164"/>
      <c r="X192" s="164"/>
      <c r="Y192" s="164"/>
      <c r="Z192" s="164"/>
      <c r="AA192" s="164"/>
      <c r="AB192" s="164"/>
      <c r="AC192" s="164"/>
      <c r="AD192" s="164"/>
      <c r="AE192" s="164"/>
      <c r="AF192" s="164"/>
    </row>
    <row r="193" spans="1:32" ht="15.75" customHeight="1">
      <c r="A193" s="235"/>
      <c r="B193" s="318"/>
      <c r="C193" s="319"/>
      <c r="D193" s="320"/>
      <c r="E193" s="224"/>
      <c r="F193" s="320"/>
      <c r="G193" s="239" t="s">
        <v>148</v>
      </c>
      <c r="H193" s="227" t="s">
        <v>15</v>
      </c>
      <c r="I193" s="227">
        <v>1.8</v>
      </c>
      <c r="J193" s="227">
        <v>62.1</v>
      </c>
      <c r="K193" s="127"/>
      <c r="L193" s="220">
        <f t="shared" si="43"/>
        <v>0</v>
      </c>
      <c r="M193" s="164"/>
      <c r="N193" s="164"/>
      <c r="O193" s="164"/>
      <c r="P193" s="164"/>
      <c r="Q193" s="164"/>
      <c r="R193" s="164"/>
      <c r="S193" s="164"/>
      <c r="T193" s="164"/>
      <c r="U193" s="164"/>
      <c r="V193" s="164"/>
      <c r="W193" s="164"/>
      <c r="X193" s="164"/>
      <c r="Y193" s="164"/>
      <c r="Z193" s="164"/>
      <c r="AA193" s="164"/>
      <c r="AB193" s="164"/>
      <c r="AC193" s="164"/>
      <c r="AD193" s="164"/>
      <c r="AE193" s="164"/>
      <c r="AF193" s="164"/>
    </row>
    <row r="194" spans="1:32" ht="30.75" customHeight="1">
      <c r="A194" s="312"/>
      <c r="B194" s="239" t="s">
        <v>185</v>
      </c>
      <c r="C194" s="223" t="s">
        <v>13</v>
      </c>
      <c r="D194" s="224">
        <v>34.5</v>
      </c>
      <c r="E194" s="224"/>
      <c r="F194" s="224">
        <f t="shared" ref="F194:F201" si="45">D194*E194</f>
        <v>0</v>
      </c>
      <c r="G194" s="239" t="s">
        <v>14</v>
      </c>
      <c r="H194" s="227" t="s">
        <v>15</v>
      </c>
      <c r="I194" s="227">
        <v>0.65</v>
      </c>
      <c r="J194" s="227">
        <v>22.425000000000001</v>
      </c>
      <c r="K194" s="127"/>
      <c r="L194" s="220">
        <f t="shared" si="43"/>
        <v>0</v>
      </c>
      <c r="M194" s="164"/>
      <c r="N194" s="164"/>
      <c r="O194" s="164"/>
      <c r="P194" s="164"/>
      <c r="Q194" s="164"/>
      <c r="R194" s="164"/>
      <c r="S194" s="164"/>
      <c r="T194" s="164"/>
      <c r="U194" s="164"/>
      <c r="V194" s="164"/>
      <c r="W194" s="164"/>
      <c r="X194" s="164"/>
      <c r="Y194" s="164"/>
      <c r="Z194" s="164"/>
      <c r="AA194" s="164"/>
      <c r="AB194" s="164"/>
      <c r="AC194" s="164"/>
      <c r="AD194" s="164"/>
      <c r="AE194" s="164"/>
      <c r="AF194" s="164"/>
    </row>
    <row r="195" spans="1:32" ht="24.75" customHeight="1">
      <c r="A195" s="312"/>
      <c r="B195" s="21" t="s">
        <v>16</v>
      </c>
      <c r="C195" s="223" t="s">
        <v>13</v>
      </c>
      <c r="D195" s="224">
        <v>34.5</v>
      </c>
      <c r="E195" s="224"/>
      <c r="F195" s="224">
        <f t="shared" si="45"/>
        <v>0</v>
      </c>
      <c r="G195" s="239" t="s">
        <v>17</v>
      </c>
      <c r="H195" s="227" t="s">
        <v>18</v>
      </c>
      <c r="I195" s="227">
        <v>0.35</v>
      </c>
      <c r="J195" s="227">
        <v>12.074999999999999</v>
      </c>
      <c r="K195" s="127"/>
      <c r="L195" s="220">
        <f t="shared" si="43"/>
        <v>0</v>
      </c>
      <c r="M195" s="164"/>
      <c r="N195" s="164"/>
      <c r="O195" s="164"/>
      <c r="P195" s="164"/>
      <c r="Q195" s="164"/>
      <c r="R195" s="164"/>
      <c r="S195" s="164"/>
      <c r="T195" s="164"/>
      <c r="U195" s="164"/>
      <c r="V195" s="164"/>
      <c r="W195" s="164"/>
      <c r="X195" s="164"/>
      <c r="Y195" s="164"/>
      <c r="Z195" s="164"/>
      <c r="AA195" s="164"/>
      <c r="AB195" s="164"/>
      <c r="AC195" s="164"/>
      <c r="AD195" s="164"/>
      <c r="AE195" s="164"/>
      <c r="AF195" s="164"/>
    </row>
    <row r="196" spans="1:32" ht="15.75" customHeight="1">
      <c r="A196" s="312"/>
      <c r="B196" s="239" t="s">
        <v>291</v>
      </c>
      <c r="C196" s="223" t="s">
        <v>307</v>
      </c>
      <c r="D196" s="224">
        <v>7</v>
      </c>
      <c r="E196" s="224"/>
      <c r="F196" s="224">
        <f t="shared" si="45"/>
        <v>0</v>
      </c>
      <c r="G196" s="239"/>
      <c r="H196" s="227"/>
      <c r="I196" s="227"/>
      <c r="J196" s="227"/>
      <c r="K196" s="127"/>
      <c r="L196" s="220"/>
      <c r="M196" s="164"/>
      <c r="N196" s="164"/>
      <c r="O196" s="164"/>
      <c r="P196" s="164"/>
      <c r="Q196" s="164"/>
      <c r="R196" s="164"/>
      <c r="S196" s="164"/>
      <c r="T196" s="164"/>
      <c r="U196" s="164"/>
      <c r="V196" s="164"/>
      <c r="W196" s="164"/>
      <c r="X196" s="164"/>
      <c r="Y196" s="164"/>
      <c r="Z196" s="164"/>
      <c r="AA196" s="164"/>
      <c r="AB196" s="164"/>
      <c r="AC196" s="164"/>
      <c r="AD196" s="164"/>
      <c r="AE196" s="164"/>
      <c r="AF196" s="164"/>
    </row>
    <row r="197" spans="1:32" ht="15.75" customHeight="1">
      <c r="A197" s="312"/>
      <c r="B197" s="239" t="s">
        <v>293</v>
      </c>
      <c r="C197" s="223" t="s">
        <v>307</v>
      </c>
      <c r="D197" s="224">
        <v>7</v>
      </c>
      <c r="E197" s="224"/>
      <c r="F197" s="224">
        <f t="shared" si="45"/>
        <v>0</v>
      </c>
      <c r="G197" s="239" t="s">
        <v>159</v>
      </c>
      <c r="H197" s="227" t="s">
        <v>15</v>
      </c>
      <c r="I197" s="227">
        <v>0.4</v>
      </c>
      <c r="J197" s="227">
        <v>2.8000000000000003</v>
      </c>
      <c r="K197" s="127"/>
      <c r="L197" s="220">
        <f>J197*K197</f>
        <v>0</v>
      </c>
      <c r="M197" s="164"/>
      <c r="N197" s="164"/>
      <c r="O197" s="164"/>
      <c r="P197" s="164"/>
      <c r="Q197" s="164"/>
      <c r="R197" s="164"/>
      <c r="S197" s="164"/>
      <c r="T197" s="164"/>
      <c r="U197" s="164"/>
      <c r="V197" s="164"/>
      <c r="W197" s="164"/>
      <c r="X197" s="164"/>
      <c r="Y197" s="164"/>
      <c r="Z197" s="164"/>
      <c r="AA197" s="164"/>
      <c r="AB197" s="164"/>
      <c r="AC197" s="164"/>
      <c r="AD197" s="164"/>
      <c r="AE197" s="164"/>
      <c r="AF197" s="164"/>
    </row>
    <row r="198" spans="1:32" ht="15.75" customHeight="1">
      <c r="A198" s="312"/>
      <c r="B198" s="313" t="s">
        <v>162</v>
      </c>
      <c r="C198" s="223"/>
      <c r="D198" s="224"/>
      <c r="E198" s="224"/>
      <c r="F198" s="224">
        <f t="shared" si="45"/>
        <v>0</v>
      </c>
      <c r="G198" s="239"/>
      <c r="H198" s="227"/>
      <c r="I198" s="227"/>
      <c r="J198" s="227"/>
      <c r="K198" s="127"/>
      <c r="L198" s="220"/>
      <c r="M198" s="164"/>
      <c r="N198" s="164"/>
      <c r="O198" s="164"/>
      <c r="P198" s="164"/>
      <c r="Q198" s="164"/>
      <c r="R198" s="164"/>
      <c r="S198" s="164"/>
      <c r="T198" s="164"/>
      <c r="U198" s="164"/>
      <c r="V198" s="164"/>
      <c r="W198" s="164"/>
      <c r="X198" s="164"/>
      <c r="Y198" s="164"/>
      <c r="Z198" s="164"/>
      <c r="AA198" s="164"/>
      <c r="AB198" s="164"/>
      <c r="AC198" s="164"/>
      <c r="AD198" s="164"/>
      <c r="AE198" s="164"/>
      <c r="AF198" s="164"/>
    </row>
    <row r="199" spans="1:32" ht="15.75" customHeight="1">
      <c r="A199" s="312"/>
      <c r="B199" s="239" t="s">
        <v>115</v>
      </c>
      <c r="C199" s="223" t="s">
        <v>13</v>
      </c>
      <c r="D199" s="224">
        <v>11.8</v>
      </c>
      <c r="E199" s="224"/>
      <c r="F199" s="224">
        <f t="shared" si="45"/>
        <v>0</v>
      </c>
      <c r="G199" s="239" t="s">
        <v>116</v>
      </c>
      <c r="H199" s="227" t="s">
        <v>18</v>
      </c>
      <c r="I199" s="227">
        <v>0.2</v>
      </c>
      <c r="J199" s="227">
        <v>2.3600000000000003</v>
      </c>
      <c r="K199" s="127"/>
      <c r="L199" s="220">
        <f t="shared" ref="L199:L206" si="46">J199*K199</f>
        <v>0</v>
      </c>
      <c r="M199" s="164"/>
      <c r="N199" s="164"/>
      <c r="O199" s="164"/>
      <c r="P199" s="164"/>
      <c r="Q199" s="164"/>
      <c r="R199" s="164"/>
      <c r="S199" s="164"/>
      <c r="T199" s="164"/>
      <c r="U199" s="164"/>
      <c r="V199" s="164"/>
      <c r="W199" s="164"/>
      <c r="X199" s="164"/>
      <c r="Y199" s="164"/>
      <c r="Z199" s="164"/>
      <c r="AA199" s="164"/>
      <c r="AB199" s="164"/>
      <c r="AC199" s="164"/>
      <c r="AD199" s="164"/>
      <c r="AE199" s="164"/>
      <c r="AF199" s="164"/>
    </row>
    <row r="200" spans="1:32" ht="25.5" customHeight="1">
      <c r="A200" s="312"/>
      <c r="B200" s="239" t="s">
        <v>308</v>
      </c>
      <c r="C200" s="223" t="s">
        <v>13</v>
      </c>
      <c r="D200" s="224">
        <v>11.8</v>
      </c>
      <c r="E200" s="224"/>
      <c r="F200" s="224">
        <f t="shared" si="45"/>
        <v>0</v>
      </c>
      <c r="G200" s="239" t="s">
        <v>118</v>
      </c>
      <c r="H200" s="227"/>
      <c r="I200" s="227">
        <v>18</v>
      </c>
      <c r="J200" s="227">
        <v>212.4</v>
      </c>
      <c r="K200" s="127"/>
      <c r="L200" s="220">
        <f t="shared" si="46"/>
        <v>0</v>
      </c>
      <c r="M200" s="164"/>
      <c r="N200" s="164"/>
      <c r="O200" s="164"/>
      <c r="P200" s="164"/>
      <c r="Q200" s="164"/>
      <c r="R200" s="164"/>
      <c r="S200" s="164"/>
      <c r="T200" s="164"/>
      <c r="U200" s="164"/>
      <c r="V200" s="164"/>
      <c r="W200" s="164"/>
      <c r="X200" s="164"/>
      <c r="Y200" s="164"/>
      <c r="Z200" s="164"/>
      <c r="AA200" s="164"/>
      <c r="AB200" s="164"/>
      <c r="AC200" s="164"/>
      <c r="AD200" s="164"/>
      <c r="AE200" s="164"/>
      <c r="AF200" s="164"/>
    </row>
    <row r="201" spans="1:32" ht="15.75" customHeight="1">
      <c r="A201" s="233"/>
      <c r="B201" s="315" t="s">
        <v>122</v>
      </c>
      <c r="C201" s="316" t="s">
        <v>13</v>
      </c>
      <c r="D201" s="317">
        <v>11.8</v>
      </c>
      <c r="E201" s="224"/>
      <c r="F201" s="317">
        <f t="shared" si="45"/>
        <v>0</v>
      </c>
      <c r="G201" s="239" t="s">
        <v>165</v>
      </c>
      <c r="H201" s="227" t="s">
        <v>13</v>
      </c>
      <c r="I201" s="227">
        <v>1.2</v>
      </c>
      <c r="J201" s="227">
        <v>14.16</v>
      </c>
      <c r="K201" s="127"/>
      <c r="L201" s="220">
        <f t="shared" si="46"/>
        <v>0</v>
      </c>
      <c r="M201" s="164"/>
      <c r="N201" s="164"/>
      <c r="O201" s="164"/>
      <c r="P201" s="164"/>
      <c r="Q201" s="164"/>
      <c r="R201" s="164"/>
      <c r="S201" s="164"/>
      <c r="T201" s="164"/>
      <c r="U201" s="164"/>
      <c r="V201" s="164"/>
      <c r="W201" s="164"/>
      <c r="X201" s="164"/>
      <c r="Y201" s="164"/>
      <c r="Z201" s="164"/>
      <c r="AA201" s="164"/>
      <c r="AB201" s="164"/>
      <c r="AC201" s="164"/>
      <c r="AD201" s="164"/>
      <c r="AE201" s="164"/>
      <c r="AF201" s="164"/>
    </row>
    <row r="202" spans="1:32" ht="15.75" customHeight="1">
      <c r="A202" s="234"/>
      <c r="B202" s="322"/>
      <c r="C202" s="323"/>
      <c r="D202" s="324"/>
      <c r="E202" s="224"/>
      <c r="F202" s="324"/>
      <c r="G202" s="239" t="s">
        <v>124</v>
      </c>
      <c r="H202" s="227" t="s">
        <v>15</v>
      </c>
      <c r="I202" s="227"/>
      <c r="J202" s="227">
        <v>5</v>
      </c>
      <c r="K202" s="127"/>
      <c r="L202" s="220">
        <f t="shared" si="46"/>
        <v>0</v>
      </c>
      <c r="M202" s="164"/>
      <c r="N202" s="164"/>
      <c r="O202" s="164"/>
      <c r="P202" s="164"/>
      <c r="Q202" s="164"/>
      <c r="R202" s="164"/>
      <c r="S202" s="164"/>
      <c r="T202" s="164"/>
      <c r="U202" s="164"/>
      <c r="V202" s="164"/>
      <c r="W202" s="164"/>
      <c r="X202" s="164"/>
      <c r="Y202" s="164"/>
      <c r="Z202" s="164"/>
      <c r="AA202" s="164"/>
      <c r="AB202" s="164"/>
      <c r="AC202" s="164"/>
      <c r="AD202" s="164"/>
      <c r="AE202" s="164"/>
      <c r="AF202" s="164"/>
    </row>
    <row r="203" spans="1:32" ht="15.75" customHeight="1">
      <c r="A203" s="235"/>
      <c r="B203" s="318"/>
      <c r="C203" s="319"/>
      <c r="D203" s="320"/>
      <c r="E203" s="224"/>
      <c r="F203" s="320"/>
      <c r="G203" s="239" t="s">
        <v>125</v>
      </c>
      <c r="H203" s="227" t="s">
        <v>26</v>
      </c>
      <c r="I203" s="227"/>
      <c r="J203" s="227">
        <v>10</v>
      </c>
      <c r="K203" s="127"/>
      <c r="L203" s="220">
        <f t="shared" si="46"/>
        <v>0</v>
      </c>
      <c r="M203" s="164"/>
      <c r="N203" s="164"/>
      <c r="O203" s="164"/>
      <c r="P203" s="164"/>
      <c r="Q203" s="164"/>
      <c r="R203" s="164"/>
      <c r="S203" s="164"/>
      <c r="T203" s="164"/>
      <c r="U203" s="164"/>
      <c r="V203" s="164"/>
      <c r="W203" s="164"/>
      <c r="X203" s="164"/>
      <c r="Y203" s="164"/>
      <c r="Z203" s="164"/>
      <c r="AA203" s="164"/>
      <c r="AB203" s="164"/>
      <c r="AC203" s="164"/>
      <c r="AD203" s="164"/>
      <c r="AE203" s="164"/>
      <c r="AF203" s="164"/>
    </row>
    <row r="204" spans="1:32" ht="15.75" customHeight="1">
      <c r="A204" s="328"/>
      <c r="B204" s="217" t="s">
        <v>166</v>
      </c>
      <c r="C204" s="223" t="s">
        <v>157</v>
      </c>
      <c r="D204" s="224">
        <v>15</v>
      </c>
      <c r="E204" s="224"/>
      <c r="F204" s="224">
        <f>E204*D204</f>
        <v>0</v>
      </c>
      <c r="G204" s="271" t="s">
        <v>165</v>
      </c>
      <c r="H204" s="243" t="s">
        <v>13</v>
      </c>
      <c r="I204" s="243">
        <v>0.2</v>
      </c>
      <c r="J204" s="244">
        <v>3.5999999999999996</v>
      </c>
      <c r="K204" s="127"/>
      <c r="L204" s="220">
        <f t="shared" si="46"/>
        <v>0</v>
      </c>
      <c r="M204" s="164"/>
      <c r="N204" s="164"/>
      <c r="O204" s="164"/>
      <c r="P204" s="164"/>
      <c r="Q204" s="164"/>
      <c r="R204" s="164"/>
      <c r="S204" s="164"/>
      <c r="T204" s="164"/>
      <c r="U204" s="164"/>
      <c r="V204" s="164"/>
      <c r="W204" s="164"/>
      <c r="X204" s="164"/>
      <c r="Y204" s="164"/>
      <c r="Z204" s="164"/>
      <c r="AA204" s="164"/>
      <c r="AB204" s="164"/>
      <c r="AC204" s="164"/>
      <c r="AD204" s="164"/>
      <c r="AE204" s="164"/>
      <c r="AF204" s="164"/>
    </row>
    <row r="205" spans="1:32" ht="15.75" customHeight="1">
      <c r="A205" s="328"/>
      <c r="B205" s="217"/>
      <c r="C205" s="223"/>
      <c r="D205" s="224"/>
      <c r="E205" s="224"/>
      <c r="F205" s="224"/>
      <c r="G205" s="271" t="s">
        <v>124</v>
      </c>
      <c r="H205" s="243" t="s">
        <v>15</v>
      </c>
      <c r="I205" s="243"/>
      <c r="J205" s="244">
        <v>1</v>
      </c>
      <c r="K205" s="127"/>
      <c r="L205" s="220">
        <f t="shared" si="46"/>
        <v>0</v>
      </c>
      <c r="M205" s="164"/>
      <c r="N205" s="164"/>
      <c r="O205" s="164"/>
      <c r="P205" s="164"/>
      <c r="Q205" s="164"/>
      <c r="R205" s="164"/>
      <c r="S205" s="164"/>
      <c r="T205" s="164"/>
      <c r="U205" s="164"/>
      <c r="V205" s="164"/>
      <c r="W205" s="164"/>
      <c r="X205" s="164"/>
      <c r="Y205" s="164"/>
      <c r="Z205" s="164"/>
      <c r="AA205" s="164"/>
      <c r="AB205" s="164"/>
      <c r="AC205" s="164"/>
      <c r="AD205" s="164"/>
      <c r="AE205" s="164"/>
      <c r="AF205" s="164"/>
    </row>
    <row r="206" spans="1:32" ht="15.75" customHeight="1">
      <c r="A206" s="328"/>
      <c r="B206" s="217"/>
      <c r="C206" s="223"/>
      <c r="D206" s="224"/>
      <c r="E206" s="224"/>
      <c r="F206" s="224"/>
      <c r="G206" s="271" t="s">
        <v>125</v>
      </c>
      <c r="H206" s="243" t="s">
        <v>26</v>
      </c>
      <c r="I206" s="243"/>
      <c r="J206" s="244">
        <v>2</v>
      </c>
      <c r="K206" s="127"/>
      <c r="L206" s="220">
        <f t="shared" si="46"/>
        <v>0</v>
      </c>
      <c r="M206" s="164"/>
      <c r="N206" s="164"/>
      <c r="O206" s="164"/>
      <c r="P206" s="164"/>
      <c r="Q206" s="164"/>
      <c r="R206" s="164"/>
      <c r="S206" s="164"/>
      <c r="T206" s="164"/>
      <c r="U206" s="164"/>
      <c r="V206" s="164"/>
      <c r="W206" s="164"/>
      <c r="X206" s="164"/>
      <c r="Y206" s="164"/>
      <c r="Z206" s="164"/>
      <c r="AA206" s="164"/>
      <c r="AB206" s="164"/>
      <c r="AC206" s="164"/>
      <c r="AD206" s="164"/>
      <c r="AE206" s="164"/>
      <c r="AF206" s="164"/>
    </row>
    <row r="207" spans="1:32" ht="15.75" customHeight="1">
      <c r="A207" s="214"/>
      <c r="B207" s="209" t="s">
        <v>43</v>
      </c>
      <c r="C207" s="329"/>
      <c r="D207" s="224"/>
      <c r="E207" s="224"/>
      <c r="F207" s="224"/>
      <c r="G207" s="239"/>
      <c r="H207" s="227"/>
      <c r="I207" s="227"/>
      <c r="J207" s="227"/>
      <c r="K207" s="127"/>
      <c r="L207" s="220"/>
      <c r="M207" s="164"/>
      <c r="N207" s="164"/>
      <c r="O207" s="164"/>
      <c r="P207" s="164"/>
      <c r="Q207" s="164"/>
      <c r="R207" s="164"/>
      <c r="S207" s="164"/>
      <c r="T207" s="164"/>
      <c r="U207" s="164"/>
      <c r="V207" s="164"/>
      <c r="W207" s="164"/>
      <c r="X207" s="164"/>
      <c r="Y207" s="164"/>
      <c r="Z207" s="164"/>
      <c r="AA207" s="164"/>
      <c r="AB207" s="164"/>
      <c r="AC207" s="164"/>
      <c r="AD207" s="164"/>
      <c r="AE207" s="164"/>
      <c r="AF207" s="164"/>
    </row>
    <row r="208" spans="1:32" ht="15.75" customHeight="1">
      <c r="A208" s="312"/>
      <c r="B208" s="239" t="s">
        <v>215</v>
      </c>
      <c r="C208" s="223" t="s">
        <v>48</v>
      </c>
      <c r="D208" s="224">
        <v>50</v>
      </c>
      <c r="E208" s="224"/>
      <c r="F208" s="24">
        <f t="shared" ref="F208:F216" si="47">D208*E208</f>
        <v>0</v>
      </c>
      <c r="G208" s="327" t="s">
        <v>216</v>
      </c>
      <c r="H208" s="227" t="s">
        <v>48</v>
      </c>
      <c r="I208" s="227">
        <v>1.1000000000000001</v>
      </c>
      <c r="J208" s="227">
        <v>55.000000000000007</v>
      </c>
      <c r="K208" s="127"/>
      <c r="L208" s="220">
        <f t="shared" ref="L208:L220" si="48">J208*K208</f>
        <v>0</v>
      </c>
      <c r="M208" s="164"/>
      <c r="N208" s="164"/>
      <c r="O208" s="164"/>
      <c r="P208" s="164"/>
      <c r="Q208" s="164"/>
      <c r="R208" s="164"/>
      <c r="S208" s="164"/>
      <c r="T208" s="164"/>
      <c r="U208" s="164"/>
      <c r="V208" s="164"/>
      <c r="W208" s="164"/>
      <c r="X208" s="164"/>
      <c r="Y208" s="164"/>
      <c r="Z208" s="164"/>
      <c r="AA208" s="164"/>
      <c r="AB208" s="164"/>
      <c r="AC208" s="164"/>
      <c r="AD208" s="164"/>
      <c r="AE208" s="164"/>
      <c r="AF208" s="164"/>
    </row>
    <row r="209" spans="1:32" ht="15.75" customHeight="1">
      <c r="A209" s="248"/>
      <c r="B209" s="343" t="s">
        <v>217</v>
      </c>
      <c r="C209" s="316" t="s">
        <v>48</v>
      </c>
      <c r="D209" s="317">
        <v>75</v>
      </c>
      <c r="E209" s="224"/>
      <c r="F209" s="24">
        <f t="shared" si="47"/>
        <v>0</v>
      </c>
      <c r="G209" s="327" t="s">
        <v>218</v>
      </c>
      <c r="H209" s="227" t="s">
        <v>48</v>
      </c>
      <c r="I209" s="227">
        <v>1.1000000000000001</v>
      </c>
      <c r="J209" s="227">
        <v>82.5</v>
      </c>
      <c r="K209" s="127"/>
      <c r="L209" s="220">
        <f t="shared" si="48"/>
        <v>0</v>
      </c>
      <c r="M209" s="164"/>
      <c r="N209" s="164"/>
      <c r="O209" s="164"/>
      <c r="P209" s="164"/>
      <c r="Q209" s="164"/>
      <c r="R209" s="164"/>
      <c r="S209" s="164"/>
      <c r="T209" s="164"/>
      <c r="U209" s="164"/>
      <c r="V209" s="164"/>
      <c r="W209" s="164"/>
      <c r="X209" s="164"/>
      <c r="Y209" s="164"/>
      <c r="Z209" s="164"/>
      <c r="AA209" s="164"/>
      <c r="AB209" s="164"/>
      <c r="AC209" s="164"/>
      <c r="AD209" s="164"/>
      <c r="AE209" s="164"/>
      <c r="AF209" s="164"/>
    </row>
    <row r="210" spans="1:32" ht="15.75" customHeight="1">
      <c r="A210" s="312"/>
      <c r="B210" s="275" t="s">
        <v>52</v>
      </c>
      <c r="C210" s="223" t="s">
        <v>37</v>
      </c>
      <c r="D210" s="224">
        <v>3</v>
      </c>
      <c r="E210" s="224"/>
      <c r="F210" s="24">
        <f t="shared" si="47"/>
        <v>0</v>
      </c>
      <c r="G210" s="271" t="s">
        <v>219</v>
      </c>
      <c r="H210" s="243" t="s">
        <v>37</v>
      </c>
      <c r="I210" s="243">
        <v>1</v>
      </c>
      <c r="J210" s="227">
        <v>3</v>
      </c>
      <c r="K210" s="127"/>
      <c r="L210" s="220">
        <f t="shared" si="48"/>
        <v>0</v>
      </c>
      <c r="M210" s="164"/>
      <c r="N210" s="164"/>
      <c r="O210" s="164"/>
      <c r="P210" s="164"/>
      <c r="Q210" s="164"/>
      <c r="R210" s="164"/>
      <c r="S210" s="164"/>
      <c r="T210" s="164"/>
      <c r="U210" s="164"/>
      <c r="V210" s="164"/>
      <c r="W210" s="164"/>
      <c r="X210" s="164"/>
      <c r="Y210" s="164"/>
      <c r="Z210" s="164"/>
      <c r="AA210" s="164"/>
      <c r="AB210" s="164"/>
      <c r="AC210" s="164"/>
      <c r="AD210" s="164"/>
      <c r="AE210" s="164"/>
      <c r="AF210" s="164"/>
    </row>
    <row r="211" spans="1:32" ht="25.15" customHeight="1">
      <c r="A211" s="312"/>
      <c r="B211" s="276" t="s">
        <v>220</v>
      </c>
      <c r="C211" s="223" t="s">
        <v>37</v>
      </c>
      <c r="D211" s="224">
        <v>5</v>
      </c>
      <c r="E211" s="224"/>
      <c r="F211" s="24">
        <f t="shared" si="47"/>
        <v>0</v>
      </c>
      <c r="G211" s="327" t="s">
        <v>221</v>
      </c>
      <c r="H211" s="243" t="s">
        <v>37</v>
      </c>
      <c r="I211" s="243">
        <v>1</v>
      </c>
      <c r="J211" s="227">
        <v>5</v>
      </c>
      <c r="K211" s="127"/>
      <c r="L211" s="220">
        <f t="shared" si="48"/>
        <v>0</v>
      </c>
      <c r="M211" s="164"/>
      <c r="N211" s="164"/>
      <c r="O211" s="164"/>
      <c r="P211" s="164"/>
      <c r="Q211" s="164"/>
      <c r="R211" s="164"/>
      <c r="S211" s="164"/>
      <c r="T211" s="164"/>
      <c r="U211" s="164"/>
      <c r="V211" s="164"/>
      <c r="W211" s="164"/>
      <c r="X211" s="164"/>
      <c r="Y211" s="164"/>
      <c r="Z211" s="164"/>
      <c r="AA211" s="164"/>
      <c r="AB211" s="164"/>
      <c r="AC211" s="164"/>
      <c r="AD211" s="164"/>
      <c r="AE211" s="164"/>
      <c r="AF211" s="164"/>
    </row>
    <row r="212" spans="1:32" ht="15.75" customHeight="1">
      <c r="A212" s="249"/>
      <c r="B212" s="360" t="s">
        <v>222</v>
      </c>
      <c r="C212" s="319" t="s">
        <v>37</v>
      </c>
      <c r="D212" s="320">
        <v>5</v>
      </c>
      <c r="E212" s="224"/>
      <c r="F212" s="37">
        <f t="shared" si="47"/>
        <v>0</v>
      </c>
      <c r="G212" s="327" t="s">
        <v>223</v>
      </c>
      <c r="H212" s="226" t="s">
        <v>15</v>
      </c>
      <c r="I212" s="243"/>
      <c r="J212" s="244">
        <v>1</v>
      </c>
      <c r="K212" s="127"/>
      <c r="L212" s="220">
        <f t="shared" si="48"/>
        <v>0</v>
      </c>
      <c r="M212" s="164"/>
      <c r="N212" s="164"/>
      <c r="O212" s="164"/>
      <c r="P212" s="164"/>
      <c r="Q212" s="164"/>
      <c r="R212" s="164"/>
      <c r="S212" s="164"/>
      <c r="T212" s="164"/>
      <c r="U212" s="164"/>
      <c r="V212" s="164"/>
      <c r="W212" s="164"/>
      <c r="X212" s="164"/>
      <c r="Y212" s="164"/>
      <c r="Z212" s="164"/>
      <c r="AA212" s="164"/>
      <c r="AB212" s="164"/>
      <c r="AC212" s="164"/>
      <c r="AD212" s="164"/>
      <c r="AE212" s="164"/>
      <c r="AF212" s="164"/>
    </row>
    <row r="213" spans="1:32" ht="15.75" customHeight="1">
      <c r="A213" s="312"/>
      <c r="B213" s="275" t="s">
        <v>224</v>
      </c>
      <c r="C213" s="223" t="s">
        <v>37</v>
      </c>
      <c r="D213" s="224">
        <v>5</v>
      </c>
      <c r="E213" s="224"/>
      <c r="F213" s="24">
        <f t="shared" si="47"/>
        <v>0</v>
      </c>
      <c r="G213" s="327" t="s">
        <v>225</v>
      </c>
      <c r="H213" s="226" t="s">
        <v>37</v>
      </c>
      <c r="I213" s="243">
        <v>1</v>
      </c>
      <c r="J213" s="227">
        <v>5</v>
      </c>
      <c r="K213" s="127"/>
      <c r="L213" s="220">
        <f t="shared" si="48"/>
        <v>0</v>
      </c>
      <c r="M213" s="164"/>
      <c r="N213" s="164"/>
      <c r="O213" s="164"/>
      <c r="P213" s="164"/>
      <c r="Q213" s="164"/>
      <c r="R213" s="164"/>
      <c r="S213" s="164"/>
      <c r="T213" s="164"/>
      <c r="U213" s="164"/>
      <c r="V213" s="164"/>
      <c r="W213" s="164"/>
      <c r="X213" s="164"/>
      <c r="Y213" s="164"/>
      <c r="Z213" s="164"/>
      <c r="AA213" s="164"/>
      <c r="AB213" s="164"/>
      <c r="AC213" s="164"/>
      <c r="AD213" s="164"/>
      <c r="AE213" s="164"/>
      <c r="AF213" s="164"/>
    </row>
    <row r="214" spans="1:32" ht="15.75" customHeight="1">
      <c r="A214" s="312"/>
      <c r="B214" s="275" t="s">
        <v>226</v>
      </c>
      <c r="C214" s="223" t="s">
        <v>37</v>
      </c>
      <c r="D214" s="224">
        <v>5</v>
      </c>
      <c r="E214" s="224"/>
      <c r="F214" s="24">
        <f t="shared" si="47"/>
        <v>0</v>
      </c>
      <c r="G214" s="327" t="s">
        <v>227</v>
      </c>
      <c r="H214" s="226" t="s">
        <v>37</v>
      </c>
      <c r="I214" s="243"/>
      <c r="J214" s="244">
        <v>1</v>
      </c>
      <c r="K214" s="127"/>
      <c r="L214" s="220">
        <f t="shared" si="48"/>
        <v>0</v>
      </c>
      <c r="M214" s="164"/>
      <c r="N214" s="164"/>
      <c r="O214" s="164"/>
      <c r="P214" s="164"/>
      <c r="Q214" s="164"/>
      <c r="R214" s="164"/>
      <c r="S214" s="164"/>
      <c r="T214" s="164"/>
      <c r="U214" s="164"/>
      <c r="V214" s="164"/>
      <c r="W214" s="164"/>
      <c r="X214" s="164"/>
      <c r="Y214" s="164"/>
      <c r="Z214" s="164"/>
      <c r="AA214" s="164"/>
      <c r="AB214" s="164"/>
      <c r="AC214" s="164"/>
      <c r="AD214" s="164"/>
      <c r="AE214" s="164"/>
      <c r="AF214" s="164"/>
    </row>
    <row r="215" spans="1:32" ht="15.75" customHeight="1">
      <c r="A215" s="312"/>
      <c r="B215" s="361" t="s">
        <v>228</v>
      </c>
      <c r="C215" s="316" t="s">
        <v>37</v>
      </c>
      <c r="D215" s="317">
        <v>12</v>
      </c>
      <c r="E215" s="224"/>
      <c r="F215" s="33">
        <f t="shared" si="47"/>
        <v>0</v>
      </c>
      <c r="G215" s="327" t="s">
        <v>309</v>
      </c>
      <c r="H215" s="226" t="s">
        <v>37</v>
      </c>
      <c r="I215" s="243">
        <v>1</v>
      </c>
      <c r="J215" s="227">
        <v>12</v>
      </c>
      <c r="K215" s="127"/>
      <c r="L215" s="220">
        <f t="shared" si="48"/>
        <v>0</v>
      </c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  <c r="AA215" s="164"/>
      <c r="AB215" s="164"/>
      <c r="AC215" s="164"/>
      <c r="AD215" s="164"/>
      <c r="AE215" s="164"/>
      <c r="AF215" s="164"/>
    </row>
    <row r="216" spans="1:32" ht="15.75" customHeight="1">
      <c r="A216" s="233"/>
      <c r="B216" s="276" t="s">
        <v>230</v>
      </c>
      <c r="C216" s="223" t="s">
        <v>37</v>
      </c>
      <c r="D216" s="224">
        <v>5</v>
      </c>
      <c r="E216" s="224"/>
      <c r="F216" s="24">
        <f t="shared" si="47"/>
        <v>0</v>
      </c>
      <c r="G216" s="327" t="s">
        <v>231</v>
      </c>
      <c r="H216" s="226" t="s">
        <v>37</v>
      </c>
      <c r="I216" s="243"/>
      <c r="J216" s="244">
        <v>3</v>
      </c>
      <c r="K216" s="127"/>
      <c r="L216" s="220">
        <f t="shared" si="48"/>
        <v>0</v>
      </c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  <c r="AA216" s="164"/>
      <c r="AB216" s="164"/>
      <c r="AC216" s="164"/>
      <c r="AD216" s="164"/>
      <c r="AE216" s="164"/>
      <c r="AF216" s="164"/>
    </row>
    <row r="217" spans="1:32" ht="15.75" customHeight="1">
      <c r="A217" s="235"/>
      <c r="B217" s="362"/>
      <c r="C217" s="316"/>
      <c r="D217" s="317"/>
      <c r="E217" s="224"/>
      <c r="F217" s="33"/>
      <c r="G217" s="340" t="s">
        <v>232</v>
      </c>
      <c r="H217" s="241" t="s">
        <v>37</v>
      </c>
      <c r="I217" s="259"/>
      <c r="J217" s="259">
        <v>2</v>
      </c>
      <c r="K217" s="127"/>
      <c r="L217" s="220">
        <f t="shared" si="48"/>
        <v>0</v>
      </c>
      <c r="M217" s="164"/>
      <c r="N217" s="164"/>
      <c r="O217" s="164"/>
      <c r="P217" s="164"/>
      <c r="Q217" s="164"/>
      <c r="R217" s="164"/>
      <c r="S217" s="164"/>
      <c r="T217" s="164"/>
      <c r="U217" s="164"/>
      <c r="V217" s="164"/>
      <c r="W217" s="164"/>
      <c r="X217" s="164"/>
      <c r="Y217" s="164"/>
      <c r="Z217" s="164"/>
      <c r="AA217" s="164"/>
      <c r="AB217" s="164"/>
      <c r="AC217" s="164"/>
      <c r="AD217" s="164"/>
      <c r="AE217" s="164"/>
      <c r="AF217" s="164"/>
    </row>
    <row r="218" spans="1:32" ht="25.5" customHeight="1">
      <c r="A218" s="363"/>
      <c r="B218" s="276" t="s">
        <v>233</v>
      </c>
      <c r="C218" s="223" t="s">
        <v>37</v>
      </c>
      <c r="D218" s="224">
        <v>8</v>
      </c>
      <c r="E218" s="224"/>
      <c r="F218" s="24">
        <f>D218*E218</f>
        <v>0</v>
      </c>
      <c r="G218" s="271" t="s">
        <v>310</v>
      </c>
      <c r="H218" s="243" t="s">
        <v>37</v>
      </c>
      <c r="I218" s="227"/>
      <c r="J218" s="227">
        <v>2</v>
      </c>
      <c r="K218" s="127"/>
      <c r="L218" s="220">
        <f t="shared" si="48"/>
        <v>0</v>
      </c>
      <c r="M218" s="164"/>
      <c r="N218" s="164"/>
      <c r="O218" s="164"/>
      <c r="P218" s="164"/>
      <c r="Q218" s="164"/>
      <c r="R218" s="164"/>
      <c r="S218" s="164"/>
      <c r="T218" s="164"/>
      <c r="U218" s="164"/>
      <c r="V218" s="164"/>
      <c r="W218" s="164"/>
      <c r="X218" s="164"/>
      <c r="Y218" s="164"/>
      <c r="Z218" s="164"/>
      <c r="AA218" s="164"/>
      <c r="AB218" s="164"/>
      <c r="AC218" s="164"/>
      <c r="AD218" s="164"/>
      <c r="AE218" s="164"/>
      <c r="AF218" s="164"/>
    </row>
    <row r="219" spans="1:32" ht="15.75" customHeight="1">
      <c r="A219" s="363"/>
      <c r="B219" s="276"/>
      <c r="C219" s="223"/>
      <c r="D219" s="224"/>
      <c r="E219" s="224"/>
      <c r="F219" s="24"/>
      <c r="G219" s="271" t="s">
        <v>311</v>
      </c>
      <c r="H219" s="243" t="s">
        <v>37</v>
      </c>
      <c r="I219" s="227"/>
      <c r="J219" s="227">
        <v>3</v>
      </c>
      <c r="K219" s="127"/>
      <c r="L219" s="220">
        <f t="shared" si="48"/>
        <v>0</v>
      </c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  <c r="AA219" s="164"/>
      <c r="AB219" s="164"/>
      <c r="AC219" s="164"/>
      <c r="AD219" s="164"/>
      <c r="AE219" s="164"/>
      <c r="AF219" s="164"/>
    </row>
    <row r="220" spans="1:32" ht="15.75" customHeight="1">
      <c r="A220" s="363"/>
      <c r="B220" s="276"/>
      <c r="C220" s="223"/>
      <c r="D220" s="224"/>
      <c r="E220" s="224"/>
      <c r="F220" s="24"/>
      <c r="G220" s="271" t="s">
        <v>235</v>
      </c>
      <c r="H220" s="243" t="s">
        <v>37</v>
      </c>
      <c r="I220" s="227"/>
      <c r="J220" s="227">
        <v>6</v>
      </c>
      <c r="K220" s="127"/>
      <c r="L220" s="220">
        <f t="shared" si="48"/>
        <v>0</v>
      </c>
      <c r="M220" s="164"/>
      <c r="N220" s="164"/>
      <c r="O220" s="164"/>
      <c r="P220" s="164"/>
      <c r="Q220" s="164"/>
      <c r="R220" s="164"/>
      <c r="S220" s="164"/>
      <c r="T220" s="164"/>
      <c r="U220" s="164"/>
      <c r="V220" s="164"/>
      <c r="W220" s="164"/>
      <c r="X220" s="164"/>
      <c r="Y220" s="164"/>
      <c r="Z220" s="164"/>
      <c r="AA220" s="164"/>
      <c r="AB220" s="164"/>
      <c r="AC220" s="164"/>
      <c r="AD220" s="164"/>
      <c r="AE220" s="164"/>
      <c r="AF220" s="164"/>
    </row>
    <row r="221" spans="1:32" ht="15.75" customHeight="1">
      <c r="A221" s="219"/>
      <c r="B221" s="364" t="s">
        <v>236</v>
      </c>
      <c r="C221" s="223"/>
      <c r="D221" s="224"/>
      <c r="E221" s="224"/>
      <c r="F221" s="24"/>
      <c r="G221" s="271"/>
      <c r="H221" s="243"/>
      <c r="I221" s="227"/>
      <c r="J221" s="227"/>
      <c r="K221" s="127"/>
      <c r="L221" s="220"/>
      <c r="M221" s="164"/>
      <c r="N221" s="164"/>
      <c r="O221" s="164"/>
      <c r="P221" s="164"/>
      <c r="Q221" s="164"/>
      <c r="R221" s="164"/>
      <c r="S221" s="164"/>
      <c r="T221" s="164"/>
      <c r="U221" s="164"/>
      <c r="V221" s="164"/>
      <c r="W221" s="164"/>
      <c r="X221" s="164"/>
      <c r="Y221" s="164"/>
      <c r="Z221" s="164"/>
      <c r="AA221" s="164"/>
      <c r="AB221" s="164"/>
      <c r="AC221" s="164"/>
      <c r="AD221" s="164"/>
      <c r="AE221" s="164"/>
      <c r="AF221" s="164"/>
    </row>
    <row r="222" spans="1:32" ht="15.75" customHeight="1">
      <c r="A222" s="345"/>
      <c r="B222" s="315" t="s">
        <v>237</v>
      </c>
      <c r="C222" s="316" t="s">
        <v>157</v>
      </c>
      <c r="D222" s="317">
        <v>8</v>
      </c>
      <c r="E222" s="224"/>
      <c r="F222" s="317">
        <f>E222*D222</f>
        <v>0</v>
      </c>
      <c r="G222" s="239" t="s">
        <v>238</v>
      </c>
      <c r="H222" s="227" t="s">
        <v>48</v>
      </c>
      <c r="I222" s="365"/>
      <c r="J222" s="227">
        <v>4</v>
      </c>
      <c r="K222" s="127"/>
      <c r="L222" s="220">
        <f t="shared" ref="L222:L234" si="49">J222*K222</f>
        <v>0</v>
      </c>
      <c r="M222" s="164"/>
      <c r="N222" s="164"/>
      <c r="O222" s="164"/>
      <c r="P222" s="164"/>
      <c r="Q222" s="164"/>
      <c r="R222" s="164"/>
      <c r="S222" s="164"/>
      <c r="T222" s="164"/>
      <c r="U222" s="164"/>
      <c r="V222" s="164"/>
      <c r="W222" s="164"/>
      <c r="X222" s="164"/>
      <c r="Y222" s="164"/>
      <c r="Z222" s="164"/>
      <c r="AA222" s="164"/>
      <c r="AB222" s="164"/>
      <c r="AC222" s="164"/>
      <c r="AD222" s="164"/>
      <c r="AE222" s="164"/>
      <c r="AF222" s="164"/>
    </row>
    <row r="223" spans="1:32" ht="15.75" customHeight="1">
      <c r="A223" s="347"/>
      <c r="B223" s="322"/>
      <c r="C223" s="323"/>
      <c r="D223" s="324"/>
      <c r="E223" s="224"/>
      <c r="F223" s="324"/>
      <c r="G223" s="239" t="s">
        <v>239</v>
      </c>
      <c r="H223" s="227" t="s">
        <v>48</v>
      </c>
      <c r="I223" s="365"/>
      <c r="J223" s="227">
        <v>4</v>
      </c>
      <c r="K223" s="127"/>
      <c r="L223" s="220">
        <f t="shared" si="49"/>
        <v>0</v>
      </c>
      <c r="M223" s="164"/>
      <c r="N223" s="164"/>
      <c r="O223" s="164"/>
      <c r="P223" s="164"/>
      <c r="Q223" s="164"/>
      <c r="R223" s="164"/>
      <c r="S223" s="164"/>
      <c r="T223" s="164"/>
      <c r="U223" s="164"/>
      <c r="V223" s="164"/>
      <c r="W223" s="164"/>
      <c r="X223" s="164"/>
      <c r="Y223" s="164"/>
      <c r="Z223" s="164"/>
      <c r="AA223" s="164"/>
      <c r="AB223" s="164"/>
      <c r="AC223" s="164"/>
      <c r="AD223" s="164"/>
      <c r="AE223" s="164"/>
      <c r="AF223" s="164"/>
    </row>
    <row r="224" spans="1:32" ht="15.75" customHeight="1">
      <c r="A224" s="349"/>
      <c r="B224" s="318"/>
      <c r="C224" s="319"/>
      <c r="D224" s="320"/>
      <c r="E224" s="224"/>
      <c r="F224" s="320"/>
      <c r="G224" s="239" t="s">
        <v>240</v>
      </c>
      <c r="H224" s="227" t="s">
        <v>37</v>
      </c>
      <c r="I224" s="365"/>
      <c r="J224" s="227">
        <v>8</v>
      </c>
      <c r="K224" s="127"/>
      <c r="L224" s="220">
        <f t="shared" si="49"/>
        <v>0</v>
      </c>
      <c r="M224" s="164"/>
      <c r="N224" s="164"/>
      <c r="O224" s="164"/>
      <c r="P224" s="164"/>
      <c r="Q224" s="164"/>
      <c r="R224" s="164"/>
      <c r="S224" s="164"/>
      <c r="T224" s="164"/>
      <c r="U224" s="164"/>
      <c r="V224" s="164"/>
      <c r="W224" s="164"/>
      <c r="X224" s="164"/>
      <c r="Y224" s="164"/>
      <c r="Z224" s="164"/>
      <c r="AA224" s="164"/>
      <c r="AB224" s="164"/>
      <c r="AC224" s="164"/>
      <c r="AD224" s="164"/>
      <c r="AE224" s="164"/>
      <c r="AF224" s="164"/>
    </row>
    <row r="225" spans="1:32" ht="15.75" customHeight="1">
      <c r="A225" s="345"/>
      <c r="B225" s="326" t="s">
        <v>243</v>
      </c>
      <c r="C225" s="32" t="s">
        <v>37</v>
      </c>
      <c r="D225" s="33">
        <v>1</v>
      </c>
      <c r="E225" s="224"/>
      <c r="F225" s="317">
        <f>E225*D225</f>
        <v>0</v>
      </c>
      <c r="G225" s="271" t="s">
        <v>244</v>
      </c>
      <c r="H225" s="226" t="s">
        <v>37</v>
      </c>
      <c r="I225" s="366">
        <v>1</v>
      </c>
      <c r="J225" s="227">
        <v>1</v>
      </c>
      <c r="K225" s="127"/>
      <c r="L225" s="220">
        <f t="shared" si="49"/>
        <v>0</v>
      </c>
      <c r="M225" s="164"/>
      <c r="N225" s="164"/>
      <c r="O225" s="164"/>
      <c r="P225" s="164"/>
      <c r="Q225" s="164"/>
      <c r="R225" s="164"/>
      <c r="S225" s="164"/>
      <c r="T225" s="164"/>
      <c r="U225" s="164"/>
      <c r="V225" s="164"/>
      <c r="W225" s="164"/>
      <c r="X225" s="164"/>
      <c r="Y225" s="164"/>
      <c r="Z225" s="164"/>
      <c r="AA225" s="164"/>
      <c r="AB225" s="164"/>
      <c r="AC225" s="164"/>
      <c r="AD225" s="164"/>
      <c r="AE225" s="164"/>
      <c r="AF225" s="164"/>
    </row>
    <row r="226" spans="1:32" ht="15.75" customHeight="1">
      <c r="A226" s="347"/>
      <c r="B226" s="47"/>
      <c r="C226" s="367"/>
      <c r="D226" s="336"/>
      <c r="E226" s="224"/>
      <c r="F226" s="324"/>
      <c r="G226" s="271" t="s">
        <v>245</v>
      </c>
      <c r="H226" s="226" t="s">
        <v>37</v>
      </c>
      <c r="I226" s="366">
        <v>1</v>
      </c>
      <c r="J226" s="227">
        <v>1</v>
      </c>
      <c r="K226" s="127"/>
      <c r="L226" s="220">
        <f t="shared" si="49"/>
        <v>0</v>
      </c>
      <c r="M226" s="164"/>
      <c r="N226" s="164"/>
      <c r="O226" s="164"/>
      <c r="P226" s="164"/>
      <c r="Q226" s="164"/>
      <c r="R226" s="164"/>
      <c r="S226" s="164"/>
      <c r="T226" s="164"/>
      <c r="U226" s="164"/>
      <c r="V226" s="164"/>
      <c r="W226" s="164"/>
      <c r="X226" s="164"/>
      <c r="Y226" s="164"/>
      <c r="Z226" s="164"/>
      <c r="AA226" s="164"/>
      <c r="AB226" s="164"/>
      <c r="AC226" s="164"/>
      <c r="AD226" s="164"/>
      <c r="AE226" s="164"/>
      <c r="AF226" s="164"/>
    </row>
    <row r="227" spans="1:32" ht="15.75" customHeight="1">
      <c r="A227" s="347"/>
      <c r="B227" s="47"/>
      <c r="C227" s="367"/>
      <c r="D227" s="336"/>
      <c r="E227" s="224"/>
      <c r="F227" s="324"/>
      <c r="G227" s="271" t="s">
        <v>246</v>
      </c>
      <c r="H227" s="226" t="s">
        <v>37</v>
      </c>
      <c r="I227" s="366">
        <v>1</v>
      </c>
      <c r="J227" s="227">
        <v>1</v>
      </c>
      <c r="K227" s="127"/>
      <c r="L227" s="220">
        <f t="shared" si="49"/>
        <v>0</v>
      </c>
      <c r="M227" s="164"/>
      <c r="N227" s="164"/>
      <c r="O227" s="164"/>
      <c r="P227" s="164"/>
      <c r="Q227" s="164"/>
      <c r="R227" s="164"/>
      <c r="S227" s="164"/>
      <c r="T227" s="164"/>
      <c r="U227" s="164"/>
      <c r="V227" s="164"/>
      <c r="W227" s="164"/>
      <c r="X227" s="164"/>
      <c r="Y227" s="164"/>
      <c r="Z227" s="164"/>
      <c r="AA227" s="164"/>
      <c r="AB227" s="164"/>
      <c r="AC227" s="164"/>
      <c r="AD227" s="164"/>
      <c r="AE227" s="164"/>
      <c r="AF227" s="164"/>
    </row>
    <row r="228" spans="1:32" ht="15.75" customHeight="1">
      <c r="A228" s="347"/>
      <c r="B228" s="47"/>
      <c r="C228" s="367"/>
      <c r="D228" s="336"/>
      <c r="E228" s="224"/>
      <c r="F228" s="324"/>
      <c r="G228" s="271" t="s">
        <v>247</v>
      </c>
      <c r="H228" s="226" t="s">
        <v>37</v>
      </c>
      <c r="I228" s="366">
        <v>2</v>
      </c>
      <c r="J228" s="227">
        <v>2</v>
      </c>
      <c r="K228" s="127"/>
      <c r="L228" s="220">
        <f t="shared" si="49"/>
        <v>0</v>
      </c>
      <c r="M228" s="164"/>
      <c r="N228" s="164"/>
      <c r="O228" s="164"/>
      <c r="P228" s="164"/>
      <c r="Q228" s="164"/>
      <c r="R228" s="164"/>
      <c r="S228" s="164"/>
      <c r="T228" s="164"/>
      <c r="U228" s="164"/>
      <c r="V228" s="164"/>
      <c r="W228" s="164"/>
      <c r="X228" s="164"/>
      <c r="Y228" s="164"/>
      <c r="Z228" s="164"/>
      <c r="AA228" s="164"/>
      <c r="AB228" s="164"/>
      <c r="AC228" s="164"/>
      <c r="AD228" s="164"/>
      <c r="AE228" s="164"/>
      <c r="AF228" s="164"/>
    </row>
    <row r="229" spans="1:32" ht="15.75" customHeight="1">
      <c r="A229" s="347"/>
      <c r="B229" s="47"/>
      <c r="C229" s="367"/>
      <c r="D229" s="336"/>
      <c r="E229" s="224"/>
      <c r="F229" s="324"/>
      <c r="G229" s="271" t="s">
        <v>248</v>
      </c>
      <c r="H229" s="226" t="s">
        <v>37</v>
      </c>
      <c r="I229" s="366">
        <v>1</v>
      </c>
      <c r="J229" s="227">
        <v>1</v>
      </c>
      <c r="K229" s="127"/>
      <c r="L229" s="220">
        <f t="shared" si="49"/>
        <v>0</v>
      </c>
      <c r="M229" s="164"/>
      <c r="N229" s="164"/>
      <c r="O229" s="164"/>
      <c r="P229" s="164"/>
      <c r="Q229" s="164"/>
      <c r="R229" s="164"/>
      <c r="S229" s="164"/>
      <c r="T229" s="164"/>
      <c r="U229" s="164"/>
      <c r="V229" s="164"/>
      <c r="W229" s="164"/>
      <c r="X229" s="164"/>
      <c r="Y229" s="164"/>
      <c r="Z229" s="164"/>
      <c r="AA229" s="164"/>
      <c r="AB229" s="164"/>
      <c r="AC229" s="164"/>
      <c r="AD229" s="164"/>
      <c r="AE229" s="164"/>
      <c r="AF229" s="164"/>
    </row>
    <row r="230" spans="1:32" ht="15.75" customHeight="1">
      <c r="A230" s="345"/>
      <c r="B230" s="326" t="s">
        <v>249</v>
      </c>
      <c r="C230" s="32" t="s">
        <v>37</v>
      </c>
      <c r="D230" s="33">
        <v>1</v>
      </c>
      <c r="E230" s="224"/>
      <c r="F230" s="317">
        <f>E230*D230</f>
        <v>0</v>
      </c>
      <c r="G230" s="271" t="s">
        <v>250</v>
      </c>
      <c r="H230" s="226" t="s">
        <v>37</v>
      </c>
      <c r="I230" s="244">
        <v>1</v>
      </c>
      <c r="J230" s="227">
        <v>1</v>
      </c>
      <c r="K230" s="127"/>
      <c r="L230" s="220">
        <f t="shared" si="49"/>
        <v>0</v>
      </c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</row>
    <row r="231" spans="1:32" ht="15.75" customHeight="1">
      <c r="A231" s="347"/>
      <c r="B231" s="47"/>
      <c r="C231" s="367"/>
      <c r="D231" s="336"/>
      <c r="E231" s="224"/>
      <c r="F231" s="324"/>
      <c r="G231" s="271" t="s">
        <v>247</v>
      </c>
      <c r="H231" s="226" t="s">
        <v>37</v>
      </c>
      <c r="I231" s="244">
        <v>2</v>
      </c>
      <c r="J231" s="227">
        <v>2</v>
      </c>
      <c r="K231" s="127"/>
      <c r="L231" s="220">
        <f t="shared" si="49"/>
        <v>0</v>
      </c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</row>
    <row r="232" spans="1:32" ht="15.75" customHeight="1">
      <c r="A232" s="349"/>
      <c r="B232" s="47"/>
      <c r="C232" s="367"/>
      <c r="D232" s="336"/>
      <c r="E232" s="224"/>
      <c r="F232" s="324"/>
      <c r="G232" s="271" t="s">
        <v>251</v>
      </c>
      <c r="H232" s="226" t="s">
        <v>37</v>
      </c>
      <c r="I232" s="244">
        <v>1</v>
      </c>
      <c r="J232" s="227">
        <v>1</v>
      </c>
      <c r="K232" s="127"/>
      <c r="L232" s="220">
        <f t="shared" si="49"/>
        <v>0</v>
      </c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  <c r="Z232" s="164"/>
      <c r="AA232" s="164"/>
      <c r="AB232" s="164"/>
      <c r="AC232" s="164"/>
      <c r="AD232" s="164"/>
      <c r="AE232" s="164"/>
      <c r="AF232" s="164"/>
    </row>
    <row r="233" spans="1:32" ht="15.75" customHeight="1">
      <c r="A233" s="368"/>
      <c r="B233" s="21" t="s">
        <v>252</v>
      </c>
      <c r="C233" s="23" t="s">
        <v>48</v>
      </c>
      <c r="D233" s="24">
        <v>10</v>
      </c>
      <c r="E233" s="224"/>
      <c r="F233" s="224">
        <f>E233*D233</f>
        <v>0</v>
      </c>
      <c r="G233" s="271" t="s">
        <v>254</v>
      </c>
      <c r="H233" s="243" t="s">
        <v>48</v>
      </c>
      <c r="I233" s="366"/>
      <c r="J233" s="243">
        <v>10</v>
      </c>
      <c r="K233" s="127"/>
      <c r="L233" s="220">
        <f t="shared" si="49"/>
        <v>0</v>
      </c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  <c r="Z233" s="164"/>
      <c r="AA233" s="164"/>
      <c r="AB233" s="164"/>
      <c r="AC233" s="164"/>
      <c r="AD233" s="164"/>
      <c r="AE233" s="164"/>
      <c r="AF233" s="164"/>
    </row>
    <row r="234" spans="1:32" ht="15.75" customHeight="1">
      <c r="A234" s="369"/>
      <c r="B234" s="21"/>
      <c r="C234" s="23"/>
      <c r="D234" s="24"/>
      <c r="E234" s="224"/>
      <c r="F234" s="224"/>
      <c r="G234" s="327" t="s">
        <v>256</v>
      </c>
      <c r="H234" s="226" t="s">
        <v>37</v>
      </c>
      <c r="I234" s="366"/>
      <c r="J234" s="243">
        <v>12</v>
      </c>
      <c r="K234" s="127"/>
      <c r="L234" s="220">
        <f t="shared" si="49"/>
        <v>0</v>
      </c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  <c r="Z234" s="164"/>
      <c r="AA234" s="164"/>
      <c r="AB234" s="164"/>
      <c r="AC234" s="164"/>
      <c r="AD234" s="164"/>
      <c r="AE234" s="164"/>
      <c r="AF234" s="164"/>
    </row>
    <row r="235" spans="1:32" ht="15.75" customHeight="1">
      <c r="A235" s="249"/>
      <c r="B235" s="364" t="s">
        <v>257</v>
      </c>
      <c r="C235" s="319"/>
      <c r="D235" s="320"/>
      <c r="E235" s="224"/>
      <c r="F235" s="320"/>
      <c r="G235" s="341"/>
      <c r="H235" s="247"/>
      <c r="I235" s="247"/>
      <c r="J235" s="247"/>
      <c r="K235" s="127"/>
      <c r="L235" s="220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  <c r="Z235" s="164"/>
      <c r="AA235" s="164"/>
      <c r="AB235" s="164"/>
      <c r="AC235" s="164"/>
      <c r="AD235" s="164"/>
      <c r="AE235" s="164"/>
      <c r="AF235" s="164"/>
    </row>
    <row r="236" spans="1:32" ht="15.75" customHeight="1">
      <c r="A236" s="312"/>
      <c r="B236" s="271" t="s">
        <v>258</v>
      </c>
      <c r="C236" s="23" t="s">
        <v>13</v>
      </c>
      <c r="D236" s="37">
        <v>4</v>
      </c>
      <c r="E236" s="224"/>
      <c r="F236" s="317">
        <f t="shared" ref="F236:F242" si="50">D236*E236</f>
        <v>0</v>
      </c>
      <c r="G236" s="343"/>
      <c r="H236" s="259"/>
      <c r="I236" s="259"/>
      <c r="J236" s="259"/>
      <c r="K236" s="127"/>
      <c r="L236" s="220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  <c r="Z236" s="164"/>
      <c r="AA236" s="164"/>
      <c r="AB236" s="164"/>
      <c r="AC236" s="164"/>
      <c r="AD236" s="164"/>
      <c r="AE236" s="164"/>
      <c r="AF236" s="164"/>
    </row>
    <row r="237" spans="1:32" ht="25.5" customHeight="1">
      <c r="A237" s="312"/>
      <c r="B237" s="21" t="s">
        <v>259</v>
      </c>
      <c r="C237" s="23" t="s">
        <v>13</v>
      </c>
      <c r="D237" s="37">
        <v>4.5</v>
      </c>
      <c r="E237" s="224"/>
      <c r="F237" s="317">
        <f t="shared" si="50"/>
        <v>0</v>
      </c>
      <c r="G237" s="271" t="s">
        <v>260</v>
      </c>
      <c r="H237" s="243" t="s">
        <v>13</v>
      </c>
      <c r="I237" s="244">
        <v>1</v>
      </c>
      <c r="J237" s="227">
        <v>4.5</v>
      </c>
      <c r="K237" s="127"/>
      <c r="L237" s="220">
        <f t="shared" ref="L237:L242" si="51">J237*K237</f>
        <v>0</v>
      </c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  <c r="Z237" s="164"/>
      <c r="AA237" s="164"/>
      <c r="AB237" s="164"/>
      <c r="AC237" s="164"/>
      <c r="AD237" s="164"/>
      <c r="AE237" s="164"/>
      <c r="AF237" s="164"/>
    </row>
    <row r="238" spans="1:32" ht="23.25" customHeight="1">
      <c r="A238" s="312"/>
      <c r="B238" s="51" t="s">
        <v>261</v>
      </c>
      <c r="C238" s="36" t="s">
        <v>13</v>
      </c>
      <c r="D238" s="37">
        <v>1.55</v>
      </c>
      <c r="E238" s="224"/>
      <c r="F238" s="317">
        <f t="shared" si="50"/>
        <v>0</v>
      </c>
      <c r="G238" s="271" t="s">
        <v>262</v>
      </c>
      <c r="H238" s="227" t="s">
        <v>13</v>
      </c>
      <c r="I238" s="244">
        <v>1</v>
      </c>
      <c r="J238" s="227">
        <v>1.55</v>
      </c>
      <c r="K238" s="127"/>
      <c r="L238" s="220">
        <f t="shared" si="51"/>
        <v>0</v>
      </c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  <c r="Z238" s="164"/>
      <c r="AA238" s="164"/>
      <c r="AB238" s="164"/>
      <c r="AC238" s="164"/>
      <c r="AD238" s="164"/>
      <c r="AE238" s="164"/>
      <c r="AF238" s="164"/>
    </row>
    <row r="239" spans="1:32" ht="15.75" customHeight="1">
      <c r="A239" s="312"/>
      <c r="B239" s="272" t="s">
        <v>263</v>
      </c>
      <c r="C239" s="23" t="s">
        <v>37</v>
      </c>
      <c r="D239" s="37">
        <v>2</v>
      </c>
      <c r="E239" s="224"/>
      <c r="F239" s="317">
        <f t="shared" si="50"/>
        <v>0</v>
      </c>
      <c r="G239" s="271" t="s">
        <v>264</v>
      </c>
      <c r="H239" s="243" t="s">
        <v>37</v>
      </c>
      <c r="I239" s="244">
        <v>1</v>
      </c>
      <c r="J239" s="227">
        <v>2</v>
      </c>
      <c r="K239" s="127"/>
      <c r="L239" s="220">
        <f t="shared" si="51"/>
        <v>0</v>
      </c>
      <c r="M239" s="164"/>
      <c r="N239" s="164"/>
      <c r="O239" s="164"/>
      <c r="P239" s="164"/>
      <c r="Q239" s="164"/>
      <c r="R239" s="164"/>
      <c r="S239" s="164"/>
      <c r="T239" s="164"/>
      <c r="U239" s="164"/>
      <c r="V239" s="164"/>
      <c r="W239" s="164"/>
      <c r="X239" s="164"/>
      <c r="Y239" s="164"/>
      <c r="Z239" s="164"/>
      <c r="AA239" s="164"/>
      <c r="AB239" s="164"/>
      <c r="AC239" s="164"/>
      <c r="AD239" s="164"/>
      <c r="AE239" s="164"/>
      <c r="AF239" s="164"/>
    </row>
    <row r="240" spans="1:32" ht="15.75" customHeight="1">
      <c r="A240" s="312"/>
      <c r="B240" s="272" t="s">
        <v>265</v>
      </c>
      <c r="C240" s="23" t="s">
        <v>37</v>
      </c>
      <c r="D240" s="37">
        <v>2</v>
      </c>
      <c r="E240" s="224"/>
      <c r="F240" s="317">
        <f t="shared" si="50"/>
        <v>0</v>
      </c>
      <c r="G240" s="271" t="s">
        <v>266</v>
      </c>
      <c r="H240" s="243" t="s">
        <v>37</v>
      </c>
      <c r="I240" s="244">
        <v>1</v>
      </c>
      <c r="J240" s="227">
        <v>2</v>
      </c>
      <c r="K240" s="127"/>
      <c r="L240" s="220">
        <f t="shared" si="51"/>
        <v>0</v>
      </c>
      <c r="M240" s="164"/>
      <c r="N240" s="164"/>
      <c r="O240" s="164"/>
      <c r="P240" s="164"/>
      <c r="Q240" s="164"/>
      <c r="R240" s="164"/>
      <c r="S240" s="164"/>
      <c r="T240" s="164"/>
      <c r="U240" s="164"/>
      <c r="V240" s="164"/>
      <c r="W240" s="164"/>
      <c r="X240" s="164"/>
      <c r="Y240" s="164"/>
      <c r="Z240" s="164"/>
      <c r="AA240" s="164"/>
      <c r="AB240" s="164"/>
      <c r="AC240" s="164"/>
      <c r="AD240" s="164"/>
      <c r="AE240" s="164"/>
      <c r="AF240" s="164"/>
    </row>
    <row r="241" spans="1:32" ht="15.75" customHeight="1">
      <c r="A241" s="312"/>
      <c r="B241" s="272" t="s">
        <v>267</v>
      </c>
      <c r="C241" s="23" t="s">
        <v>37</v>
      </c>
      <c r="D241" s="37">
        <v>1</v>
      </c>
      <c r="E241" s="224"/>
      <c r="F241" s="317">
        <f t="shared" si="50"/>
        <v>0</v>
      </c>
      <c r="G241" s="271" t="s">
        <v>268</v>
      </c>
      <c r="H241" s="243" t="s">
        <v>37</v>
      </c>
      <c r="I241" s="227">
        <v>1</v>
      </c>
      <c r="J241" s="227">
        <v>1</v>
      </c>
      <c r="K241" s="127"/>
      <c r="L241" s="220">
        <f t="shared" si="51"/>
        <v>0</v>
      </c>
      <c r="M241" s="164"/>
      <c r="N241" s="164"/>
      <c r="O241" s="164"/>
      <c r="P241" s="164"/>
      <c r="Q241" s="164"/>
      <c r="R241" s="164"/>
      <c r="S241" s="164"/>
      <c r="T241" s="164"/>
      <c r="U241" s="164"/>
      <c r="V241" s="164"/>
      <c r="W241" s="164"/>
      <c r="X241" s="164"/>
      <c r="Y241" s="164"/>
      <c r="Z241" s="164"/>
      <c r="AA241" s="164"/>
      <c r="AB241" s="164"/>
      <c r="AC241" s="164"/>
      <c r="AD241" s="164"/>
      <c r="AE241" s="164"/>
      <c r="AF241" s="164"/>
    </row>
    <row r="242" spans="1:32" ht="15.75" customHeight="1">
      <c r="A242" s="312"/>
      <c r="B242" s="370" t="s">
        <v>269</v>
      </c>
      <c r="C242" s="23" t="s">
        <v>37</v>
      </c>
      <c r="D242" s="37">
        <v>1</v>
      </c>
      <c r="E242" s="224"/>
      <c r="F242" s="317">
        <f t="shared" si="50"/>
        <v>0</v>
      </c>
      <c r="G242" s="327" t="s">
        <v>270</v>
      </c>
      <c r="H242" s="226" t="s">
        <v>45</v>
      </c>
      <c r="I242" s="227">
        <v>1</v>
      </c>
      <c r="J242" s="227">
        <v>1</v>
      </c>
      <c r="K242" s="127"/>
      <c r="L242" s="220">
        <f t="shared" si="51"/>
        <v>0</v>
      </c>
      <c r="M242" s="164"/>
      <c r="N242" s="164"/>
      <c r="O242" s="164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  <c r="AA242" s="164"/>
      <c r="AB242" s="164"/>
      <c r="AC242" s="164"/>
      <c r="AD242" s="164"/>
      <c r="AE242" s="164"/>
      <c r="AF242" s="164"/>
    </row>
    <row r="243" spans="1:32" ht="15.75" customHeight="1">
      <c r="A243" s="312"/>
      <c r="B243" s="364" t="s">
        <v>271</v>
      </c>
      <c r="C243" s="223"/>
      <c r="D243" s="334"/>
      <c r="E243" s="224"/>
      <c r="F243" s="224"/>
      <c r="G243" s="239"/>
      <c r="H243" s="227"/>
      <c r="I243" s="227"/>
      <c r="J243" s="227"/>
      <c r="K243" s="278"/>
      <c r="L243" s="220"/>
      <c r="M243" s="164"/>
      <c r="N243" s="164"/>
      <c r="O243" s="164"/>
      <c r="P243" s="164"/>
      <c r="Q243" s="164"/>
      <c r="R243" s="164"/>
      <c r="S243" s="164"/>
      <c r="T243" s="164"/>
      <c r="U243" s="164"/>
      <c r="V243" s="164"/>
      <c r="W243" s="164"/>
      <c r="X243" s="164"/>
      <c r="Y243" s="164"/>
      <c r="Z243" s="164"/>
      <c r="AA243" s="164"/>
      <c r="AB243" s="164"/>
      <c r="AC243" s="164"/>
      <c r="AD243" s="164"/>
      <c r="AE243" s="164"/>
      <c r="AF243" s="164"/>
    </row>
    <row r="244" spans="1:32" ht="15.75" customHeight="1">
      <c r="A244" s="312"/>
      <c r="B244" s="276" t="s">
        <v>272</v>
      </c>
      <c r="C244" s="223" t="s">
        <v>91</v>
      </c>
      <c r="D244" s="334">
        <v>20</v>
      </c>
      <c r="E244" s="224"/>
      <c r="F244" s="224">
        <f t="shared" ref="F244:F245" si="52">E244*D244</f>
        <v>0</v>
      </c>
      <c r="G244" s="280"/>
      <c r="H244" s="280"/>
      <c r="I244" s="280"/>
      <c r="J244" s="280"/>
      <c r="K244" s="280"/>
      <c r="L244" s="220"/>
      <c r="M244" s="164"/>
      <c r="N244" s="164"/>
      <c r="O244" s="164"/>
      <c r="P244" s="164"/>
      <c r="Q244" s="164"/>
      <c r="R244" s="164"/>
      <c r="S244" s="164"/>
      <c r="T244" s="164"/>
      <c r="U244" s="164"/>
      <c r="V244" s="164"/>
      <c r="W244" s="164"/>
      <c r="X244" s="164"/>
      <c r="Y244" s="164"/>
      <c r="Z244" s="164"/>
      <c r="AA244" s="164"/>
      <c r="AB244" s="164"/>
      <c r="AC244" s="164"/>
      <c r="AD244" s="164"/>
      <c r="AE244" s="164"/>
      <c r="AF244" s="164"/>
    </row>
    <row r="245" spans="1:32" ht="15.75" customHeight="1">
      <c r="A245" s="312"/>
      <c r="B245" s="272" t="s">
        <v>273</v>
      </c>
      <c r="C245" s="223" t="s">
        <v>91</v>
      </c>
      <c r="D245" s="334">
        <v>20</v>
      </c>
      <c r="E245" s="224"/>
      <c r="F245" s="224">
        <f t="shared" si="52"/>
        <v>0</v>
      </c>
      <c r="G245" s="280"/>
      <c r="H245" s="280"/>
      <c r="I245" s="280"/>
      <c r="J245" s="280"/>
      <c r="K245" s="280"/>
      <c r="L245" s="220"/>
      <c r="M245" s="164"/>
      <c r="N245" s="164"/>
      <c r="O245" s="164"/>
      <c r="P245" s="164"/>
      <c r="Q245" s="164"/>
      <c r="R245" s="164"/>
      <c r="S245" s="164"/>
      <c r="T245" s="164"/>
      <c r="U245" s="164"/>
      <c r="V245" s="164"/>
      <c r="W245" s="164"/>
      <c r="X245" s="164"/>
      <c r="Y245" s="164"/>
      <c r="Z245" s="164"/>
      <c r="AA245" s="164"/>
      <c r="AB245" s="164"/>
      <c r="AC245" s="164"/>
      <c r="AD245" s="164"/>
      <c r="AE245" s="164"/>
      <c r="AF245" s="164"/>
    </row>
    <row r="246" spans="1:32" ht="15.75" customHeight="1">
      <c r="A246" s="371"/>
      <c r="B246" s="372" t="s">
        <v>312</v>
      </c>
      <c r="C246" s="373"/>
      <c r="D246" s="373"/>
      <c r="E246" s="373"/>
      <c r="F246" s="373"/>
      <c r="G246" s="374" t="s">
        <v>83</v>
      </c>
      <c r="H246" s="259"/>
      <c r="I246" s="259"/>
      <c r="J246" s="259"/>
      <c r="K246" s="375"/>
      <c r="L246" s="287">
        <f>J246*K246</f>
        <v>0</v>
      </c>
      <c r="M246" s="164"/>
      <c r="N246" s="164"/>
      <c r="O246" s="164"/>
      <c r="P246" s="164"/>
      <c r="Q246" s="164"/>
      <c r="R246" s="164"/>
      <c r="S246" s="164"/>
      <c r="T246" s="164"/>
      <c r="U246" s="164"/>
      <c r="V246" s="164"/>
      <c r="W246" s="164"/>
      <c r="X246" s="164"/>
      <c r="Y246" s="164"/>
      <c r="Z246" s="164"/>
      <c r="AA246" s="164"/>
      <c r="AB246" s="164"/>
      <c r="AC246" s="164"/>
      <c r="AD246" s="164"/>
      <c r="AE246" s="164"/>
      <c r="AF246" s="164"/>
    </row>
    <row r="247" spans="1:32" ht="15.75" customHeight="1">
      <c r="A247" s="376"/>
      <c r="B247" s="431" t="s">
        <v>105</v>
      </c>
      <c r="C247" s="424"/>
      <c r="D247" s="424"/>
      <c r="E247" s="428"/>
      <c r="F247" s="377">
        <f>SUM(F8:F246)</f>
        <v>0</v>
      </c>
      <c r="G247" s="431" t="s">
        <v>85</v>
      </c>
      <c r="H247" s="424"/>
      <c r="I247" s="424"/>
      <c r="J247" s="424"/>
      <c r="K247" s="426"/>
      <c r="L247" s="378">
        <f>SUM(L9:L246)</f>
        <v>0</v>
      </c>
      <c r="M247" s="164"/>
      <c r="N247" s="164"/>
      <c r="O247" s="164"/>
      <c r="P247" s="164"/>
      <c r="Q247" s="164"/>
      <c r="R247" s="164"/>
      <c r="S247" s="164"/>
      <c r="T247" s="164"/>
      <c r="U247" s="164"/>
      <c r="V247" s="164"/>
      <c r="W247" s="164"/>
      <c r="X247" s="164"/>
      <c r="Y247" s="164"/>
      <c r="Z247" s="164"/>
      <c r="AA247" s="164"/>
      <c r="AB247" s="164"/>
      <c r="AC247" s="164"/>
      <c r="AD247" s="164"/>
      <c r="AE247" s="164"/>
      <c r="AF247" s="164"/>
    </row>
    <row r="248" spans="1:32" ht="15.75" customHeight="1">
      <c r="A248" s="156"/>
      <c r="B248" s="450" t="s">
        <v>86</v>
      </c>
      <c r="C248" s="451"/>
      <c r="D248" s="451"/>
      <c r="E248" s="452"/>
      <c r="F248" s="157">
        <f>F247+L247</f>
        <v>0</v>
      </c>
      <c r="G248" s="379"/>
      <c r="H248" s="380"/>
      <c r="I248" s="380"/>
      <c r="J248" s="380"/>
      <c r="K248" s="380"/>
      <c r="L248" s="162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</row>
    <row r="249" spans="1:32" ht="15.75" customHeight="1">
      <c r="A249" s="90"/>
      <c r="B249" s="429" t="s">
        <v>87</v>
      </c>
      <c r="C249" s="424"/>
      <c r="D249" s="424"/>
      <c r="E249" s="428"/>
      <c r="F249" s="91">
        <f>(F247+L247)*1.2</f>
        <v>0</v>
      </c>
      <c r="G249" s="92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  <c r="AA249" s="164"/>
      <c r="AB249" s="164"/>
      <c r="AC249" s="164"/>
      <c r="AD249" s="164"/>
      <c r="AE249" s="164"/>
      <c r="AF249" s="164"/>
    </row>
    <row r="250" spans="1:32" ht="15.75" customHeight="1">
      <c r="A250" s="103"/>
      <c r="B250" s="164"/>
      <c r="C250" s="165"/>
      <c r="D250" s="165"/>
      <c r="E250" s="164"/>
      <c r="F250" s="95"/>
      <c r="G250" s="92"/>
      <c r="H250" s="164"/>
      <c r="I250" s="164"/>
      <c r="J250" s="164"/>
      <c r="K250" s="164"/>
      <c r="L250" s="164"/>
      <c r="M250" s="164"/>
      <c r="N250" s="164"/>
      <c r="O250" s="164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  <c r="AA250" s="164"/>
      <c r="AB250" s="164"/>
      <c r="AC250" s="164"/>
      <c r="AD250" s="164"/>
      <c r="AE250" s="164"/>
      <c r="AF250" s="164"/>
    </row>
    <row r="251" spans="1:32" ht="15.75" customHeight="1">
      <c r="A251" s="103"/>
      <c r="B251" s="164"/>
      <c r="C251" s="165"/>
      <c r="D251" s="165"/>
      <c r="E251" s="164"/>
      <c r="F251" s="95"/>
      <c r="G251" s="92"/>
      <c r="H251" s="164"/>
      <c r="I251" s="164"/>
      <c r="J251" s="164"/>
      <c r="K251" s="164"/>
      <c r="L251" s="164"/>
      <c r="M251" s="164"/>
      <c r="N251" s="164"/>
      <c r="O251" s="164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  <c r="AA251" s="164"/>
      <c r="AB251" s="164"/>
      <c r="AC251" s="164"/>
      <c r="AD251" s="164"/>
      <c r="AE251" s="164"/>
      <c r="AF251" s="164"/>
    </row>
    <row r="252" spans="1:32" ht="15.75" customHeight="1">
      <c r="A252" s="103"/>
      <c r="B252" s="164"/>
      <c r="C252" s="165"/>
      <c r="D252" s="165"/>
      <c r="E252" s="164"/>
      <c r="F252" s="95"/>
      <c r="G252" s="92"/>
      <c r="H252" s="164"/>
      <c r="I252" s="164"/>
      <c r="J252" s="164"/>
      <c r="K252" s="164"/>
      <c r="L252" s="164"/>
      <c r="M252" s="164"/>
      <c r="N252" s="164"/>
      <c r="O252" s="164"/>
      <c r="P252" s="164"/>
      <c r="Q252" s="164"/>
      <c r="R252" s="164"/>
      <c r="S252" s="164"/>
      <c r="T252" s="164"/>
      <c r="U252" s="164"/>
      <c r="V252" s="164"/>
      <c r="W252" s="164"/>
      <c r="X252" s="164"/>
      <c r="Y252" s="164"/>
      <c r="Z252" s="164"/>
      <c r="AA252" s="164"/>
      <c r="AB252" s="164"/>
      <c r="AC252" s="164"/>
      <c r="AD252" s="164"/>
      <c r="AE252" s="164"/>
      <c r="AF252" s="164"/>
    </row>
    <row r="253" spans="1:32" ht="15.75" customHeight="1">
      <c r="A253" s="103"/>
      <c r="B253" s="164"/>
      <c r="C253" s="165"/>
      <c r="D253" s="165"/>
      <c r="E253" s="164"/>
      <c r="F253" s="95"/>
      <c r="G253" s="96"/>
      <c r="H253" s="164"/>
      <c r="I253" s="164"/>
      <c r="J253" s="164"/>
      <c r="K253" s="164"/>
      <c r="L253" s="164"/>
      <c r="M253" s="164"/>
      <c r="N253" s="164"/>
      <c r="O253" s="164"/>
      <c r="P253" s="164"/>
      <c r="Q253" s="164"/>
      <c r="R253" s="164"/>
      <c r="S253" s="164"/>
      <c r="T253" s="164"/>
      <c r="U253" s="164"/>
      <c r="V253" s="164"/>
      <c r="W253" s="164"/>
      <c r="X253" s="164"/>
      <c r="Y253" s="164"/>
      <c r="Z253" s="164"/>
      <c r="AA253" s="164"/>
      <c r="AB253" s="164"/>
      <c r="AC253" s="164"/>
      <c r="AD253" s="164"/>
      <c r="AE253" s="164"/>
      <c r="AF253" s="164"/>
    </row>
    <row r="254" spans="1:32" ht="15.75" customHeight="1">
      <c r="A254" s="103"/>
      <c r="B254" s="164"/>
      <c r="C254" s="165"/>
      <c r="D254" s="165"/>
      <c r="E254" s="164"/>
      <c r="F254" s="95"/>
      <c r="G254" s="96"/>
      <c r="H254" s="164"/>
      <c r="I254" s="164"/>
      <c r="J254" s="164"/>
      <c r="K254" s="164"/>
      <c r="L254" s="164"/>
      <c r="M254" s="164"/>
      <c r="N254" s="164"/>
      <c r="O254" s="164"/>
      <c r="P254" s="164"/>
      <c r="Q254" s="164"/>
      <c r="R254" s="164"/>
      <c r="S254" s="164"/>
      <c r="T254" s="164"/>
      <c r="U254" s="164"/>
      <c r="V254" s="164"/>
      <c r="W254" s="164"/>
      <c r="X254" s="164"/>
      <c r="Y254" s="164"/>
      <c r="Z254" s="164"/>
      <c r="AA254" s="164"/>
      <c r="AB254" s="164"/>
      <c r="AC254" s="164"/>
      <c r="AD254" s="164"/>
      <c r="AE254" s="164"/>
      <c r="AF254" s="164"/>
    </row>
    <row r="255" spans="1:32" ht="15.75" customHeight="1">
      <c r="A255" s="103"/>
      <c r="B255" s="164"/>
      <c r="C255" s="165"/>
      <c r="D255" s="165"/>
      <c r="E255" s="164"/>
      <c r="F255" s="95"/>
      <c r="G255" s="92"/>
      <c r="H255" s="164"/>
      <c r="I255" s="164"/>
      <c r="J255" s="164"/>
      <c r="K255" s="164"/>
      <c r="L255" s="164"/>
      <c r="M255" s="164"/>
      <c r="N255" s="164"/>
      <c r="O255" s="164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  <c r="AA255" s="164"/>
      <c r="AB255" s="164"/>
      <c r="AC255" s="164"/>
      <c r="AD255" s="164"/>
      <c r="AE255" s="164"/>
      <c r="AF255" s="164"/>
    </row>
    <row r="256" spans="1:32" ht="15.75" customHeight="1">
      <c r="A256" s="103"/>
      <c r="B256" s="164"/>
      <c r="C256" s="165"/>
      <c r="D256" s="165"/>
      <c r="E256" s="93"/>
      <c r="F256" s="97"/>
      <c r="G256" s="92"/>
      <c r="H256" s="164"/>
      <c r="I256" s="164"/>
      <c r="J256" s="164"/>
      <c r="K256" s="164"/>
      <c r="L256" s="164"/>
      <c r="M256" s="164"/>
      <c r="N256" s="164"/>
      <c r="O256" s="164"/>
      <c r="P256" s="164"/>
      <c r="Q256" s="164"/>
      <c r="R256" s="164"/>
      <c r="S256" s="164"/>
      <c r="T256" s="164"/>
      <c r="U256" s="164"/>
      <c r="V256" s="164"/>
      <c r="W256" s="164"/>
      <c r="X256" s="164"/>
      <c r="Y256" s="164"/>
      <c r="Z256" s="164"/>
      <c r="AA256" s="164"/>
      <c r="AB256" s="164"/>
      <c r="AC256" s="164"/>
      <c r="AD256" s="164"/>
      <c r="AE256" s="164"/>
      <c r="AF256" s="164"/>
    </row>
    <row r="257" spans="1:32" ht="15.75" customHeight="1">
      <c r="A257" s="103"/>
      <c r="B257" s="164"/>
      <c r="C257" s="165"/>
      <c r="D257" s="165"/>
      <c r="E257" s="164"/>
      <c r="F257" s="95"/>
      <c r="G257" s="92"/>
      <c r="H257" s="164"/>
      <c r="I257" s="164"/>
      <c r="J257" s="164"/>
      <c r="K257" s="164"/>
      <c r="L257" s="164"/>
      <c r="M257" s="164"/>
      <c r="N257" s="164"/>
      <c r="O257" s="164"/>
      <c r="P257" s="164"/>
      <c r="Q257" s="164"/>
      <c r="R257" s="164"/>
      <c r="S257" s="164"/>
      <c r="T257" s="164"/>
      <c r="U257" s="164"/>
      <c r="V257" s="164"/>
      <c r="W257" s="164"/>
      <c r="X257" s="164"/>
      <c r="Y257" s="164"/>
      <c r="Z257" s="164"/>
      <c r="AA257" s="164"/>
      <c r="AB257" s="164"/>
      <c r="AC257" s="164"/>
      <c r="AD257" s="164"/>
      <c r="AE257" s="164"/>
      <c r="AF257" s="164"/>
    </row>
    <row r="258" spans="1:32" ht="15.75" customHeight="1">
      <c r="A258" s="103"/>
      <c r="B258" s="164"/>
      <c r="C258" s="165"/>
      <c r="D258" s="165"/>
      <c r="E258" s="164"/>
      <c r="F258" s="164"/>
      <c r="G258" s="92"/>
      <c r="H258" s="164"/>
      <c r="I258" s="164"/>
      <c r="J258" s="164"/>
      <c r="K258" s="164"/>
      <c r="L258" s="164"/>
      <c r="M258" s="164"/>
      <c r="N258" s="164"/>
      <c r="O258" s="164"/>
      <c r="P258" s="164"/>
      <c r="Q258" s="164"/>
      <c r="R258" s="164"/>
      <c r="S258" s="164"/>
      <c r="T258" s="164"/>
      <c r="U258" s="164"/>
      <c r="V258" s="164"/>
      <c r="W258" s="164"/>
      <c r="X258" s="164"/>
      <c r="Y258" s="164"/>
      <c r="Z258" s="164"/>
      <c r="AA258" s="164"/>
      <c r="AB258" s="164"/>
      <c r="AC258" s="164"/>
      <c r="AD258" s="164"/>
      <c r="AE258" s="164"/>
      <c r="AF258" s="164"/>
    </row>
    <row r="259" spans="1:32" ht="15.75" customHeight="1">
      <c r="A259" s="103"/>
      <c r="B259" s="164"/>
      <c r="C259" s="165"/>
      <c r="D259" s="165"/>
      <c r="E259" s="164"/>
      <c r="F259" s="164"/>
      <c r="G259" s="92"/>
      <c r="H259" s="164"/>
      <c r="I259" s="164"/>
      <c r="J259" s="164"/>
      <c r="K259" s="164"/>
      <c r="L259" s="164"/>
      <c r="M259" s="164"/>
      <c r="N259" s="164"/>
      <c r="O259" s="164"/>
      <c r="P259" s="164"/>
      <c r="Q259" s="164"/>
      <c r="R259" s="164"/>
      <c r="S259" s="164"/>
      <c r="T259" s="164"/>
      <c r="U259" s="164"/>
      <c r="V259" s="164"/>
      <c r="W259" s="164"/>
      <c r="X259" s="164"/>
      <c r="Y259" s="164"/>
      <c r="Z259" s="164"/>
      <c r="AA259" s="164"/>
      <c r="AB259" s="164"/>
      <c r="AC259" s="164"/>
      <c r="AD259" s="164"/>
      <c r="AE259" s="164"/>
      <c r="AF259" s="164"/>
    </row>
    <row r="260" spans="1:32" ht="15.75" customHeight="1">
      <c r="A260" s="103"/>
      <c r="B260" s="164"/>
      <c r="C260" s="165"/>
      <c r="D260" s="165"/>
      <c r="E260" s="164"/>
      <c r="F260" s="99"/>
      <c r="G260" s="92"/>
      <c r="H260" s="164"/>
      <c r="I260" s="164"/>
      <c r="J260" s="164"/>
      <c r="K260" s="164"/>
      <c r="L260" s="164"/>
      <c r="M260" s="164"/>
      <c r="N260" s="164"/>
      <c r="O260" s="164"/>
      <c r="P260" s="164"/>
      <c r="Q260" s="164"/>
      <c r="R260" s="164"/>
      <c r="S260" s="164"/>
      <c r="T260" s="164"/>
      <c r="U260" s="164"/>
      <c r="V260" s="164"/>
      <c r="W260" s="164"/>
      <c r="X260" s="164"/>
      <c r="Y260" s="164"/>
      <c r="Z260" s="164"/>
      <c r="AA260" s="164"/>
      <c r="AB260" s="164"/>
      <c r="AC260" s="164"/>
      <c r="AD260" s="164"/>
      <c r="AE260" s="164"/>
      <c r="AF260" s="164"/>
    </row>
    <row r="261" spans="1:32" ht="15.75" customHeight="1">
      <c r="A261" s="103"/>
      <c r="B261" s="164"/>
      <c r="C261" s="165"/>
      <c r="D261" s="165"/>
      <c r="E261" s="92"/>
      <c r="F261" s="95"/>
      <c r="G261" s="92"/>
      <c r="H261" s="164"/>
      <c r="I261" s="164"/>
      <c r="J261" s="164"/>
      <c r="K261" s="164"/>
      <c r="L261" s="164"/>
      <c r="M261" s="164"/>
      <c r="N261" s="164"/>
      <c r="O261" s="164"/>
      <c r="P261" s="164"/>
      <c r="Q261" s="164"/>
      <c r="R261" s="164"/>
      <c r="S261" s="164"/>
      <c r="T261" s="164"/>
      <c r="U261" s="164"/>
      <c r="V261" s="164"/>
      <c r="W261" s="164"/>
      <c r="X261" s="164"/>
      <c r="Y261" s="164"/>
      <c r="Z261" s="164"/>
      <c r="AA261" s="164"/>
      <c r="AB261" s="164"/>
      <c r="AC261" s="164"/>
      <c r="AD261" s="164"/>
      <c r="AE261" s="164"/>
      <c r="AF261" s="164"/>
    </row>
    <row r="262" spans="1:32" ht="15.75" customHeight="1">
      <c r="A262" s="103"/>
      <c r="B262" s="164"/>
      <c r="C262" s="165"/>
      <c r="D262" s="165"/>
      <c r="E262" s="164"/>
      <c r="F262" s="95"/>
      <c r="G262" s="92"/>
      <c r="H262" s="164"/>
      <c r="I262" s="164"/>
      <c r="J262" s="164"/>
      <c r="K262" s="164"/>
      <c r="L262" s="164"/>
      <c r="M262" s="164"/>
      <c r="N262" s="164"/>
      <c r="O262" s="164"/>
      <c r="P262" s="164"/>
      <c r="Q262" s="164"/>
      <c r="R262" s="164"/>
      <c r="S262" s="164"/>
      <c r="T262" s="164"/>
      <c r="U262" s="164"/>
      <c r="V262" s="164"/>
      <c r="W262" s="164"/>
      <c r="X262" s="164"/>
      <c r="Y262" s="164"/>
      <c r="Z262" s="164"/>
      <c r="AA262" s="164"/>
      <c r="AB262" s="164"/>
      <c r="AC262" s="164"/>
      <c r="AD262" s="164"/>
      <c r="AE262" s="164"/>
      <c r="AF262" s="164"/>
    </row>
    <row r="263" spans="1:32" ht="15.75" customHeight="1">
      <c r="A263" s="103"/>
      <c r="B263" s="164"/>
      <c r="C263" s="165"/>
      <c r="D263" s="165"/>
      <c r="E263" s="164"/>
      <c r="F263" s="95"/>
      <c r="G263" s="96"/>
      <c r="H263" s="164"/>
      <c r="I263" s="164"/>
      <c r="J263" s="164"/>
      <c r="K263" s="164"/>
      <c r="L263" s="164"/>
      <c r="M263" s="164"/>
      <c r="N263" s="164"/>
      <c r="O263" s="164"/>
      <c r="P263" s="164"/>
      <c r="Q263" s="164"/>
      <c r="R263" s="164"/>
      <c r="S263" s="164"/>
      <c r="T263" s="164"/>
      <c r="U263" s="164"/>
      <c r="V263" s="164"/>
      <c r="W263" s="164"/>
      <c r="X263" s="164"/>
      <c r="Y263" s="164"/>
      <c r="Z263" s="164"/>
      <c r="AA263" s="164"/>
      <c r="AB263" s="164"/>
      <c r="AC263" s="164"/>
      <c r="AD263" s="164"/>
      <c r="AE263" s="164"/>
      <c r="AF263" s="164"/>
    </row>
    <row r="264" spans="1:32" ht="15.75" customHeight="1">
      <c r="A264" s="103"/>
      <c r="B264" s="164"/>
      <c r="C264" s="165"/>
      <c r="D264" s="165"/>
      <c r="E264" s="164"/>
      <c r="F264" s="95"/>
      <c r="G264" s="96"/>
      <c r="H264" s="164"/>
      <c r="I264" s="164"/>
      <c r="J264" s="164"/>
      <c r="K264" s="164"/>
      <c r="L264" s="164"/>
      <c r="M264" s="164"/>
      <c r="N264" s="164"/>
      <c r="O264" s="164"/>
      <c r="P264" s="164"/>
      <c r="Q264" s="164"/>
      <c r="R264" s="164"/>
      <c r="S264" s="164"/>
      <c r="T264" s="164"/>
      <c r="U264" s="164"/>
      <c r="V264" s="164"/>
      <c r="W264" s="164"/>
      <c r="X264" s="164"/>
      <c r="Y264" s="164"/>
      <c r="Z264" s="164"/>
      <c r="AA264" s="164"/>
      <c r="AB264" s="164"/>
      <c r="AC264" s="164"/>
      <c r="AD264" s="164"/>
      <c r="AE264" s="164"/>
      <c r="AF264" s="164"/>
    </row>
    <row r="265" spans="1:32" ht="15.75" customHeight="1">
      <c r="A265" s="103"/>
      <c r="B265" s="164"/>
      <c r="C265" s="165"/>
      <c r="D265" s="165"/>
      <c r="E265" s="164"/>
      <c r="F265" s="93"/>
      <c r="G265" s="92"/>
      <c r="H265" s="164"/>
      <c r="I265" s="164"/>
      <c r="J265" s="164"/>
      <c r="K265" s="164"/>
      <c r="L265" s="164"/>
      <c r="M265" s="164"/>
      <c r="N265" s="164"/>
      <c r="O265" s="164"/>
      <c r="P265" s="164"/>
      <c r="Q265" s="164"/>
      <c r="R265" s="164"/>
      <c r="S265" s="164"/>
      <c r="T265" s="164"/>
      <c r="U265" s="164"/>
      <c r="V265" s="164"/>
      <c r="W265" s="164"/>
      <c r="X265" s="164"/>
      <c r="Y265" s="164"/>
      <c r="Z265" s="164"/>
      <c r="AA265" s="164"/>
      <c r="AB265" s="164"/>
      <c r="AC265" s="164"/>
      <c r="AD265" s="164"/>
      <c r="AE265" s="164"/>
      <c r="AF265" s="164"/>
    </row>
    <row r="266" spans="1:32" ht="15.75" customHeight="1">
      <c r="A266" s="103"/>
      <c r="B266" s="164"/>
      <c r="C266" s="165"/>
      <c r="D266" s="165"/>
      <c r="E266" s="164"/>
      <c r="F266" s="93"/>
      <c r="G266" s="92"/>
      <c r="H266" s="164"/>
      <c r="I266" s="164"/>
      <c r="J266" s="164"/>
      <c r="K266" s="164"/>
      <c r="L266" s="164"/>
      <c r="M266" s="164"/>
      <c r="N266" s="164"/>
      <c r="O266" s="164"/>
      <c r="P266" s="164"/>
      <c r="Q266" s="164"/>
      <c r="R266" s="164"/>
      <c r="S266" s="164"/>
      <c r="T266" s="164"/>
      <c r="U266" s="164"/>
      <c r="V266" s="164"/>
      <c r="W266" s="164"/>
      <c r="X266" s="164"/>
      <c r="Y266" s="164"/>
      <c r="Z266" s="164"/>
      <c r="AA266" s="164"/>
      <c r="AB266" s="164"/>
      <c r="AC266" s="164"/>
      <c r="AD266" s="164"/>
      <c r="AE266" s="164"/>
      <c r="AF266" s="164"/>
    </row>
    <row r="267" spans="1:32" ht="15.75" customHeight="1">
      <c r="A267" s="103"/>
      <c r="B267" s="164"/>
      <c r="C267" s="165"/>
      <c r="D267" s="165"/>
      <c r="E267" s="165"/>
      <c r="F267" s="166"/>
      <c r="G267" s="92"/>
      <c r="H267" s="164"/>
      <c r="I267" s="164"/>
      <c r="J267" s="164"/>
      <c r="K267" s="164"/>
      <c r="L267" s="164"/>
      <c r="M267" s="164"/>
      <c r="N267" s="164"/>
      <c r="O267" s="164"/>
      <c r="P267" s="164"/>
      <c r="Q267" s="164"/>
      <c r="R267" s="164"/>
      <c r="S267" s="164"/>
      <c r="T267" s="164"/>
      <c r="U267" s="164"/>
      <c r="V267" s="164"/>
      <c r="W267" s="164"/>
      <c r="X267" s="164"/>
      <c r="Y267" s="164"/>
      <c r="Z267" s="164"/>
      <c r="AA267" s="164"/>
      <c r="AB267" s="164"/>
      <c r="AC267" s="164"/>
      <c r="AD267" s="164"/>
      <c r="AE267" s="164"/>
      <c r="AF267" s="164"/>
    </row>
    <row r="268" spans="1:32" ht="15.75" customHeight="1">
      <c r="A268" s="103"/>
      <c r="B268" s="164"/>
      <c r="C268" s="165"/>
      <c r="D268" s="165"/>
      <c r="E268" s="165"/>
      <c r="F268" s="165"/>
      <c r="G268" s="92"/>
      <c r="H268" s="164"/>
      <c r="I268" s="164"/>
      <c r="J268" s="164"/>
      <c r="K268" s="164"/>
      <c r="L268" s="164"/>
      <c r="M268" s="164"/>
      <c r="N268" s="164"/>
      <c r="O268" s="164"/>
      <c r="P268" s="164"/>
      <c r="Q268" s="164"/>
      <c r="R268" s="164"/>
      <c r="S268" s="164"/>
      <c r="T268" s="164"/>
      <c r="U268" s="164"/>
      <c r="V268" s="164"/>
      <c r="W268" s="164"/>
      <c r="X268" s="164"/>
      <c r="Y268" s="164"/>
      <c r="Z268" s="164"/>
      <c r="AA268" s="164"/>
      <c r="AB268" s="164"/>
      <c r="AC268" s="164"/>
      <c r="AD268" s="164"/>
      <c r="AE268" s="164"/>
      <c r="AF268" s="164"/>
    </row>
    <row r="269" spans="1:32" ht="15.75" customHeight="1">
      <c r="A269" s="103"/>
      <c r="B269" s="164"/>
      <c r="C269" s="165"/>
      <c r="D269" s="165"/>
      <c r="E269" s="165"/>
      <c r="F269" s="165"/>
      <c r="G269" s="92"/>
      <c r="H269" s="164"/>
      <c r="I269" s="164"/>
      <c r="J269" s="164"/>
      <c r="K269" s="164"/>
      <c r="L269" s="164"/>
      <c r="M269" s="164"/>
      <c r="N269" s="164"/>
      <c r="O269" s="164"/>
      <c r="P269" s="164"/>
      <c r="Q269" s="164"/>
      <c r="R269" s="164"/>
      <c r="S269" s="164"/>
      <c r="T269" s="164"/>
      <c r="U269" s="164"/>
      <c r="V269" s="164"/>
      <c r="W269" s="164"/>
      <c r="X269" s="164"/>
      <c r="Y269" s="164"/>
      <c r="Z269" s="164"/>
      <c r="AA269" s="164"/>
      <c r="AB269" s="164"/>
      <c r="AC269" s="164"/>
      <c r="AD269" s="164"/>
      <c r="AE269" s="164"/>
      <c r="AF269" s="164"/>
    </row>
    <row r="270" spans="1:32" ht="15.75" customHeight="1">
      <c r="A270" s="103"/>
      <c r="B270" s="164"/>
      <c r="C270" s="165"/>
      <c r="D270" s="165"/>
      <c r="E270" s="165"/>
      <c r="F270" s="165"/>
      <c r="G270" s="92"/>
      <c r="H270" s="164"/>
      <c r="I270" s="164"/>
      <c r="J270" s="164"/>
      <c r="K270" s="164"/>
      <c r="L270" s="164"/>
      <c r="M270" s="164"/>
      <c r="N270" s="164"/>
      <c r="O270" s="164"/>
      <c r="P270" s="164"/>
      <c r="Q270" s="164"/>
      <c r="R270" s="164"/>
      <c r="S270" s="164"/>
      <c r="T270" s="164"/>
      <c r="U270" s="164"/>
      <c r="V270" s="164"/>
      <c r="W270" s="164"/>
      <c r="X270" s="164"/>
      <c r="Y270" s="164"/>
      <c r="Z270" s="164"/>
      <c r="AA270" s="164"/>
      <c r="AB270" s="164"/>
      <c r="AC270" s="164"/>
      <c r="AD270" s="164"/>
      <c r="AE270" s="164"/>
      <c r="AF270" s="164"/>
    </row>
    <row r="271" spans="1:32" ht="15.75" customHeight="1">
      <c r="A271" s="103"/>
      <c r="B271" s="164"/>
      <c r="C271" s="165"/>
      <c r="D271" s="165"/>
      <c r="E271" s="165"/>
      <c r="F271" s="165"/>
      <c r="G271" s="92"/>
      <c r="H271" s="164"/>
      <c r="I271" s="164"/>
      <c r="J271" s="164"/>
      <c r="K271" s="164"/>
      <c r="L271" s="164"/>
      <c r="M271" s="164"/>
      <c r="N271" s="164"/>
      <c r="O271" s="164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  <c r="AA271" s="164"/>
      <c r="AB271" s="164"/>
      <c r="AC271" s="164"/>
      <c r="AD271" s="164"/>
      <c r="AE271" s="164"/>
      <c r="AF271" s="164"/>
    </row>
    <row r="272" spans="1:32" ht="15.75" customHeight="1">
      <c r="A272" s="103"/>
      <c r="B272" s="164"/>
      <c r="C272" s="165"/>
      <c r="D272" s="165"/>
      <c r="E272" s="165"/>
      <c r="F272" s="165"/>
      <c r="G272" s="92"/>
      <c r="H272" s="164"/>
      <c r="I272" s="164"/>
      <c r="J272" s="164"/>
      <c r="K272" s="164"/>
      <c r="L272" s="164"/>
      <c r="M272" s="164"/>
      <c r="N272" s="164"/>
      <c r="O272" s="164"/>
      <c r="P272" s="164"/>
      <c r="Q272" s="164"/>
      <c r="R272" s="164"/>
      <c r="S272" s="164"/>
      <c r="T272" s="164"/>
      <c r="U272" s="164"/>
      <c r="V272" s="164"/>
      <c r="W272" s="164"/>
      <c r="X272" s="164"/>
      <c r="Y272" s="164"/>
      <c r="Z272" s="164"/>
      <c r="AA272" s="164"/>
      <c r="AB272" s="164"/>
      <c r="AC272" s="164"/>
      <c r="AD272" s="164"/>
      <c r="AE272" s="164"/>
      <c r="AF272" s="164"/>
    </row>
    <row r="273" spans="1:32" ht="15.75" customHeight="1">
      <c r="A273" s="103"/>
      <c r="B273" s="164"/>
      <c r="C273" s="165"/>
      <c r="D273" s="165"/>
      <c r="E273" s="165"/>
      <c r="F273" s="165"/>
      <c r="G273" s="92"/>
      <c r="H273" s="164"/>
      <c r="I273" s="164"/>
      <c r="J273" s="164"/>
      <c r="K273" s="164"/>
      <c r="L273" s="164"/>
      <c r="M273" s="164"/>
      <c r="N273" s="164"/>
      <c r="O273" s="164"/>
      <c r="P273" s="164"/>
      <c r="Q273" s="164"/>
      <c r="R273" s="164"/>
      <c r="S273" s="164"/>
      <c r="T273" s="164"/>
      <c r="U273" s="164"/>
      <c r="V273" s="164"/>
      <c r="W273" s="164"/>
      <c r="X273" s="164"/>
      <c r="Y273" s="164"/>
      <c r="Z273" s="164"/>
      <c r="AA273" s="164"/>
      <c r="AB273" s="164"/>
      <c r="AC273" s="164"/>
      <c r="AD273" s="164"/>
      <c r="AE273" s="164"/>
      <c r="AF273" s="164"/>
    </row>
    <row r="274" spans="1:32" ht="15.75" customHeight="1">
      <c r="A274" s="103"/>
      <c r="B274" s="164"/>
      <c r="C274" s="165"/>
      <c r="D274" s="165"/>
      <c r="E274" s="165"/>
      <c r="F274" s="165"/>
      <c r="G274" s="92"/>
      <c r="H274" s="164"/>
      <c r="I274" s="164"/>
      <c r="J274" s="164"/>
      <c r="K274" s="164"/>
      <c r="L274" s="164"/>
      <c r="M274" s="164"/>
      <c r="N274" s="164"/>
      <c r="O274" s="164"/>
      <c r="P274" s="164"/>
      <c r="Q274" s="164"/>
      <c r="R274" s="164"/>
      <c r="S274" s="164"/>
      <c r="T274" s="164"/>
      <c r="U274" s="164"/>
      <c r="V274" s="164"/>
      <c r="W274" s="164"/>
      <c r="X274" s="164"/>
      <c r="Y274" s="164"/>
      <c r="Z274" s="164"/>
      <c r="AA274" s="164"/>
      <c r="AB274" s="164"/>
      <c r="AC274" s="164"/>
      <c r="AD274" s="164"/>
      <c r="AE274" s="164"/>
      <c r="AF274" s="164"/>
    </row>
    <row r="275" spans="1:32" ht="15.75" customHeight="1">
      <c r="A275" s="103"/>
      <c r="B275" s="164"/>
      <c r="C275" s="165"/>
      <c r="D275" s="165"/>
      <c r="E275" s="165"/>
      <c r="F275" s="165"/>
      <c r="G275" s="92"/>
      <c r="H275" s="164"/>
      <c r="I275" s="164"/>
      <c r="J275" s="164"/>
      <c r="K275" s="164"/>
      <c r="L275" s="164"/>
      <c r="M275" s="164"/>
      <c r="N275" s="164"/>
      <c r="O275" s="164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  <c r="AA275" s="164"/>
      <c r="AB275" s="164"/>
      <c r="AC275" s="164"/>
      <c r="AD275" s="164"/>
      <c r="AE275" s="164"/>
      <c r="AF275" s="164"/>
    </row>
    <row r="276" spans="1:32" ht="15.75" customHeight="1">
      <c r="A276" s="103"/>
      <c r="B276" s="164"/>
      <c r="C276" s="165"/>
      <c r="D276" s="165"/>
      <c r="E276" s="165"/>
      <c r="F276" s="165"/>
      <c r="G276" s="92"/>
      <c r="H276" s="164"/>
      <c r="I276" s="164"/>
      <c r="J276" s="164"/>
      <c r="K276" s="164"/>
      <c r="L276" s="164"/>
      <c r="M276" s="164"/>
      <c r="N276" s="164"/>
      <c r="O276" s="164"/>
      <c r="P276" s="164"/>
      <c r="Q276" s="164"/>
      <c r="R276" s="164"/>
      <c r="S276" s="164"/>
      <c r="T276" s="164"/>
      <c r="U276" s="164"/>
      <c r="V276" s="164"/>
      <c r="W276" s="164"/>
      <c r="X276" s="164"/>
      <c r="Y276" s="164"/>
      <c r="Z276" s="164"/>
      <c r="AA276" s="164"/>
      <c r="AB276" s="164"/>
      <c r="AC276" s="164"/>
      <c r="AD276" s="164"/>
      <c r="AE276" s="164"/>
      <c r="AF276" s="164"/>
    </row>
    <row r="277" spans="1:32" ht="15.75" customHeight="1">
      <c r="A277" s="103"/>
      <c r="B277" s="164"/>
      <c r="C277" s="165"/>
      <c r="D277" s="165"/>
      <c r="E277" s="165"/>
      <c r="F277" s="165"/>
      <c r="G277" s="92"/>
      <c r="H277" s="164"/>
      <c r="I277" s="164"/>
      <c r="J277" s="164"/>
      <c r="K277" s="164"/>
      <c r="L277" s="164"/>
      <c r="M277" s="164"/>
      <c r="N277" s="164"/>
      <c r="O277" s="164"/>
      <c r="P277" s="164"/>
      <c r="Q277" s="164"/>
      <c r="R277" s="164"/>
      <c r="S277" s="164"/>
      <c r="T277" s="164"/>
      <c r="U277" s="164"/>
      <c r="V277" s="164"/>
      <c r="W277" s="164"/>
      <c r="X277" s="164"/>
      <c r="Y277" s="164"/>
      <c r="Z277" s="164"/>
      <c r="AA277" s="164"/>
      <c r="AB277" s="164"/>
      <c r="AC277" s="164"/>
      <c r="AD277" s="164"/>
      <c r="AE277" s="164"/>
      <c r="AF277" s="164"/>
    </row>
    <row r="278" spans="1:32" ht="15.75" customHeight="1">
      <c r="A278" s="103"/>
      <c r="B278" s="164"/>
      <c r="C278" s="165"/>
      <c r="D278" s="165"/>
      <c r="E278" s="165"/>
      <c r="F278" s="165"/>
      <c r="G278" s="92"/>
      <c r="H278" s="164"/>
      <c r="I278" s="164"/>
      <c r="J278" s="164"/>
      <c r="K278" s="164"/>
      <c r="L278" s="164"/>
      <c r="M278" s="164"/>
      <c r="N278" s="164"/>
      <c r="O278" s="164"/>
      <c r="P278" s="164"/>
      <c r="Q278" s="164"/>
      <c r="R278" s="164"/>
      <c r="S278" s="164"/>
      <c r="T278" s="164"/>
      <c r="U278" s="164"/>
      <c r="V278" s="164"/>
      <c r="W278" s="164"/>
      <c r="X278" s="164"/>
      <c r="Y278" s="164"/>
      <c r="Z278" s="164"/>
      <c r="AA278" s="164"/>
      <c r="AB278" s="164"/>
      <c r="AC278" s="164"/>
      <c r="AD278" s="164"/>
      <c r="AE278" s="164"/>
      <c r="AF278" s="164"/>
    </row>
    <row r="279" spans="1:32" ht="15.75" customHeight="1">
      <c r="A279" s="103"/>
      <c r="B279" s="164"/>
      <c r="C279" s="165"/>
      <c r="D279" s="165"/>
      <c r="E279" s="165"/>
      <c r="F279" s="165"/>
      <c r="G279" s="92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</row>
    <row r="280" spans="1:32" ht="15.75" customHeight="1">
      <c r="A280" s="103"/>
      <c r="B280" s="164"/>
      <c r="C280" s="165"/>
      <c r="D280" s="165"/>
      <c r="E280" s="165"/>
      <c r="F280" s="165"/>
      <c r="G280" s="92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  <c r="AA280" s="164"/>
      <c r="AB280" s="164"/>
      <c r="AC280" s="164"/>
      <c r="AD280" s="164"/>
      <c r="AE280" s="164"/>
      <c r="AF280" s="164"/>
    </row>
    <row r="281" spans="1:32" ht="15.75" customHeight="1">
      <c r="A281" s="103"/>
      <c r="B281" s="164"/>
      <c r="C281" s="165"/>
      <c r="D281" s="165"/>
      <c r="E281" s="165"/>
      <c r="F281" s="165"/>
      <c r="G281" s="92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</row>
    <row r="282" spans="1:32" ht="15.75" customHeight="1">
      <c r="A282" s="103"/>
      <c r="B282" s="164"/>
      <c r="C282" s="165"/>
      <c r="D282" s="165"/>
      <c r="E282" s="165"/>
      <c r="F282" s="165"/>
      <c r="G282" s="92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</row>
    <row r="283" spans="1:32" ht="15.75" customHeight="1">
      <c r="A283" s="103"/>
      <c r="B283" s="164"/>
      <c r="C283" s="165"/>
      <c r="D283" s="165"/>
      <c r="E283" s="165"/>
      <c r="F283" s="165"/>
      <c r="G283" s="92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  <c r="AA283" s="164"/>
      <c r="AB283" s="164"/>
      <c r="AC283" s="164"/>
      <c r="AD283" s="164"/>
      <c r="AE283" s="164"/>
      <c r="AF283" s="164"/>
    </row>
    <row r="284" spans="1:32" ht="15.75" customHeight="1">
      <c r="A284" s="103"/>
      <c r="B284" s="164"/>
      <c r="C284" s="165"/>
      <c r="D284" s="165"/>
      <c r="E284" s="165"/>
      <c r="F284" s="165"/>
      <c r="G284" s="92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64"/>
      <c r="AA284" s="164"/>
      <c r="AB284" s="164"/>
      <c r="AC284" s="164"/>
      <c r="AD284" s="164"/>
      <c r="AE284" s="164"/>
      <c r="AF284" s="164"/>
    </row>
    <row r="285" spans="1:32" ht="15.75" customHeight="1">
      <c r="A285" s="103"/>
      <c r="B285" s="164"/>
      <c r="C285" s="165"/>
      <c r="D285" s="165"/>
      <c r="E285" s="165"/>
      <c r="F285" s="165"/>
      <c r="G285" s="92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164"/>
      <c r="AA285" s="164"/>
      <c r="AB285" s="164"/>
      <c r="AC285" s="164"/>
      <c r="AD285" s="164"/>
      <c r="AE285" s="164"/>
      <c r="AF285" s="164"/>
    </row>
    <row r="286" spans="1:32" ht="15.75" customHeight="1">
      <c r="A286" s="103"/>
      <c r="B286" s="164"/>
      <c r="C286" s="165"/>
      <c r="D286" s="165"/>
      <c r="E286" s="165"/>
      <c r="F286" s="165"/>
      <c r="G286" s="92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64"/>
      <c r="AA286" s="164"/>
      <c r="AB286" s="164"/>
      <c r="AC286" s="164"/>
      <c r="AD286" s="164"/>
      <c r="AE286" s="164"/>
      <c r="AF286" s="164"/>
    </row>
    <row r="287" spans="1:32" ht="15.75" customHeight="1">
      <c r="A287" s="103"/>
      <c r="B287" s="164"/>
      <c r="C287" s="165"/>
      <c r="D287" s="165"/>
      <c r="E287" s="165"/>
      <c r="F287" s="165"/>
      <c r="G287" s="92"/>
      <c r="H287" s="164"/>
      <c r="I287" s="164"/>
      <c r="J287" s="164"/>
      <c r="K287" s="164"/>
      <c r="L287" s="164"/>
      <c r="M287" s="164"/>
      <c r="N287" s="164"/>
      <c r="O287" s="164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  <c r="Z287" s="164"/>
      <c r="AA287" s="164"/>
      <c r="AB287" s="164"/>
      <c r="AC287" s="164"/>
      <c r="AD287" s="164"/>
      <c r="AE287" s="164"/>
      <c r="AF287" s="164"/>
    </row>
    <row r="288" spans="1:32" ht="15.75" customHeight="1">
      <c r="A288" s="103"/>
      <c r="B288" s="164"/>
      <c r="C288" s="165"/>
      <c r="D288" s="165"/>
      <c r="E288" s="165"/>
      <c r="F288" s="165"/>
      <c r="G288" s="92"/>
      <c r="H288" s="164"/>
      <c r="I288" s="164"/>
      <c r="J288" s="164"/>
      <c r="K288" s="164"/>
      <c r="L288" s="164"/>
      <c r="M288" s="164"/>
      <c r="N288" s="164"/>
      <c r="O288" s="164"/>
      <c r="P288" s="164"/>
      <c r="Q288" s="164"/>
      <c r="R288" s="164"/>
      <c r="S288" s="164"/>
      <c r="T288" s="164"/>
      <c r="U288" s="164"/>
      <c r="V288" s="164"/>
      <c r="W288" s="164"/>
      <c r="X288" s="164"/>
      <c r="Y288" s="164"/>
      <c r="Z288" s="164"/>
      <c r="AA288" s="164"/>
      <c r="AB288" s="164"/>
      <c r="AC288" s="164"/>
      <c r="AD288" s="164"/>
      <c r="AE288" s="164"/>
      <c r="AF288" s="164"/>
    </row>
    <row r="289" spans="1:32" ht="15.75" customHeight="1">
      <c r="A289" s="103"/>
      <c r="B289" s="164"/>
      <c r="C289" s="165"/>
      <c r="D289" s="165"/>
      <c r="E289" s="165"/>
      <c r="F289" s="165"/>
      <c r="G289" s="92"/>
      <c r="H289" s="164"/>
      <c r="I289" s="164"/>
      <c r="J289" s="164"/>
      <c r="K289" s="164"/>
      <c r="L289" s="164"/>
      <c r="M289" s="164"/>
      <c r="N289" s="164"/>
      <c r="O289" s="164"/>
      <c r="P289" s="164"/>
      <c r="Q289" s="164"/>
      <c r="R289" s="164"/>
      <c r="S289" s="164"/>
      <c r="T289" s="164"/>
      <c r="U289" s="164"/>
      <c r="V289" s="164"/>
      <c r="W289" s="164"/>
      <c r="X289" s="164"/>
      <c r="Y289" s="164"/>
      <c r="Z289" s="164"/>
      <c r="AA289" s="164"/>
      <c r="AB289" s="164"/>
      <c r="AC289" s="164"/>
      <c r="AD289" s="164"/>
      <c r="AE289" s="164"/>
      <c r="AF289" s="164"/>
    </row>
    <row r="290" spans="1:32" ht="15.75" customHeight="1">
      <c r="A290" s="103"/>
      <c r="B290" s="164"/>
      <c r="C290" s="165"/>
      <c r="D290" s="165"/>
      <c r="E290" s="165"/>
      <c r="F290" s="165"/>
      <c r="G290" s="92"/>
      <c r="H290" s="164"/>
      <c r="I290" s="164"/>
      <c r="J290" s="164"/>
      <c r="K290" s="164"/>
      <c r="L290" s="164"/>
      <c r="M290" s="164"/>
      <c r="N290" s="164"/>
      <c r="O290" s="164"/>
      <c r="P290" s="164"/>
      <c r="Q290" s="164"/>
      <c r="R290" s="164"/>
      <c r="S290" s="164"/>
      <c r="T290" s="164"/>
      <c r="U290" s="164"/>
      <c r="V290" s="164"/>
      <c r="W290" s="164"/>
      <c r="X290" s="164"/>
      <c r="Y290" s="164"/>
      <c r="Z290" s="164"/>
      <c r="AA290" s="164"/>
      <c r="AB290" s="164"/>
      <c r="AC290" s="164"/>
      <c r="AD290" s="164"/>
      <c r="AE290" s="164"/>
      <c r="AF290" s="164"/>
    </row>
    <row r="291" spans="1:32" ht="15.75" customHeight="1">
      <c r="A291" s="103"/>
      <c r="B291" s="164"/>
      <c r="C291" s="165"/>
      <c r="D291" s="165"/>
      <c r="E291" s="165"/>
      <c r="F291" s="165"/>
      <c r="G291" s="92"/>
      <c r="H291" s="164"/>
      <c r="I291" s="164"/>
      <c r="J291" s="164"/>
      <c r="K291" s="164"/>
      <c r="L291" s="164"/>
      <c r="M291" s="164"/>
      <c r="N291" s="164"/>
      <c r="O291" s="164"/>
      <c r="P291" s="164"/>
      <c r="Q291" s="164"/>
      <c r="R291" s="164"/>
      <c r="S291" s="164"/>
      <c r="T291" s="164"/>
      <c r="U291" s="164"/>
      <c r="V291" s="164"/>
      <c r="W291" s="164"/>
      <c r="X291" s="164"/>
      <c r="Y291" s="164"/>
      <c r="Z291" s="164"/>
      <c r="AA291" s="164"/>
      <c r="AB291" s="164"/>
      <c r="AC291" s="164"/>
      <c r="AD291" s="164"/>
      <c r="AE291" s="164"/>
      <c r="AF291" s="164"/>
    </row>
    <row r="292" spans="1:32" ht="15.75" customHeight="1">
      <c r="A292" s="103"/>
      <c r="B292" s="164"/>
      <c r="C292" s="165"/>
      <c r="D292" s="165"/>
      <c r="E292" s="165"/>
      <c r="F292" s="165"/>
      <c r="G292" s="92"/>
      <c r="H292" s="164"/>
      <c r="I292" s="164"/>
      <c r="J292" s="164"/>
      <c r="K292" s="164"/>
      <c r="L292" s="164"/>
      <c r="M292" s="164"/>
      <c r="N292" s="164"/>
      <c r="O292" s="164"/>
      <c r="P292" s="164"/>
      <c r="Q292" s="164"/>
      <c r="R292" s="164"/>
      <c r="S292" s="164"/>
      <c r="T292" s="164"/>
      <c r="U292" s="164"/>
      <c r="V292" s="164"/>
      <c r="W292" s="164"/>
      <c r="X292" s="164"/>
      <c r="Y292" s="164"/>
      <c r="Z292" s="164"/>
      <c r="AA292" s="164"/>
      <c r="AB292" s="164"/>
      <c r="AC292" s="164"/>
      <c r="AD292" s="164"/>
      <c r="AE292" s="164"/>
      <c r="AF292" s="164"/>
    </row>
    <row r="293" spans="1:32" ht="15.75" customHeight="1">
      <c r="A293" s="103"/>
      <c r="B293" s="164"/>
      <c r="C293" s="165"/>
      <c r="D293" s="165"/>
      <c r="E293" s="165"/>
      <c r="F293" s="165"/>
      <c r="G293" s="92"/>
      <c r="H293" s="164"/>
      <c r="I293" s="164"/>
      <c r="J293" s="164"/>
      <c r="K293" s="164"/>
      <c r="L293" s="164"/>
      <c r="M293" s="164"/>
      <c r="N293" s="164"/>
      <c r="O293" s="164"/>
      <c r="P293" s="164"/>
      <c r="Q293" s="164"/>
      <c r="R293" s="164"/>
      <c r="S293" s="164"/>
      <c r="T293" s="164"/>
      <c r="U293" s="164"/>
      <c r="V293" s="164"/>
      <c r="W293" s="164"/>
      <c r="X293" s="164"/>
      <c r="Y293" s="164"/>
      <c r="Z293" s="164"/>
      <c r="AA293" s="164"/>
      <c r="AB293" s="164"/>
      <c r="AC293" s="164"/>
      <c r="AD293" s="164"/>
      <c r="AE293" s="164"/>
      <c r="AF293" s="164"/>
    </row>
    <row r="294" spans="1:32" ht="15.75" customHeight="1">
      <c r="A294" s="103"/>
      <c r="B294" s="164"/>
      <c r="C294" s="165"/>
      <c r="D294" s="165"/>
      <c r="E294" s="165"/>
      <c r="F294" s="165"/>
      <c r="G294" s="92"/>
      <c r="H294" s="164"/>
      <c r="I294" s="164"/>
      <c r="J294" s="164"/>
      <c r="K294" s="164"/>
      <c r="L294" s="164"/>
      <c r="M294" s="164"/>
      <c r="N294" s="164"/>
      <c r="O294" s="164"/>
      <c r="P294" s="164"/>
      <c r="Q294" s="164"/>
      <c r="R294" s="164"/>
      <c r="S294" s="164"/>
      <c r="T294" s="164"/>
      <c r="U294" s="164"/>
      <c r="V294" s="164"/>
      <c r="W294" s="164"/>
      <c r="X294" s="164"/>
      <c r="Y294" s="164"/>
      <c r="Z294" s="164"/>
      <c r="AA294" s="164"/>
      <c r="AB294" s="164"/>
      <c r="AC294" s="164"/>
      <c r="AD294" s="164"/>
      <c r="AE294" s="164"/>
      <c r="AF294" s="164"/>
    </row>
    <row r="295" spans="1:32" ht="15.75" customHeight="1">
      <c r="A295" s="103"/>
      <c r="B295" s="164"/>
      <c r="C295" s="165"/>
      <c r="D295" s="165"/>
      <c r="E295" s="165"/>
      <c r="F295" s="165"/>
      <c r="G295" s="92"/>
      <c r="H295" s="164"/>
      <c r="I295" s="164"/>
      <c r="J295" s="164"/>
      <c r="K295" s="164"/>
      <c r="L295" s="164"/>
      <c r="M295" s="164"/>
      <c r="N295" s="164"/>
      <c r="O295" s="164"/>
      <c r="P295" s="164"/>
      <c r="Q295" s="164"/>
      <c r="R295" s="164"/>
      <c r="S295" s="164"/>
      <c r="T295" s="164"/>
      <c r="U295" s="164"/>
      <c r="V295" s="164"/>
      <c r="W295" s="164"/>
      <c r="X295" s="164"/>
      <c r="Y295" s="164"/>
      <c r="Z295" s="164"/>
      <c r="AA295" s="164"/>
      <c r="AB295" s="164"/>
      <c r="AC295" s="164"/>
      <c r="AD295" s="164"/>
      <c r="AE295" s="164"/>
      <c r="AF295" s="164"/>
    </row>
    <row r="296" spans="1:32" ht="15.75" customHeight="1">
      <c r="A296" s="103"/>
      <c r="B296" s="164"/>
      <c r="C296" s="165"/>
      <c r="D296" s="165"/>
      <c r="E296" s="165"/>
      <c r="F296" s="165"/>
      <c r="G296" s="92"/>
      <c r="H296" s="164"/>
      <c r="I296" s="164"/>
      <c r="J296" s="164"/>
      <c r="K296" s="164"/>
      <c r="L296" s="164"/>
      <c r="M296" s="164"/>
      <c r="N296" s="164"/>
      <c r="O296" s="164"/>
      <c r="P296" s="164"/>
      <c r="Q296" s="164"/>
      <c r="R296" s="164"/>
      <c r="S296" s="164"/>
      <c r="T296" s="164"/>
      <c r="U296" s="164"/>
      <c r="V296" s="164"/>
      <c r="W296" s="164"/>
      <c r="X296" s="164"/>
      <c r="Y296" s="164"/>
      <c r="Z296" s="164"/>
      <c r="AA296" s="164"/>
      <c r="AB296" s="164"/>
      <c r="AC296" s="164"/>
      <c r="AD296" s="164"/>
      <c r="AE296" s="164"/>
      <c r="AF296" s="164"/>
    </row>
    <row r="297" spans="1:32" ht="15.75" customHeight="1">
      <c r="A297" s="103"/>
      <c r="B297" s="164"/>
      <c r="C297" s="165"/>
      <c r="D297" s="165"/>
      <c r="E297" s="165"/>
      <c r="F297" s="165"/>
      <c r="G297" s="92"/>
      <c r="H297" s="164"/>
      <c r="I297" s="164"/>
      <c r="J297" s="164"/>
      <c r="K297" s="164"/>
      <c r="L297" s="164"/>
      <c r="M297" s="164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  <c r="AA297" s="164"/>
      <c r="AB297" s="164"/>
      <c r="AC297" s="164"/>
      <c r="AD297" s="164"/>
      <c r="AE297" s="164"/>
      <c r="AF297" s="164"/>
    </row>
    <row r="298" spans="1:32" ht="15.75" customHeight="1">
      <c r="A298" s="103"/>
      <c r="B298" s="164"/>
      <c r="C298" s="165"/>
      <c r="D298" s="165"/>
      <c r="E298" s="165"/>
      <c r="F298" s="165"/>
      <c r="G298" s="92"/>
      <c r="H298" s="164"/>
      <c r="I298" s="164"/>
      <c r="J298" s="164"/>
      <c r="K298" s="164"/>
      <c r="L298" s="164"/>
      <c r="M298" s="164"/>
      <c r="N298" s="164"/>
      <c r="O298" s="164"/>
      <c r="P298" s="164"/>
      <c r="Q298" s="164"/>
      <c r="R298" s="164"/>
      <c r="S298" s="164"/>
      <c r="T298" s="164"/>
      <c r="U298" s="164"/>
      <c r="V298" s="164"/>
      <c r="W298" s="164"/>
      <c r="X298" s="164"/>
      <c r="Y298" s="164"/>
      <c r="Z298" s="164"/>
      <c r="AA298" s="164"/>
      <c r="AB298" s="164"/>
      <c r="AC298" s="164"/>
      <c r="AD298" s="164"/>
      <c r="AE298" s="164"/>
      <c r="AF298" s="164"/>
    </row>
    <row r="299" spans="1:32" ht="15.75" customHeight="1">
      <c r="A299" s="103"/>
      <c r="B299" s="164"/>
      <c r="C299" s="165"/>
      <c r="D299" s="165"/>
      <c r="E299" s="165"/>
      <c r="F299" s="165"/>
      <c r="G299" s="92"/>
      <c r="H299" s="164"/>
      <c r="I299" s="164"/>
      <c r="J299" s="164"/>
      <c r="K299" s="164"/>
      <c r="L299" s="164"/>
      <c r="M299" s="164"/>
      <c r="N299" s="164"/>
      <c r="O299" s="164"/>
      <c r="P299" s="164"/>
      <c r="Q299" s="164"/>
      <c r="R299" s="164"/>
      <c r="S299" s="164"/>
      <c r="T299" s="164"/>
      <c r="U299" s="164"/>
      <c r="V299" s="164"/>
      <c r="W299" s="164"/>
      <c r="X299" s="164"/>
      <c r="Y299" s="164"/>
      <c r="Z299" s="164"/>
      <c r="AA299" s="164"/>
      <c r="AB299" s="164"/>
      <c r="AC299" s="164"/>
      <c r="AD299" s="164"/>
      <c r="AE299" s="164"/>
      <c r="AF299" s="164"/>
    </row>
    <row r="300" spans="1:32" ht="15.75" customHeight="1">
      <c r="A300" s="103"/>
      <c r="B300" s="164"/>
      <c r="C300" s="165"/>
      <c r="D300" s="165"/>
      <c r="E300" s="165"/>
      <c r="F300" s="165"/>
      <c r="G300" s="92"/>
      <c r="H300" s="164"/>
      <c r="I300" s="164"/>
      <c r="J300" s="164"/>
      <c r="K300" s="164"/>
      <c r="L300" s="164"/>
      <c r="M300" s="164"/>
      <c r="N300" s="164"/>
      <c r="O300" s="164"/>
      <c r="P300" s="164"/>
      <c r="Q300" s="164"/>
      <c r="R300" s="164"/>
      <c r="S300" s="164"/>
      <c r="T300" s="164"/>
      <c r="U300" s="164"/>
      <c r="V300" s="164"/>
      <c r="W300" s="164"/>
      <c r="X300" s="164"/>
      <c r="Y300" s="164"/>
      <c r="Z300" s="164"/>
      <c r="AA300" s="164"/>
      <c r="AB300" s="164"/>
      <c r="AC300" s="164"/>
      <c r="AD300" s="164"/>
      <c r="AE300" s="164"/>
      <c r="AF300" s="164"/>
    </row>
    <row r="301" spans="1:32" ht="15.75" customHeight="1">
      <c r="A301" s="103"/>
      <c r="B301" s="164"/>
      <c r="C301" s="165"/>
      <c r="D301" s="165"/>
      <c r="E301" s="165"/>
      <c r="F301" s="165"/>
      <c r="G301" s="92"/>
      <c r="H301" s="164"/>
      <c r="I301" s="164"/>
      <c r="J301" s="164"/>
      <c r="K301" s="164"/>
      <c r="L301" s="164"/>
      <c r="M301" s="164"/>
      <c r="N301" s="164"/>
      <c r="O301" s="164"/>
      <c r="P301" s="164"/>
      <c r="Q301" s="164"/>
      <c r="R301" s="164"/>
      <c r="S301" s="164"/>
      <c r="T301" s="164"/>
      <c r="U301" s="164"/>
      <c r="V301" s="164"/>
      <c r="W301" s="164"/>
      <c r="X301" s="164"/>
      <c r="Y301" s="164"/>
      <c r="Z301" s="164"/>
      <c r="AA301" s="164"/>
      <c r="AB301" s="164"/>
      <c r="AC301" s="164"/>
      <c r="AD301" s="164"/>
      <c r="AE301" s="164"/>
      <c r="AF301" s="164"/>
    </row>
    <row r="302" spans="1:32" ht="15.75" customHeight="1">
      <c r="A302" s="103"/>
      <c r="B302" s="164"/>
      <c r="C302" s="165"/>
      <c r="D302" s="165"/>
      <c r="E302" s="165"/>
      <c r="F302" s="165"/>
      <c r="G302" s="92"/>
      <c r="H302" s="164"/>
      <c r="I302" s="164"/>
      <c r="J302" s="164"/>
      <c r="K302" s="164"/>
      <c r="L302" s="164"/>
      <c r="M302" s="164"/>
      <c r="N302" s="164"/>
      <c r="O302" s="164"/>
      <c r="P302" s="164"/>
      <c r="Q302" s="164"/>
      <c r="R302" s="164"/>
      <c r="S302" s="164"/>
      <c r="T302" s="164"/>
      <c r="U302" s="164"/>
      <c r="V302" s="164"/>
      <c r="W302" s="164"/>
      <c r="X302" s="164"/>
      <c r="Y302" s="164"/>
      <c r="Z302" s="164"/>
      <c r="AA302" s="164"/>
      <c r="AB302" s="164"/>
      <c r="AC302" s="164"/>
      <c r="AD302" s="164"/>
      <c r="AE302" s="164"/>
      <c r="AF302" s="164"/>
    </row>
    <row r="303" spans="1:32" ht="15.75" customHeight="1">
      <c r="A303" s="103"/>
      <c r="B303" s="164"/>
      <c r="C303" s="165"/>
      <c r="D303" s="165"/>
      <c r="E303" s="165"/>
      <c r="F303" s="165"/>
      <c r="G303" s="92"/>
      <c r="H303" s="164"/>
      <c r="I303" s="164"/>
      <c r="J303" s="164"/>
      <c r="K303" s="164"/>
      <c r="L303" s="164"/>
      <c r="M303" s="164"/>
      <c r="N303" s="164"/>
      <c r="O303" s="164"/>
      <c r="P303" s="164"/>
      <c r="Q303" s="164"/>
      <c r="R303" s="164"/>
      <c r="S303" s="164"/>
      <c r="T303" s="164"/>
      <c r="U303" s="164"/>
      <c r="V303" s="164"/>
      <c r="W303" s="164"/>
      <c r="X303" s="164"/>
      <c r="Y303" s="164"/>
      <c r="Z303" s="164"/>
      <c r="AA303" s="164"/>
      <c r="AB303" s="164"/>
      <c r="AC303" s="164"/>
      <c r="AD303" s="164"/>
      <c r="AE303" s="164"/>
      <c r="AF303" s="164"/>
    </row>
    <row r="304" spans="1:32" ht="15.75" customHeight="1">
      <c r="A304" s="103"/>
      <c r="B304" s="164"/>
      <c r="C304" s="165"/>
      <c r="D304" s="165"/>
      <c r="E304" s="165"/>
      <c r="F304" s="165"/>
      <c r="G304" s="92"/>
      <c r="H304" s="164"/>
      <c r="I304" s="164"/>
      <c r="J304" s="164"/>
      <c r="K304" s="164"/>
      <c r="L304" s="164"/>
      <c r="M304" s="164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  <c r="AA304" s="164"/>
      <c r="AB304" s="164"/>
      <c r="AC304" s="164"/>
      <c r="AD304" s="164"/>
      <c r="AE304" s="164"/>
      <c r="AF304" s="164"/>
    </row>
    <row r="305" spans="1:32" ht="15.75" customHeight="1">
      <c r="A305" s="103"/>
      <c r="B305" s="164"/>
      <c r="C305" s="165"/>
      <c r="D305" s="165"/>
      <c r="E305" s="165"/>
      <c r="F305" s="165"/>
      <c r="G305" s="92"/>
      <c r="H305" s="164"/>
      <c r="I305" s="164"/>
      <c r="J305" s="164"/>
      <c r="K305" s="164"/>
      <c r="L305" s="164"/>
      <c r="M305" s="164"/>
      <c r="N305" s="164"/>
      <c r="O305" s="164"/>
      <c r="P305" s="164"/>
      <c r="Q305" s="164"/>
      <c r="R305" s="164"/>
      <c r="S305" s="164"/>
      <c r="T305" s="164"/>
      <c r="U305" s="164"/>
      <c r="V305" s="164"/>
      <c r="W305" s="164"/>
      <c r="X305" s="164"/>
      <c r="Y305" s="164"/>
      <c r="Z305" s="164"/>
      <c r="AA305" s="164"/>
      <c r="AB305" s="164"/>
      <c r="AC305" s="164"/>
      <c r="AD305" s="164"/>
      <c r="AE305" s="164"/>
      <c r="AF305" s="164"/>
    </row>
    <row r="306" spans="1:32" ht="15.75" customHeight="1">
      <c r="A306" s="103"/>
      <c r="B306" s="164"/>
      <c r="C306" s="165"/>
      <c r="D306" s="165"/>
      <c r="E306" s="165"/>
      <c r="F306" s="165"/>
      <c r="G306" s="92"/>
      <c r="H306" s="164"/>
      <c r="I306" s="164"/>
      <c r="J306" s="164"/>
      <c r="K306" s="164"/>
      <c r="L306" s="164"/>
      <c r="M306" s="164"/>
      <c r="N306" s="164"/>
      <c r="O306" s="164"/>
      <c r="P306" s="164"/>
      <c r="Q306" s="164"/>
      <c r="R306" s="164"/>
      <c r="S306" s="164"/>
      <c r="T306" s="164"/>
      <c r="U306" s="164"/>
      <c r="V306" s="164"/>
      <c r="W306" s="164"/>
      <c r="X306" s="164"/>
      <c r="Y306" s="164"/>
      <c r="Z306" s="164"/>
      <c r="AA306" s="164"/>
      <c r="AB306" s="164"/>
      <c r="AC306" s="164"/>
      <c r="AD306" s="164"/>
      <c r="AE306" s="164"/>
      <c r="AF306" s="164"/>
    </row>
    <row r="307" spans="1:32" ht="15.75" customHeight="1">
      <c r="A307" s="103"/>
      <c r="B307" s="164"/>
      <c r="C307" s="165"/>
      <c r="D307" s="165"/>
      <c r="E307" s="165"/>
      <c r="F307" s="165"/>
      <c r="G307" s="92"/>
      <c r="H307" s="164"/>
      <c r="I307" s="164"/>
      <c r="J307" s="164"/>
      <c r="K307" s="164"/>
      <c r="L307" s="164"/>
      <c r="M307" s="164"/>
      <c r="N307" s="164"/>
      <c r="O307" s="164"/>
      <c r="P307" s="164"/>
      <c r="Q307" s="164"/>
      <c r="R307" s="164"/>
      <c r="S307" s="164"/>
      <c r="T307" s="164"/>
      <c r="U307" s="164"/>
      <c r="V307" s="164"/>
      <c r="W307" s="164"/>
      <c r="X307" s="164"/>
      <c r="Y307" s="164"/>
      <c r="Z307" s="164"/>
      <c r="AA307" s="164"/>
      <c r="AB307" s="164"/>
      <c r="AC307" s="164"/>
      <c r="AD307" s="164"/>
      <c r="AE307" s="164"/>
      <c r="AF307" s="164"/>
    </row>
    <row r="308" spans="1:32" ht="15.75" customHeight="1">
      <c r="A308" s="103"/>
      <c r="B308" s="164"/>
      <c r="C308" s="165"/>
      <c r="D308" s="165"/>
      <c r="E308" s="165"/>
      <c r="F308" s="165"/>
      <c r="G308" s="92"/>
      <c r="H308" s="164"/>
      <c r="I308" s="164"/>
      <c r="J308" s="164"/>
      <c r="K308" s="164"/>
      <c r="L308" s="164"/>
      <c r="M308" s="164"/>
      <c r="N308" s="164"/>
      <c r="O308" s="164"/>
      <c r="P308" s="164"/>
      <c r="Q308" s="164"/>
      <c r="R308" s="164"/>
      <c r="S308" s="164"/>
      <c r="T308" s="164"/>
      <c r="U308" s="164"/>
      <c r="V308" s="164"/>
      <c r="W308" s="164"/>
      <c r="X308" s="164"/>
      <c r="Y308" s="164"/>
      <c r="Z308" s="164"/>
      <c r="AA308" s="164"/>
      <c r="AB308" s="164"/>
      <c r="AC308" s="164"/>
      <c r="AD308" s="164"/>
      <c r="AE308" s="164"/>
      <c r="AF308" s="164"/>
    </row>
    <row r="309" spans="1:32" ht="15.75" customHeight="1">
      <c r="A309" s="103"/>
      <c r="B309" s="164"/>
      <c r="C309" s="165"/>
      <c r="D309" s="165"/>
      <c r="E309" s="165"/>
      <c r="F309" s="165"/>
      <c r="G309" s="92"/>
      <c r="H309" s="164"/>
      <c r="I309" s="164"/>
      <c r="J309" s="164"/>
      <c r="K309" s="164"/>
      <c r="L309" s="164"/>
      <c r="M309" s="164"/>
      <c r="N309" s="164"/>
      <c r="O309" s="164"/>
      <c r="P309" s="164"/>
      <c r="Q309" s="164"/>
      <c r="R309" s="164"/>
      <c r="S309" s="164"/>
      <c r="T309" s="164"/>
      <c r="U309" s="164"/>
      <c r="V309" s="164"/>
      <c r="W309" s="164"/>
      <c r="X309" s="164"/>
      <c r="Y309" s="164"/>
      <c r="Z309" s="164"/>
      <c r="AA309" s="164"/>
      <c r="AB309" s="164"/>
      <c r="AC309" s="164"/>
      <c r="AD309" s="164"/>
      <c r="AE309" s="164"/>
      <c r="AF309" s="164"/>
    </row>
    <row r="310" spans="1:32" ht="15.75" customHeight="1">
      <c r="A310" s="103"/>
      <c r="B310" s="164"/>
      <c r="C310" s="165"/>
      <c r="D310" s="165"/>
      <c r="E310" s="165"/>
      <c r="F310" s="165"/>
      <c r="G310" s="92"/>
      <c r="H310" s="164"/>
      <c r="I310" s="164"/>
      <c r="J310" s="164"/>
      <c r="K310" s="164"/>
      <c r="L310" s="164"/>
      <c r="M310" s="164"/>
      <c r="N310" s="164"/>
      <c r="O310" s="164"/>
      <c r="P310" s="164"/>
      <c r="Q310" s="164"/>
      <c r="R310" s="164"/>
      <c r="S310" s="164"/>
      <c r="T310" s="164"/>
      <c r="U310" s="164"/>
      <c r="V310" s="164"/>
      <c r="W310" s="164"/>
      <c r="X310" s="164"/>
      <c r="Y310" s="164"/>
      <c r="Z310" s="164"/>
      <c r="AA310" s="164"/>
      <c r="AB310" s="164"/>
      <c r="AC310" s="164"/>
      <c r="AD310" s="164"/>
      <c r="AE310" s="164"/>
      <c r="AF310" s="164"/>
    </row>
    <row r="311" spans="1:32" ht="15.75" customHeight="1">
      <c r="A311" s="103"/>
      <c r="B311" s="164"/>
      <c r="C311" s="165"/>
      <c r="D311" s="165"/>
      <c r="E311" s="165"/>
      <c r="F311" s="165"/>
      <c r="G311" s="92"/>
      <c r="H311" s="164"/>
      <c r="I311" s="164"/>
      <c r="J311" s="164"/>
      <c r="K311" s="164"/>
      <c r="L311" s="164"/>
      <c r="M311" s="164"/>
      <c r="N311" s="164"/>
      <c r="O311" s="164"/>
      <c r="P311" s="164"/>
      <c r="Q311" s="164"/>
      <c r="R311" s="164"/>
      <c r="S311" s="164"/>
      <c r="T311" s="164"/>
      <c r="U311" s="164"/>
      <c r="V311" s="164"/>
      <c r="W311" s="164"/>
      <c r="X311" s="164"/>
      <c r="Y311" s="164"/>
      <c r="Z311" s="164"/>
      <c r="AA311" s="164"/>
      <c r="AB311" s="164"/>
      <c r="AC311" s="164"/>
      <c r="AD311" s="164"/>
      <c r="AE311" s="164"/>
      <c r="AF311" s="164"/>
    </row>
    <row r="312" spans="1:32" ht="15.75" customHeight="1">
      <c r="A312" s="103"/>
      <c r="B312" s="164"/>
      <c r="C312" s="165"/>
      <c r="D312" s="165"/>
      <c r="E312" s="165"/>
      <c r="F312" s="165"/>
      <c r="G312" s="92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</row>
    <row r="313" spans="1:32" ht="15.75" customHeight="1">
      <c r="A313" s="103"/>
      <c r="B313" s="164"/>
      <c r="C313" s="165"/>
      <c r="D313" s="165"/>
      <c r="E313" s="165"/>
      <c r="F313" s="165"/>
      <c r="G313" s="92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</row>
    <row r="314" spans="1:32" ht="15.75" customHeight="1">
      <c r="A314" s="103"/>
      <c r="B314" s="164"/>
      <c r="C314" s="165"/>
      <c r="D314" s="165"/>
      <c r="E314" s="165"/>
      <c r="F314" s="165"/>
      <c r="G314" s="92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  <c r="AA314" s="164"/>
      <c r="AB314" s="164"/>
      <c r="AC314" s="164"/>
      <c r="AD314" s="164"/>
      <c r="AE314" s="164"/>
      <c r="AF314" s="164"/>
    </row>
    <row r="315" spans="1:32" ht="15.75" customHeight="1">
      <c r="A315" s="103"/>
      <c r="B315" s="164"/>
      <c r="C315" s="165"/>
      <c r="D315" s="165"/>
      <c r="E315" s="165"/>
      <c r="F315" s="165"/>
      <c r="G315" s="92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64"/>
      <c r="AA315" s="164"/>
      <c r="AB315" s="164"/>
      <c r="AC315" s="164"/>
      <c r="AD315" s="164"/>
      <c r="AE315" s="164"/>
      <c r="AF315" s="164"/>
    </row>
    <row r="316" spans="1:32" ht="15.75" customHeight="1">
      <c r="A316" s="103"/>
      <c r="B316" s="164"/>
      <c r="C316" s="165"/>
      <c r="D316" s="165"/>
      <c r="E316" s="165"/>
      <c r="F316" s="165"/>
      <c r="G316" s="92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64"/>
      <c r="AA316" s="164"/>
      <c r="AB316" s="164"/>
      <c r="AC316" s="164"/>
      <c r="AD316" s="164"/>
      <c r="AE316" s="164"/>
      <c r="AF316" s="164"/>
    </row>
    <row r="317" spans="1:32" ht="15.75" customHeight="1">
      <c r="A317" s="103"/>
      <c r="B317" s="164"/>
      <c r="C317" s="165"/>
      <c r="D317" s="165"/>
      <c r="E317" s="165"/>
      <c r="F317" s="165"/>
      <c r="G317" s="92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64"/>
      <c r="AA317" s="164"/>
      <c r="AB317" s="164"/>
      <c r="AC317" s="164"/>
      <c r="AD317" s="164"/>
      <c r="AE317" s="164"/>
      <c r="AF317" s="164"/>
    </row>
    <row r="318" spans="1:32" ht="15.75" customHeight="1">
      <c r="A318" s="103"/>
      <c r="B318" s="164"/>
      <c r="C318" s="165"/>
      <c r="D318" s="165"/>
      <c r="E318" s="165"/>
      <c r="F318" s="165"/>
      <c r="G318" s="92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64"/>
      <c r="AA318" s="164"/>
      <c r="AB318" s="164"/>
      <c r="AC318" s="164"/>
      <c r="AD318" s="164"/>
      <c r="AE318" s="164"/>
      <c r="AF318" s="164"/>
    </row>
    <row r="319" spans="1:32" ht="15.75" customHeight="1">
      <c r="A319" s="103"/>
      <c r="B319" s="164"/>
      <c r="C319" s="165"/>
      <c r="D319" s="165"/>
      <c r="E319" s="165"/>
      <c r="F319" s="165"/>
      <c r="G319" s="92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64"/>
      <c r="AA319" s="164"/>
      <c r="AB319" s="164"/>
      <c r="AC319" s="164"/>
      <c r="AD319" s="164"/>
      <c r="AE319" s="164"/>
      <c r="AF319" s="164"/>
    </row>
    <row r="320" spans="1:32" ht="15.75" customHeight="1">
      <c r="A320" s="103"/>
      <c r="B320" s="164"/>
      <c r="C320" s="165"/>
      <c r="D320" s="165"/>
      <c r="E320" s="165"/>
      <c r="F320" s="165"/>
      <c r="G320" s="92"/>
      <c r="H320" s="164"/>
      <c r="I320" s="164"/>
      <c r="J320" s="164"/>
      <c r="K320" s="164"/>
      <c r="L320" s="164"/>
      <c r="M320" s="164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  <c r="Z320" s="164"/>
      <c r="AA320" s="164"/>
      <c r="AB320" s="164"/>
      <c r="AC320" s="164"/>
      <c r="AD320" s="164"/>
      <c r="AE320" s="164"/>
      <c r="AF320" s="164"/>
    </row>
    <row r="321" spans="1:32" ht="15.75" customHeight="1">
      <c r="A321" s="103"/>
      <c r="B321" s="164"/>
      <c r="C321" s="165"/>
      <c r="D321" s="165"/>
      <c r="E321" s="165"/>
      <c r="F321" s="165"/>
      <c r="G321" s="92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  <c r="Z321" s="164"/>
      <c r="AA321" s="164"/>
      <c r="AB321" s="164"/>
      <c r="AC321" s="164"/>
      <c r="AD321" s="164"/>
      <c r="AE321" s="164"/>
      <c r="AF321" s="164"/>
    </row>
    <row r="322" spans="1:32" ht="15.75" customHeight="1">
      <c r="A322" s="103"/>
      <c r="B322" s="164"/>
      <c r="C322" s="165"/>
      <c r="D322" s="165"/>
      <c r="E322" s="165"/>
      <c r="F322" s="165"/>
      <c r="G322" s="92"/>
      <c r="H322" s="164"/>
      <c r="I322" s="164"/>
      <c r="J322" s="164"/>
      <c r="K322" s="164"/>
      <c r="L322" s="164"/>
      <c r="M322" s="164"/>
      <c r="N322" s="164"/>
      <c r="O322" s="164"/>
      <c r="P322" s="164"/>
      <c r="Q322" s="164"/>
      <c r="R322" s="164"/>
      <c r="S322" s="164"/>
      <c r="T322" s="164"/>
      <c r="U322" s="164"/>
      <c r="V322" s="164"/>
      <c r="W322" s="164"/>
      <c r="X322" s="164"/>
      <c r="Y322" s="164"/>
      <c r="Z322" s="164"/>
      <c r="AA322" s="164"/>
      <c r="AB322" s="164"/>
      <c r="AC322" s="164"/>
      <c r="AD322" s="164"/>
      <c r="AE322" s="164"/>
      <c r="AF322" s="164"/>
    </row>
    <row r="323" spans="1:32" ht="15.75" customHeight="1">
      <c r="A323" s="103"/>
      <c r="B323" s="164"/>
      <c r="C323" s="165"/>
      <c r="D323" s="165"/>
      <c r="E323" s="165"/>
      <c r="F323" s="165"/>
      <c r="G323" s="92"/>
      <c r="H323" s="164"/>
      <c r="I323" s="164"/>
      <c r="J323" s="164"/>
      <c r="K323" s="164"/>
      <c r="L323" s="164"/>
      <c r="M323" s="164"/>
      <c r="N323" s="164"/>
      <c r="O323" s="164"/>
      <c r="P323" s="164"/>
      <c r="Q323" s="164"/>
      <c r="R323" s="164"/>
      <c r="S323" s="164"/>
      <c r="T323" s="164"/>
      <c r="U323" s="164"/>
      <c r="V323" s="164"/>
      <c r="W323" s="164"/>
      <c r="X323" s="164"/>
      <c r="Y323" s="164"/>
      <c r="Z323" s="164"/>
      <c r="AA323" s="164"/>
      <c r="AB323" s="164"/>
      <c r="AC323" s="164"/>
      <c r="AD323" s="164"/>
      <c r="AE323" s="164"/>
      <c r="AF323" s="164"/>
    </row>
    <row r="324" spans="1:32" ht="15.75" customHeight="1">
      <c r="A324" s="103"/>
      <c r="B324" s="164"/>
      <c r="C324" s="165"/>
      <c r="D324" s="165"/>
      <c r="E324" s="165"/>
      <c r="F324" s="165"/>
      <c r="G324" s="92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  <c r="Z324" s="164"/>
      <c r="AA324" s="164"/>
      <c r="AB324" s="164"/>
      <c r="AC324" s="164"/>
      <c r="AD324" s="164"/>
      <c r="AE324" s="164"/>
      <c r="AF324" s="164"/>
    </row>
    <row r="325" spans="1:32" ht="15.75" customHeight="1">
      <c r="A325" s="103"/>
      <c r="B325" s="164"/>
      <c r="C325" s="165"/>
      <c r="D325" s="165"/>
      <c r="E325" s="165"/>
      <c r="F325" s="165"/>
      <c r="G325" s="92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/>
      <c r="AD325" s="164"/>
      <c r="AE325" s="164"/>
      <c r="AF325" s="164"/>
    </row>
    <row r="326" spans="1:32" ht="15.75" customHeight="1">
      <c r="A326" s="103"/>
      <c r="B326" s="164"/>
      <c r="C326" s="165"/>
      <c r="D326" s="165"/>
      <c r="E326" s="165"/>
      <c r="F326" s="165"/>
      <c r="G326" s="92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/>
      <c r="AD326" s="164"/>
      <c r="AE326" s="164"/>
      <c r="AF326" s="164"/>
    </row>
    <row r="327" spans="1:32" ht="15.75" customHeight="1">
      <c r="A327" s="103"/>
      <c r="B327" s="164"/>
      <c r="C327" s="165"/>
      <c r="D327" s="165"/>
      <c r="E327" s="165"/>
      <c r="F327" s="165"/>
      <c r="G327" s="92"/>
      <c r="H327" s="164"/>
      <c r="I327" s="164"/>
      <c r="J327" s="164"/>
      <c r="K327" s="164"/>
      <c r="L327" s="164"/>
      <c r="M327" s="164"/>
      <c r="N327" s="164"/>
      <c r="O327" s="164"/>
      <c r="P327" s="164"/>
      <c r="Q327" s="164"/>
      <c r="R327" s="164"/>
      <c r="S327" s="164"/>
      <c r="T327" s="164"/>
      <c r="U327" s="164"/>
      <c r="V327" s="164"/>
      <c r="W327" s="164"/>
      <c r="X327" s="164"/>
      <c r="Y327" s="164"/>
      <c r="Z327" s="164"/>
      <c r="AA327" s="164"/>
      <c r="AB327" s="164"/>
      <c r="AC327" s="164"/>
      <c r="AD327" s="164"/>
      <c r="AE327" s="164"/>
      <c r="AF327" s="164"/>
    </row>
    <row r="328" spans="1:32" ht="15.75" customHeight="1">
      <c r="A328" s="103"/>
      <c r="B328" s="164"/>
      <c r="C328" s="165"/>
      <c r="D328" s="165"/>
      <c r="E328" s="165"/>
      <c r="F328" s="165"/>
      <c r="G328" s="92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  <c r="Z328" s="164"/>
      <c r="AA328" s="164"/>
      <c r="AB328" s="164"/>
      <c r="AC328" s="164"/>
      <c r="AD328" s="164"/>
      <c r="AE328" s="164"/>
      <c r="AF328" s="164"/>
    </row>
    <row r="329" spans="1:32" ht="15.75" customHeight="1">
      <c r="A329" s="103"/>
      <c r="B329" s="164"/>
      <c r="C329" s="165"/>
      <c r="D329" s="165"/>
      <c r="E329" s="165"/>
      <c r="F329" s="165"/>
      <c r="G329" s="92"/>
      <c r="H329" s="164"/>
      <c r="I329" s="164"/>
      <c r="J329" s="164"/>
      <c r="K329" s="164"/>
      <c r="L329" s="164"/>
      <c r="M329" s="164"/>
      <c r="N329" s="164"/>
      <c r="O329" s="164"/>
      <c r="P329" s="164"/>
      <c r="Q329" s="164"/>
      <c r="R329" s="164"/>
      <c r="S329" s="164"/>
      <c r="T329" s="164"/>
      <c r="U329" s="164"/>
      <c r="V329" s="164"/>
      <c r="W329" s="164"/>
      <c r="X329" s="164"/>
      <c r="Y329" s="164"/>
      <c r="Z329" s="164"/>
      <c r="AA329" s="164"/>
      <c r="AB329" s="164"/>
      <c r="AC329" s="164"/>
      <c r="AD329" s="164"/>
      <c r="AE329" s="164"/>
      <c r="AF329" s="164"/>
    </row>
    <row r="330" spans="1:32" ht="15.75" customHeight="1">
      <c r="A330" s="103"/>
      <c r="B330" s="164"/>
      <c r="C330" s="165"/>
      <c r="D330" s="165"/>
      <c r="E330" s="165"/>
      <c r="F330" s="165"/>
      <c r="G330" s="92"/>
      <c r="H330" s="164"/>
      <c r="I330" s="164"/>
      <c r="J330" s="164"/>
      <c r="K330" s="164"/>
      <c r="L330" s="164"/>
      <c r="M330" s="164"/>
      <c r="N330" s="164"/>
      <c r="O330" s="164"/>
      <c r="P330" s="164"/>
      <c r="Q330" s="164"/>
      <c r="R330" s="164"/>
      <c r="S330" s="164"/>
      <c r="T330" s="164"/>
      <c r="U330" s="164"/>
      <c r="V330" s="164"/>
      <c r="W330" s="164"/>
      <c r="X330" s="164"/>
      <c r="Y330" s="164"/>
      <c r="Z330" s="164"/>
      <c r="AA330" s="164"/>
      <c r="AB330" s="164"/>
      <c r="AC330" s="164"/>
      <c r="AD330" s="164"/>
      <c r="AE330" s="164"/>
      <c r="AF330" s="164"/>
    </row>
    <row r="331" spans="1:32" ht="15.75" customHeight="1">
      <c r="A331" s="103"/>
      <c r="B331" s="164"/>
      <c r="C331" s="165"/>
      <c r="D331" s="165"/>
      <c r="E331" s="165"/>
      <c r="F331" s="165"/>
      <c r="G331" s="92"/>
      <c r="H331" s="164"/>
      <c r="I331" s="164"/>
      <c r="J331" s="164"/>
      <c r="K331" s="164"/>
      <c r="L331" s="164"/>
      <c r="M331" s="164"/>
      <c r="N331" s="164"/>
      <c r="O331" s="164"/>
      <c r="P331" s="164"/>
      <c r="Q331" s="164"/>
      <c r="R331" s="164"/>
      <c r="S331" s="164"/>
      <c r="T331" s="164"/>
      <c r="U331" s="164"/>
      <c r="V331" s="164"/>
      <c r="W331" s="164"/>
      <c r="X331" s="164"/>
      <c r="Y331" s="164"/>
      <c r="Z331" s="164"/>
      <c r="AA331" s="164"/>
      <c r="AB331" s="164"/>
      <c r="AC331" s="164"/>
      <c r="AD331" s="164"/>
      <c r="AE331" s="164"/>
      <c r="AF331" s="164"/>
    </row>
    <row r="332" spans="1:32" ht="15.75" customHeight="1">
      <c r="A332" s="103"/>
      <c r="B332" s="164"/>
      <c r="C332" s="165"/>
      <c r="D332" s="165"/>
      <c r="E332" s="165"/>
      <c r="F332" s="165"/>
      <c r="G332" s="92"/>
      <c r="H332" s="164"/>
      <c r="I332" s="164"/>
      <c r="J332" s="164"/>
      <c r="K332" s="164"/>
      <c r="L332" s="164"/>
      <c r="M332" s="164"/>
      <c r="N332" s="164"/>
      <c r="O332" s="164"/>
      <c r="P332" s="164"/>
      <c r="Q332" s="164"/>
      <c r="R332" s="164"/>
      <c r="S332" s="164"/>
      <c r="T332" s="164"/>
      <c r="U332" s="164"/>
      <c r="V332" s="164"/>
      <c r="W332" s="164"/>
      <c r="X332" s="164"/>
      <c r="Y332" s="164"/>
      <c r="Z332" s="164"/>
      <c r="AA332" s="164"/>
      <c r="AB332" s="164"/>
      <c r="AC332" s="164"/>
      <c r="AD332" s="164"/>
      <c r="AE332" s="164"/>
      <c r="AF332" s="164"/>
    </row>
    <row r="333" spans="1:32" ht="15.75" customHeight="1">
      <c r="A333" s="103"/>
      <c r="B333" s="164"/>
      <c r="C333" s="165"/>
      <c r="D333" s="165"/>
      <c r="E333" s="165"/>
      <c r="F333" s="165"/>
      <c r="G333" s="92"/>
      <c r="H333" s="164"/>
      <c r="I333" s="164"/>
      <c r="J333" s="164"/>
      <c r="K333" s="164"/>
      <c r="L333" s="164"/>
      <c r="M333" s="164"/>
      <c r="N333" s="164"/>
      <c r="O333" s="164"/>
      <c r="P333" s="164"/>
      <c r="Q333" s="164"/>
      <c r="R333" s="164"/>
      <c r="S333" s="164"/>
      <c r="T333" s="164"/>
      <c r="U333" s="164"/>
      <c r="V333" s="164"/>
      <c r="W333" s="164"/>
      <c r="X333" s="164"/>
      <c r="Y333" s="164"/>
      <c r="Z333" s="164"/>
      <c r="AA333" s="164"/>
      <c r="AB333" s="164"/>
      <c r="AC333" s="164"/>
      <c r="AD333" s="164"/>
      <c r="AE333" s="164"/>
      <c r="AF333" s="164"/>
    </row>
    <row r="334" spans="1:32" ht="15.75" customHeight="1">
      <c r="A334" s="103"/>
      <c r="B334" s="164"/>
      <c r="C334" s="165"/>
      <c r="D334" s="165"/>
      <c r="E334" s="165"/>
      <c r="F334" s="165"/>
      <c r="G334" s="92"/>
      <c r="H334" s="164"/>
      <c r="I334" s="164"/>
      <c r="J334" s="164"/>
      <c r="K334" s="164"/>
      <c r="L334" s="164"/>
      <c r="M334" s="164"/>
      <c r="N334" s="164"/>
      <c r="O334" s="164"/>
      <c r="P334" s="164"/>
      <c r="Q334" s="164"/>
      <c r="R334" s="164"/>
      <c r="S334" s="164"/>
      <c r="T334" s="164"/>
      <c r="U334" s="164"/>
      <c r="V334" s="164"/>
      <c r="W334" s="164"/>
      <c r="X334" s="164"/>
      <c r="Y334" s="164"/>
      <c r="Z334" s="164"/>
      <c r="AA334" s="164"/>
      <c r="AB334" s="164"/>
      <c r="AC334" s="164"/>
      <c r="AD334" s="164"/>
      <c r="AE334" s="164"/>
      <c r="AF334" s="164"/>
    </row>
    <row r="335" spans="1:32" ht="15.75" customHeight="1">
      <c r="A335" s="103"/>
      <c r="B335" s="164"/>
      <c r="C335" s="165"/>
      <c r="D335" s="165"/>
      <c r="E335" s="165"/>
      <c r="F335" s="165"/>
      <c r="G335" s="92"/>
      <c r="H335" s="164"/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  <c r="AA335" s="164"/>
      <c r="AB335" s="164"/>
      <c r="AC335" s="164"/>
      <c r="AD335" s="164"/>
      <c r="AE335" s="164"/>
      <c r="AF335" s="164"/>
    </row>
    <row r="336" spans="1:32" ht="15.75" customHeight="1">
      <c r="A336" s="103"/>
      <c r="B336" s="164"/>
      <c r="C336" s="165"/>
      <c r="D336" s="165"/>
      <c r="E336" s="165"/>
      <c r="F336" s="165"/>
      <c r="G336" s="92"/>
      <c r="H336" s="164"/>
      <c r="I336" s="164"/>
      <c r="J336" s="164"/>
      <c r="K336" s="164"/>
      <c r="L336" s="164"/>
      <c r="M336" s="164"/>
      <c r="N336" s="164"/>
      <c r="O336" s="164"/>
      <c r="P336" s="164"/>
      <c r="Q336" s="164"/>
      <c r="R336" s="164"/>
      <c r="S336" s="164"/>
      <c r="T336" s="164"/>
      <c r="U336" s="164"/>
      <c r="V336" s="164"/>
      <c r="W336" s="164"/>
      <c r="X336" s="164"/>
      <c r="Y336" s="164"/>
      <c r="Z336" s="164"/>
      <c r="AA336" s="164"/>
      <c r="AB336" s="164"/>
      <c r="AC336" s="164"/>
      <c r="AD336" s="164"/>
      <c r="AE336" s="164"/>
      <c r="AF336" s="164"/>
    </row>
    <row r="337" spans="1:32" ht="15.75" customHeight="1">
      <c r="A337" s="103"/>
      <c r="B337" s="164"/>
      <c r="C337" s="165"/>
      <c r="D337" s="165"/>
      <c r="E337" s="165"/>
      <c r="F337" s="165"/>
      <c r="G337" s="92"/>
      <c r="H337" s="164"/>
      <c r="I337" s="164"/>
      <c r="J337" s="164"/>
      <c r="K337" s="164"/>
      <c r="L337" s="164"/>
      <c r="M337" s="164"/>
      <c r="N337" s="164"/>
      <c r="O337" s="164"/>
      <c r="P337" s="164"/>
      <c r="Q337" s="164"/>
      <c r="R337" s="164"/>
      <c r="S337" s="164"/>
      <c r="T337" s="164"/>
      <c r="U337" s="164"/>
      <c r="V337" s="164"/>
      <c r="W337" s="164"/>
      <c r="X337" s="164"/>
      <c r="Y337" s="164"/>
      <c r="Z337" s="164"/>
      <c r="AA337" s="164"/>
      <c r="AB337" s="164"/>
      <c r="AC337" s="164"/>
      <c r="AD337" s="164"/>
      <c r="AE337" s="164"/>
      <c r="AF337" s="164"/>
    </row>
    <row r="338" spans="1:32" ht="15.75" customHeight="1">
      <c r="A338" s="103"/>
      <c r="B338" s="164"/>
      <c r="C338" s="165"/>
      <c r="D338" s="165"/>
      <c r="E338" s="165"/>
      <c r="F338" s="165"/>
      <c r="G338" s="92"/>
      <c r="H338" s="164"/>
      <c r="I338" s="164"/>
      <c r="J338" s="164"/>
      <c r="K338" s="164"/>
      <c r="L338" s="164"/>
      <c r="M338" s="164"/>
      <c r="N338" s="164"/>
      <c r="O338" s="164"/>
      <c r="P338" s="164"/>
      <c r="Q338" s="164"/>
      <c r="R338" s="164"/>
      <c r="S338" s="164"/>
      <c r="T338" s="164"/>
      <c r="U338" s="164"/>
      <c r="V338" s="164"/>
      <c r="W338" s="164"/>
      <c r="X338" s="164"/>
      <c r="Y338" s="164"/>
      <c r="Z338" s="164"/>
      <c r="AA338" s="164"/>
      <c r="AB338" s="164"/>
      <c r="AC338" s="164"/>
      <c r="AD338" s="164"/>
      <c r="AE338" s="164"/>
      <c r="AF338" s="164"/>
    </row>
    <row r="339" spans="1:32" ht="15.75" customHeight="1">
      <c r="A339" s="103"/>
      <c r="B339" s="164"/>
      <c r="C339" s="165"/>
      <c r="D339" s="165"/>
      <c r="E339" s="165"/>
      <c r="F339" s="165"/>
      <c r="G339" s="92"/>
      <c r="H339" s="164"/>
      <c r="I339" s="164"/>
      <c r="J339" s="164"/>
      <c r="K339" s="164"/>
      <c r="L339" s="164"/>
      <c r="M339" s="164"/>
      <c r="N339" s="164"/>
      <c r="O339" s="164"/>
      <c r="P339" s="164"/>
      <c r="Q339" s="164"/>
      <c r="R339" s="164"/>
      <c r="S339" s="164"/>
      <c r="T339" s="164"/>
      <c r="U339" s="164"/>
      <c r="V339" s="164"/>
      <c r="W339" s="164"/>
      <c r="X339" s="164"/>
      <c r="Y339" s="164"/>
      <c r="Z339" s="164"/>
      <c r="AA339" s="164"/>
      <c r="AB339" s="164"/>
      <c r="AC339" s="164"/>
      <c r="AD339" s="164"/>
      <c r="AE339" s="164"/>
      <c r="AF339" s="164"/>
    </row>
    <row r="340" spans="1:32" ht="15.75" customHeight="1">
      <c r="A340" s="103"/>
      <c r="B340" s="164"/>
      <c r="C340" s="165"/>
      <c r="D340" s="165"/>
      <c r="E340" s="165"/>
      <c r="F340" s="165"/>
      <c r="G340" s="92"/>
      <c r="H340" s="164"/>
      <c r="I340" s="164"/>
      <c r="J340" s="164"/>
      <c r="K340" s="164"/>
      <c r="L340" s="164"/>
      <c r="M340" s="164"/>
      <c r="N340" s="164"/>
      <c r="O340" s="164"/>
      <c r="P340" s="164"/>
      <c r="Q340" s="164"/>
      <c r="R340" s="164"/>
      <c r="S340" s="164"/>
      <c r="T340" s="164"/>
      <c r="U340" s="164"/>
      <c r="V340" s="164"/>
      <c r="W340" s="164"/>
      <c r="X340" s="164"/>
      <c r="Y340" s="164"/>
      <c r="Z340" s="164"/>
      <c r="AA340" s="164"/>
      <c r="AB340" s="164"/>
      <c r="AC340" s="164"/>
      <c r="AD340" s="164"/>
      <c r="AE340" s="164"/>
      <c r="AF340" s="164"/>
    </row>
    <row r="341" spans="1:32" ht="15.75" customHeight="1">
      <c r="A341" s="103"/>
      <c r="B341" s="164"/>
      <c r="C341" s="165"/>
      <c r="D341" s="165"/>
      <c r="E341" s="165"/>
      <c r="F341" s="165"/>
      <c r="G341" s="92"/>
      <c r="H341" s="164"/>
      <c r="I341" s="164"/>
      <c r="J341" s="164"/>
      <c r="K341" s="164"/>
      <c r="L341" s="164"/>
      <c r="M341" s="164"/>
      <c r="N341" s="164"/>
      <c r="O341" s="164"/>
      <c r="P341" s="164"/>
      <c r="Q341" s="164"/>
      <c r="R341" s="164"/>
      <c r="S341" s="164"/>
      <c r="T341" s="164"/>
      <c r="U341" s="164"/>
      <c r="V341" s="164"/>
      <c r="W341" s="164"/>
      <c r="X341" s="164"/>
      <c r="Y341" s="164"/>
      <c r="Z341" s="164"/>
      <c r="AA341" s="164"/>
      <c r="AB341" s="164"/>
      <c r="AC341" s="164"/>
      <c r="AD341" s="164"/>
      <c r="AE341" s="164"/>
      <c r="AF341" s="164"/>
    </row>
    <row r="342" spans="1:32" ht="15.75" customHeight="1">
      <c r="A342" s="103"/>
      <c r="B342" s="164"/>
      <c r="C342" s="165"/>
      <c r="D342" s="165"/>
      <c r="E342" s="165"/>
      <c r="F342" s="165"/>
      <c r="G342" s="92"/>
      <c r="H342" s="164"/>
      <c r="I342" s="164"/>
      <c r="J342" s="164"/>
      <c r="K342" s="164"/>
      <c r="L342" s="164"/>
      <c r="M342" s="164"/>
      <c r="N342" s="164"/>
      <c r="O342" s="164"/>
      <c r="P342" s="164"/>
      <c r="Q342" s="164"/>
      <c r="R342" s="164"/>
      <c r="S342" s="164"/>
      <c r="T342" s="164"/>
      <c r="U342" s="164"/>
      <c r="V342" s="164"/>
      <c r="W342" s="164"/>
      <c r="X342" s="164"/>
      <c r="Y342" s="164"/>
      <c r="Z342" s="164"/>
      <c r="AA342" s="164"/>
      <c r="AB342" s="164"/>
      <c r="AC342" s="164"/>
      <c r="AD342" s="164"/>
      <c r="AE342" s="164"/>
      <c r="AF342" s="164"/>
    </row>
    <row r="343" spans="1:32" ht="15.75" customHeight="1">
      <c r="A343" s="103"/>
      <c r="B343" s="164"/>
      <c r="C343" s="165"/>
      <c r="D343" s="165"/>
      <c r="E343" s="165"/>
      <c r="F343" s="165"/>
      <c r="G343" s="92"/>
      <c r="H343" s="164"/>
      <c r="I343" s="164"/>
      <c r="J343" s="164"/>
      <c r="K343" s="164"/>
      <c r="L343" s="164"/>
      <c r="M343" s="164"/>
      <c r="N343" s="164"/>
      <c r="O343" s="164"/>
      <c r="P343" s="164"/>
      <c r="Q343" s="164"/>
      <c r="R343" s="164"/>
      <c r="S343" s="164"/>
      <c r="T343" s="164"/>
      <c r="U343" s="164"/>
      <c r="V343" s="164"/>
      <c r="W343" s="164"/>
      <c r="X343" s="164"/>
      <c r="Y343" s="164"/>
      <c r="Z343" s="164"/>
      <c r="AA343" s="164"/>
      <c r="AB343" s="164"/>
      <c r="AC343" s="164"/>
      <c r="AD343" s="164"/>
      <c r="AE343" s="164"/>
      <c r="AF343" s="164"/>
    </row>
    <row r="344" spans="1:32" ht="15.75" customHeight="1">
      <c r="A344" s="103"/>
      <c r="B344" s="164"/>
      <c r="C344" s="165"/>
      <c r="D344" s="165"/>
      <c r="E344" s="165"/>
      <c r="F344" s="165"/>
      <c r="G344" s="92"/>
      <c r="H344" s="164"/>
      <c r="I344" s="164"/>
      <c r="J344" s="164"/>
      <c r="K344" s="164"/>
      <c r="L344" s="164"/>
      <c r="M344" s="164"/>
      <c r="N344" s="164"/>
      <c r="O344" s="164"/>
      <c r="P344" s="164"/>
      <c r="Q344" s="164"/>
      <c r="R344" s="164"/>
      <c r="S344" s="164"/>
      <c r="T344" s="164"/>
      <c r="U344" s="164"/>
      <c r="V344" s="164"/>
      <c r="W344" s="164"/>
      <c r="X344" s="164"/>
      <c r="Y344" s="164"/>
      <c r="Z344" s="164"/>
      <c r="AA344" s="164"/>
      <c r="AB344" s="164"/>
      <c r="AC344" s="164"/>
      <c r="AD344" s="164"/>
      <c r="AE344" s="164"/>
      <c r="AF344" s="164"/>
    </row>
    <row r="345" spans="1:32" ht="15.75" customHeight="1">
      <c r="A345" s="103"/>
      <c r="B345" s="164"/>
      <c r="C345" s="165"/>
      <c r="D345" s="165"/>
      <c r="E345" s="165"/>
      <c r="F345" s="165"/>
      <c r="G345" s="92"/>
      <c r="H345" s="164"/>
      <c r="I345" s="164"/>
      <c r="J345" s="164"/>
      <c r="K345" s="164"/>
      <c r="L345" s="164"/>
      <c r="M345" s="164"/>
      <c r="N345" s="164"/>
      <c r="O345" s="164"/>
      <c r="P345" s="164"/>
      <c r="Q345" s="164"/>
      <c r="R345" s="164"/>
      <c r="S345" s="164"/>
      <c r="T345" s="164"/>
      <c r="U345" s="164"/>
      <c r="V345" s="164"/>
      <c r="W345" s="164"/>
      <c r="X345" s="164"/>
      <c r="Y345" s="164"/>
      <c r="Z345" s="164"/>
      <c r="AA345" s="164"/>
      <c r="AB345" s="164"/>
      <c r="AC345" s="164"/>
      <c r="AD345" s="164"/>
      <c r="AE345" s="164"/>
      <c r="AF345" s="164"/>
    </row>
    <row r="346" spans="1:32" ht="15.75" customHeight="1">
      <c r="A346" s="103"/>
      <c r="B346" s="164"/>
      <c r="C346" s="165"/>
      <c r="D346" s="165"/>
      <c r="E346" s="165"/>
      <c r="F346" s="165"/>
      <c r="G346" s="92"/>
      <c r="H346" s="164"/>
      <c r="I346" s="164"/>
      <c r="J346" s="164"/>
      <c r="K346" s="164"/>
      <c r="L346" s="164"/>
      <c r="M346" s="164"/>
      <c r="N346" s="164"/>
      <c r="O346" s="164"/>
      <c r="P346" s="164"/>
      <c r="Q346" s="164"/>
      <c r="R346" s="164"/>
      <c r="S346" s="164"/>
      <c r="T346" s="164"/>
      <c r="U346" s="164"/>
      <c r="V346" s="164"/>
      <c r="W346" s="164"/>
      <c r="X346" s="164"/>
      <c r="Y346" s="164"/>
      <c r="Z346" s="164"/>
      <c r="AA346" s="164"/>
      <c r="AB346" s="164"/>
      <c r="AC346" s="164"/>
      <c r="AD346" s="164"/>
      <c r="AE346" s="164"/>
      <c r="AF346" s="164"/>
    </row>
    <row r="347" spans="1:32" ht="15.75" customHeight="1">
      <c r="A347" s="103"/>
      <c r="B347" s="164"/>
      <c r="C347" s="165"/>
      <c r="D347" s="165"/>
      <c r="E347" s="165"/>
      <c r="F347" s="165"/>
      <c r="G347" s="92"/>
      <c r="H347" s="164"/>
      <c r="I347" s="164"/>
      <c r="J347" s="164"/>
      <c r="K347" s="164"/>
      <c r="L347" s="164"/>
      <c r="M347" s="164"/>
      <c r="N347" s="164"/>
      <c r="O347" s="164"/>
      <c r="P347" s="164"/>
      <c r="Q347" s="164"/>
      <c r="R347" s="164"/>
      <c r="S347" s="164"/>
      <c r="T347" s="164"/>
      <c r="U347" s="164"/>
      <c r="V347" s="164"/>
      <c r="W347" s="164"/>
      <c r="X347" s="164"/>
      <c r="Y347" s="164"/>
      <c r="Z347" s="164"/>
      <c r="AA347" s="164"/>
      <c r="AB347" s="164"/>
      <c r="AC347" s="164"/>
      <c r="AD347" s="164"/>
      <c r="AE347" s="164"/>
      <c r="AF347" s="164"/>
    </row>
    <row r="348" spans="1:32" ht="15.75" customHeight="1">
      <c r="A348" s="103"/>
      <c r="B348" s="164"/>
      <c r="C348" s="165"/>
      <c r="D348" s="165"/>
      <c r="E348" s="165"/>
      <c r="F348" s="165"/>
      <c r="G348" s="92"/>
      <c r="H348" s="164"/>
      <c r="I348" s="164"/>
      <c r="J348" s="164"/>
      <c r="K348" s="164"/>
      <c r="L348" s="164"/>
      <c r="M348" s="164"/>
      <c r="N348" s="164"/>
      <c r="O348" s="164"/>
      <c r="P348" s="164"/>
      <c r="Q348" s="164"/>
      <c r="R348" s="164"/>
      <c r="S348" s="164"/>
      <c r="T348" s="164"/>
      <c r="U348" s="164"/>
      <c r="V348" s="164"/>
      <c r="W348" s="164"/>
      <c r="X348" s="164"/>
      <c r="Y348" s="164"/>
      <c r="Z348" s="164"/>
      <c r="AA348" s="164"/>
      <c r="AB348" s="164"/>
      <c r="AC348" s="164"/>
      <c r="AD348" s="164"/>
      <c r="AE348" s="164"/>
      <c r="AF348" s="164"/>
    </row>
    <row r="349" spans="1:32" ht="15.75" customHeight="1">
      <c r="A349" s="103"/>
      <c r="B349" s="164"/>
      <c r="C349" s="165"/>
      <c r="D349" s="165"/>
      <c r="E349" s="165"/>
      <c r="F349" s="165"/>
      <c r="G349" s="92"/>
      <c r="H349" s="164"/>
      <c r="I349" s="164"/>
      <c r="J349" s="164"/>
      <c r="K349" s="164"/>
      <c r="L349" s="164"/>
      <c r="M349" s="164"/>
      <c r="N349" s="164"/>
      <c r="O349" s="164"/>
      <c r="P349" s="164"/>
      <c r="Q349" s="164"/>
      <c r="R349" s="164"/>
      <c r="S349" s="164"/>
      <c r="T349" s="164"/>
      <c r="U349" s="164"/>
      <c r="V349" s="164"/>
      <c r="W349" s="164"/>
      <c r="X349" s="164"/>
      <c r="Y349" s="164"/>
      <c r="Z349" s="164"/>
      <c r="AA349" s="164"/>
      <c r="AB349" s="164"/>
      <c r="AC349" s="164"/>
      <c r="AD349" s="164"/>
      <c r="AE349" s="164"/>
      <c r="AF349" s="164"/>
    </row>
    <row r="350" spans="1:32" ht="15.75" customHeight="1">
      <c r="A350" s="103"/>
      <c r="B350" s="164"/>
      <c r="C350" s="165"/>
      <c r="D350" s="165"/>
      <c r="E350" s="165"/>
      <c r="F350" s="165"/>
      <c r="G350" s="92"/>
      <c r="H350" s="164"/>
      <c r="I350" s="164"/>
      <c r="J350" s="164"/>
      <c r="K350" s="164"/>
      <c r="L350" s="164"/>
      <c r="M350" s="164"/>
      <c r="N350" s="164"/>
      <c r="O350" s="164"/>
      <c r="P350" s="164"/>
      <c r="Q350" s="164"/>
      <c r="R350" s="164"/>
      <c r="S350" s="164"/>
      <c r="T350" s="164"/>
      <c r="U350" s="164"/>
      <c r="V350" s="164"/>
      <c r="W350" s="164"/>
      <c r="X350" s="164"/>
      <c r="Y350" s="164"/>
      <c r="Z350" s="164"/>
      <c r="AA350" s="164"/>
      <c r="AB350" s="164"/>
      <c r="AC350" s="164"/>
      <c r="AD350" s="164"/>
      <c r="AE350" s="164"/>
      <c r="AF350" s="164"/>
    </row>
    <row r="351" spans="1:32" ht="15.75" customHeight="1">
      <c r="A351" s="103"/>
      <c r="B351" s="164"/>
      <c r="C351" s="165"/>
      <c r="D351" s="165"/>
      <c r="E351" s="165"/>
      <c r="F351" s="165"/>
      <c r="G351" s="92"/>
      <c r="H351" s="164"/>
      <c r="I351" s="164"/>
      <c r="J351" s="164"/>
      <c r="K351" s="164"/>
      <c r="L351" s="164"/>
      <c r="M351" s="164"/>
      <c r="N351" s="164"/>
      <c r="O351" s="164"/>
      <c r="P351" s="164"/>
      <c r="Q351" s="164"/>
      <c r="R351" s="164"/>
      <c r="S351" s="164"/>
      <c r="T351" s="164"/>
      <c r="U351" s="164"/>
      <c r="V351" s="164"/>
      <c r="W351" s="164"/>
      <c r="X351" s="164"/>
      <c r="Y351" s="164"/>
      <c r="Z351" s="164"/>
      <c r="AA351" s="164"/>
      <c r="AB351" s="164"/>
      <c r="AC351" s="164"/>
      <c r="AD351" s="164"/>
      <c r="AE351" s="164"/>
      <c r="AF351" s="164"/>
    </row>
    <row r="352" spans="1:32" ht="15.75" customHeight="1">
      <c r="A352" s="103"/>
      <c r="B352" s="164"/>
      <c r="C352" s="165"/>
      <c r="D352" s="165"/>
      <c r="E352" s="165"/>
      <c r="F352" s="165"/>
      <c r="G352" s="92"/>
      <c r="H352" s="164"/>
      <c r="I352" s="164"/>
      <c r="J352" s="164"/>
      <c r="K352" s="164"/>
      <c r="L352" s="164"/>
      <c r="M352" s="164"/>
      <c r="N352" s="164"/>
      <c r="O352" s="164"/>
      <c r="P352" s="164"/>
      <c r="Q352" s="164"/>
      <c r="R352" s="164"/>
      <c r="S352" s="164"/>
      <c r="T352" s="164"/>
      <c r="U352" s="164"/>
      <c r="V352" s="164"/>
      <c r="W352" s="164"/>
      <c r="X352" s="164"/>
      <c r="Y352" s="164"/>
      <c r="Z352" s="164"/>
      <c r="AA352" s="164"/>
      <c r="AB352" s="164"/>
      <c r="AC352" s="164"/>
      <c r="AD352" s="164"/>
      <c r="AE352" s="164"/>
      <c r="AF352" s="164"/>
    </row>
    <row r="353" spans="1:32" ht="15.75" customHeight="1">
      <c r="A353" s="103"/>
      <c r="B353" s="164"/>
      <c r="C353" s="165"/>
      <c r="D353" s="165"/>
      <c r="E353" s="165"/>
      <c r="F353" s="165"/>
      <c r="G353" s="92"/>
      <c r="H353" s="164"/>
      <c r="I353" s="164"/>
      <c r="J353" s="164"/>
      <c r="K353" s="164"/>
      <c r="L353" s="164"/>
      <c r="M353" s="164"/>
      <c r="N353" s="164"/>
      <c r="O353" s="164"/>
      <c r="P353" s="164"/>
      <c r="Q353" s="164"/>
      <c r="R353" s="164"/>
      <c r="S353" s="164"/>
      <c r="T353" s="164"/>
      <c r="U353" s="164"/>
      <c r="V353" s="164"/>
      <c r="W353" s="164"/>
      <c r="X353" s="164"/>
      <c r="Y353" s="164"/>
      <c r="Z353" s="164"/>
      <c r="AA353" s="164"/>
      <c r="AB353" s="164"/>
      <c r="AC353" s="164"/>
      <c r="AD353" s="164"/>
      <c r="AE353" s="164"/>
      <c r="AF353" s="164"/>
    </row>
    <row r="354" spans="1:32" ht="15.75" customHeight="1">
      <c r="A354" s="103"/>
      <c r="B354" s="164"/>
      <c r="C354" s="165"/>
      <c r="D354" s="165"/>
      <c r="E354" s="165"/>
      <c r="F354" s="165"/>
      <c r="G354" s="92"/>
      <c r="H354" s="164"/>
      <c r="I354" s="164"/>
      <c r="J354" s="164"/>
      <c r="K354" s="164"/>
      <c r="L354" s="164"/>
      <c r="M354" s="164"/>
      <c r="N354" s="164"/>
      <c r="O354" s="164"/>
      <c r="P354" s="164"/>
      <c r="Q354" s="164"/>
      <c r="R354" s="164"/>
      <c r="S354" s="164"/>
      <c r="T354" s="164"/>
      <c r="U354" s="164"/>
      <c r="V354" s="164"/>
      <c r="W354" s="164"/>
      <c r="X354" s="164"/>
      <c r="Y354" s="164"/>
      <c r="Z354" s="164"/>
      <c r="AA354" s="164"/>
      <c r="AB354" s="164"/>
      <c r="AC354" s="164"/>
      <c r="AD354" s="164"/>
      <c r="AE354" s="164"/>
      <c r="AF354" s="164"/>
    </row>
    <row r="355" spans="1:32" ht="15.75" customHeight="1">
      <c r="A355" s="103"/>
      <c r="B355" s="164"/>
      <c r="C355" s="165"/>
      <c r="D355" s="165"/>
      <c r="E355" s="165"/>
      <c r="F355" s="165"/>
      <c r="G355" s="92"/>
      <c r="H355" s="164"/>
      <c r="I355" s="164"/>
      <c r="J355" s="164"/>
      <c r="K355" s="164"/>
      <c r="L355" s="164"/>
      <c r="M355" s="164"/>
      <c r="N355" s="164"/>
      <c r="O355" s="164"/>
      <c r="P355" s="164"/>
      <c r="Q355" s="164"/>
      <c r="R355" s="164"/>
      <c r="S355" s="164"/>
      <c r="T355" s="164"/>
      <c r="U355" s="164"/>
      <c r="V355" s="164"/>
      <c r="W355" s="164"/>
      <c r="X355" s="164"/>
      <c r="Y355" s="164"/>
      <c r="Z355" s="164"/>
      <c r="AA355" s="164"/>
      <c r="AB355" s="164"/>
      <c r="AC355" s="164"/>
      <c r="AD355" s="164"/>
      <c r="AE355" s="164"/>
      <c r="AF355" s="164"/>
    </row>
    <row r="356" spans="1:32" ht="15.75" customHeight="1">
      <c r="A356" s="103"/>
      <c r="B356" s="164"/>
      <c r="C356" s="165"/>
      <c r="D356" s="165"/>
      <c r="E356" s="165"/>
      <c r="F356" s="165"/>
      <c r="G356" s="92"/>
      <c r="H356" s="164"/>
      <c r="I356" s="164"/>
      <c r="J356" s="164"/>
      <c r="K356" s="164"/>
      <c r="L356" s="164"/>
      <c r="M356" s="164"/>
      <c r="N356" s="164"/>
      <c r="O356" s="164"/>
      <c r="P356" s="164"/>
      <c r="Q356" s="164"/>
      <c r="R356" s="164"/>
      <c r="S356" s="164"/>
      <c r="T356" s="164"/>
      <c r="U356" s="164"/>
      <c r="V356" s="164"/>
      <c r="W356" s="164"/>
      <c r="X356" s="164"/>
      <c r="Y356" s="164"/>
      <c r="Z356" s="164"/>
      <c r="AA356" s="164"/>
      <c r="AB356" s="164"/>
      <c r="AC356" s="164"/>
      <c r="AD356" s="164"/>
      <c r="AE356" s="164"/>
      <c r="AF356" s="164"/>
    </row>
    <row r="357" spans="1:32" ht="15.75" customHeight="1">
      <c r="A357" s="103"/>
      <c r="B357" s="164"/>
      <c r="C357" s="165"/>
      <c r="D357" s="165"/>
      <c r="E357" s="165"/>
      <c r="F357" s="165"/>
      <c r="G357" s="92"/>
      <c r="H357" s="164"/>
      <c r="I357" s="164"/>
      <c r="J357" s="164"/>
      <c r="K357" s="164"/>
      <c r="L357" s="164"/>
      <c r="M357" s="164"/>
      <c r="N357" s="164"/>
      <c r="O357" s="164"/>
      <c r="P357" s="164"/>
      <c r="Q357" s="164"/>
      <c r="R357" s="164"/>
      <c r="S357" s="164"/>
      <c r="T357" s="164"/>
      <c r="U357" s="164"/>
      <c r="V357" s="164"/>
      <c r="W357" s="164"/>
      <c r="X357" s="164"/>
      <c r="Y357" s="164"/>
      <c r="Z357" s="164"/>
      <c r="AA357" s="164"/>
      <c r="AB357" s="164"/>
      <c r="AC357" s="164"/>
      <c r="AD357" s="164"/>
      <c r="AE357" s="164"/>
      <c r="AF357" s="164"/>
    </row>
    <row r="358" spans="1:32" ht="15.75" customHeight="1">
      <c r="A358" s="103"/>
      <c r="B358" s="164"/>
      <c r="C358" s="165"/>
      <c r="D358" s="165"/>
      <c r="E358" s="165"/>
      <c r="F358" s="165"/>
      <c r="G358" s="92"/>
      <c r="H358" s="164"/>
      <c r="I358" s="164"/>
      <c r="J358" s="164"/>
      <c r="K358" s="164"/>
      <c r="L358" s="164"/>
      <c r="M358" s="164"/>
      <c r="N358" s="164"/>
      <c r="O358" s="164"/>
      <c r="P358" s="164"/>
      <c r="Q358" s="164"/>
      <c r="R358" s="164"/>
      <c r="S358" s="164"/>
      <c r="T358" s="164"/>
      <c r="U358" s="164"/>
      <c r="V358" s="164"/>
      <c r="W358" s="164"/>
      <c r="X358" s="164"/>
      <c r="Y358" s="164"/>
      <c r="Z358" s="164"/>
      <c r="AA358" s="164"/>
      <c r="AB358" s="164"/>
      <c r="AC358" s="164"/>
      <c r="AD358" s="164"/>
      <c r="AE358" s="164"/>
      <c r="AF358" s="164"/>
    </row>
    <row r="359" spans="1:32" ht="15.75" customHeight="1">
      <c r="A359" s="103"/>
      <c r="B359" s="164"/>
      <c r="C359" s="165"/>
      <c r="D359" s="165"/>
      <c r="E359" s="165"/>
      <c r="F359" s="165"/>
      <c r="G359" s="92"/>
      <c r="H359" s="164"/>
      <c r="I359" s="164"/>
      <c r="J359" s="164"/>
      <c r="K359" s="164"/>
      <c r="L359" s="164"/>
      <c r="M359" s="164"/>
      <c r="N359" s="164"/>
      <c r="O359" s="164"/>
      <c r="P359" s="164"/>
      <c r="Q359" s="164"/>
      <c r="R359" s="164"/>
      <c r="S359" s="164"/>
      <c r="T359" s="164"/>
      <c r="U359" s="164"/>
      <c r="V359" s="164"/>
      <c r="W359" s="164"/>
      <c r="X359" s="164"/>
      <c r="Y359" s="164"/>
      <c r="Z359" s="164"/>
      <c r="AA359" s="164"/>
      <c r="AB359" s="164"/>
      <c r="AC359" s="164"/>
      <c r="AD359" s="164"/>
      <c r="AE359" s="164"/>
      <c r="AF359" s="164"/>
    </row>
    <row r="360" spans="1:32" ht="15.75" customHeight="1">
      <c r="A360" s="103"/>
      <c r="B360" s="164"/>
      <c r="C360" s="165"/>
      <c r="D360" s="165"/>
      <c r="E360" s="165"/>
      <c r="F360" s="165"/>
      <c r="G360" s="92"/>
      <c r="H360" s="164"/>
      <c r="I360" s="164"/>
      <c r="J360" s="164"/>
      <c r="K360" s="164"/>
      <c r="L360" s="164"/>
      <c r="M360" s="164"/>
      <c r="N360" s="164"/>
      <c r="O360" s="164"/>
      <c r="P360" s="164"/>
      <c r="Q360" s="164"/>
      <c r="R360" s="164"/>
      <c r="S360" s="164"/>
      <c r="T360" s="164"/>
      <c r="U360" s="164"/>
      <c r="V360" s="164"/>
      <c r="W360" s="164"/>
      <c r="X360" s="164"/>
      <c r="Y360" s="164"/>
      <c r="Z360" s="164"/>
      <c r="AA360" s="164"/>
      <c r="AB360" s="164"/>
      <c r="AC360" s="164"/>
      <c r="AD360" s="164"/>
      <c r="AE360" s="164"/>
      <c r="AF360" s="164"/>
    </row>
    <row r="361" spans="1:32" ht="15.75" customHeight="1">
      <c r="A361" s="103"/>
      <c r="B361" s="164"/>
      <c r="C361" s="165"/>
      <c r="D361" s="165"/>
      <c r="E361" s="165"/>
      <c r="F361" s="165"/>
      <c r="G361" s="92"/>
      <c r="H361" s="164"/>
      <c r="I361" s="164"/>
      <c r="J361" s="164"/>
      <c r="K361" s="164"/>
      <c r="L361" s="164"/>
      <c r="M361" s="164"/>
      <c r="N361" s="164"/>
      <c r="O361" s="164"/>
      <c r="P361" s="164"/>
      <c r="Q361" s="164"/>
      <c r="R361" s="164"/>
      <c r="S361" s="164"/>
      <c r="T361" s="164"/>
      <c r="U361" s="164"/>
      <c r="V361" s="164"/>
      <c r="W361" s="164"/>
      <c r="X361" s="164"/>
      <c r="Y361" s="164"/>
      <c r="Z361" s="164"/>
      <c r="AA361" s="164"/>
      <c r="AB361" s="164"/>
      <c r="AC361" s="164"/>
      <c r="AD361" s="164"/>
      <c r="AE361" s="164"/>
      <c r="AF361" s="164"/>
    </row>
    <row r="362" spans="1:32" ht="15.75" customHeight="1">
      <c r="A362" s="103"/>
      <c r="B362" s="164"/>
      <c r="C362" s="165"/>
      <c r="D362" s="165"/>
      <c r="E362" s="165"/>
      <c r="F362" s="165"/>
      <c r="G362" s="92"/>
      <c r="H362" s="164"/>
      <c r="I362" s="164"/>
      <c r="J362" s="164"/>
      <c r="K362" s="164"/>
      <c r="L362" s="164"/>
      <c r="M362" s="164"/>
      <c r="N362" s="164"/>
      <c r="O362" s="164"/>
      <c r="P362" s="164"/>
      <c r="Q362" s="164"/>
      <c r="R362" s="164"/>
      <c r="S362" s="164"/>
      <c r="T362" s="164"/>
      <c r="U362" s="164"/>
      <c r="V362" s="164"/>
      <c r="W362" s="164"/>
      <c r="X362" s="164"/>
      <c r="Y362" s="164"/>
      <c r="Z362" s="164"/>
      <c r="AA362" s="164"/>
      <c r="AB362" s="164"/>
      <c r="AC362" s="164"/>
      <c r="AD362" s="164"/>
      <c r="AE362" s="164"/>
      <c r="AF362" s="164"/>
    </row>
    <row r="363" spans="1:32" ht="15.75" customHeight="1">
      <c r="A363" s="103"/>
      <c r="B363" s="164"/>
      <c r="C363" s="165"/>
      <c r="D363" s="165"/>
      <c r="E363" s="165"/>
      <c r="F363" s="165"/>
      <c r="G363" s="92"/>
      <c r="H363" s="164"/>
      <c r="I363" s="164"/>
      <c r="J363" s="164"/>
      <c r="K363" s="164"/>
      <c r="L363" s="164"/>
      <c r="M363" s="164"/>
      <c r="N363" s="164"/>
      <c r="O363" s="164"/>
      <c r="P363" s="164"/>
      <c r="Q363" s="164"/>
      <c r="R363" s="164"/>
      <c r="S363" s="164"/>
      <c r="T363" s="164"/>
      <c r="U363" s="164"/>
      <c r="V363" s="164"/>
      <c r="W363" s="164"/>
      <c r="X363" s="164"/>
      <c r="Y363" s="164"/>
      <c r="Z363" s="164"/>
      <c r="AA363" s="164"/>
      <c r="AB363" s="164"/>
      <c r="AC363" s="164"/>
      <c r="AD363" s="164"/>
      <c r="AE363" s="164"/>
      <c r="AF363" s="164"/>
    </row>
    <row r="364" spans="1:32" ht="15.75" customHeight="1">
      <c r="A364" s="103"/>
      <c r="B364" s="164"/>
      <c r="C364" s="165"/>
      <c r="D364" s="165"/>
      <c r="E364" s="165"/>
      <c r="F364" s="165"/>
      <c r="G364" s="92"/>
      <c r="H364" s="164"/>
      <c r="I364" s="164"/>
      <c r="J364" s="164"/>
      <c r="K364" s="164"/>
      <c r="L364" s="164"/>
      <c r="M364" s="164"/>
      <c r="N364" s="164"/>
      <c r="O364" s="164"/>
      <c r="P364" s="164"/>
      <c r="Q364" s="164"/>
      <c r="R364" s="164"/>
      <c r="S364" s="164"/>
      <c r="T364" s="164"/>
      <c r="U364" s="164"/>
      <c r="V364" s="164"/>
      <c r="W364" s="164"/>
      <c r="X364" s="164"/>
      <c r="Y364" s="164"/>
      <c r="Z364" s="164"/>
      <c r="AA364" s="164"/>
      <c r="AB364" s="164"/>
      <c r="AC364" s="164"/>
      <c r="AD364" s="164"/>
      <c r="AE364" s="164"/>
      <c r="AF364" s="164"/>
    </row>
    <row r="365" spans="1:32" ht="15.75" customHeight="1">
      <c r="A365" s="103"/>
      <c r="B365" s="164"/>
      <c r="C365" s="165"/>
      <c r="D365" s="165"/>
      <c r="E365" s="165"/>
      <c r="F365" s="165"/>
      <c r="G365" s="92"/>
      <c r="H365" s="164"/>
      <c r="I365" s="164"/>
      <c r="J365" s="164"/>
      <c r="K365" s="164"/>
      <c r="L365" s="164"/>
      <c r="M365" s="164"/>
      <c r="N365" s="164"/>
      <c r="O365" s="164"/>
      <c r="P365" s="164"/>
      <c r="Q365" s="164"/>
      <c r="R365" s="164"/>
      <c r="S365" s="164"/>
      <c r="T365" s="164"/>
      <c r="U365" s="164"/>
      <c r="V365" s="164"/>
      <c r="W365" s="164"/>
      <c r="X365" s="164"/>
      <c r="Y365" s="164"/>
      <c r="Z365" s="164"/>
      <c r="AA365" s="164"/>
      <c r="AB365" s="164"/>
      <c r="AC365" s="164"/>
      <c r="AD365" s="164"/>
      <c r="AE365" s="164"/>
      <c r="AF365" s="164"/>
    </row>
    <row r="366" spans="1:32" ht="15.75" customHeight="1">
      <c r="A366" s="103"/>
      <c r="B366" s="164"/>
      <c r="C366" s="165"/>
      <c r="D366" s="165"/>
      <c r="E366" s="165"/>
      <c r="F366" s="165"/>
      <c r="G366" s="92"/>
      <c r="H366" s="164"/>
      <c r="I366" s="164"/>
      <c r="J366" s="164"/>
      <c r="K366" s="164"/>
      <c r="L366" s="164"/>
      <c r="M366" s="164"/>
      <c r="N366" s="164"/>
      <c r="O366" s="164"/>
      <c r="P366" s="164"/>
      <c r="Q366" s="164"/>
      <c r="R366" s="164"/>
      <c r="S366" s="164"/>
      <c r="T366" s="164"/>
      <c r="U366" s="164"/>
      <c r="V366" s="164"/>
      <c r="W366" s="164"/>
      <c r="X366" s="164"/>
      <c r="Y366" s="164"/>
      <c r="Z366" s="164"/>
      <c r="AA366" s="164"/>
      <c r="AB366" s="164"/>
      <c r="AC366" s="164"/>
      <c r="AD366" s="164"/>
      <c r="AE366" s="164"/>
      <c r="AF366" s="164"/>
    </row>
    <row r="367" spans="1:32" ht="15.75" customHeight="1">
      <c r="A367" s="103"/>
      <c r="B367" s="164"/>
      <c r="C367" s="165"/>
      <c r="D367" s="165"/>
      <c r="E367" s="165"/>
      <c r="F367" s="165"/>
      <c r="G367" s="92"/>
      <c r="H367" s="164"/>
      <c r="I367" s="164"/>
      <c r="J367" s="164"/>
      <c r="K367" s="164"/>
      <c r="L367" s="164"/>
      <c r="M367" s="164"/>
      <c r="N367" s="164"/>
      <c r="O367" s="164"/>
      <c r="P367" s="164"/>
      <c r="Q367" s="164"/>
      <c r="R367" s="164"/>
      <c r="S367" s="164"/>
      <c r="T367" s="164"/>
      <c r="U367" s="164"/>
      <c r="V367" s="164"/>
      <c r="W367" s="164"/>
      <c r="X367" s="164"/>
      <c r="Y367" s="164"/>
      <c r="Z367" s="164"/>
      <c r="AA367" s="164"/>
      <c r="AB367" s="164"/>
      <c r="AC367" s="164"/>
      <c r="AD367" s="164"/>
      <c r="AE367" s="164"/>
      <c r="AF367" s="164"/>
    </row>
    <row r="368" spans="1:32" ht="15.75" customHeight="1">
      <c r="A368" s="103"/>
      <c r="B368" s="164"/>
      <c r="C368" s="165"/>
      <c r="D368" s="165"/>
      <c r="E368" s="165"/>
      <c r="F368" s="165"/>
      <c r="G368" s="92"/>
      <c r="H368" s="164"/>
      <c r="I368" s="164"/>
      <c r="J368" s="164"/>
      <c r="K368" s="164"/>
      <c r="L368" s="164"/>
      <c r="M368" s="164"/>
      <c r="N368" s="164"/>
      <c r="O368" s="164"/>
      <c r="P368" s="164"/>
      <c r="Q368" s="164"/>
      <c r="R368" s="164"/>
      <c r="S368" s="164"/>
      <c r="T368" s="164"/>
      <c r="U368" s="164"/>
      <c r="V368" s="164"/>
      <c r="W368" s="164"/>
      <c r="X368" s="164"/>
      <c r="Y368" s="164"/>
      <c r="Z368" s="164"/>
      <c r="AA368" s="164"/>
      <c r="AB368" s="164"/>
      <c r="AC368" s="164"/>
      <c r="AD368" s="164"/>
      <c r="AE368" s="164"/>
      <c r="AF368" s="164"/>
    </row>
    <row r="369" spans="1:32" ht="15.75" customHeight="1">
      <c r="A369" s="103"/>
      <c r="B369" s="164"/>
      <c r="C369" s="165"/>
      <c r="D369" s="165"/>
      <c r="E369" s="165"/>
      <c r="F369" s="165"/>
      <c r="G369" s="92"/>
      <c r="H369" s="164"/>
      <c r="I369" s="164"/>
      <c r="J369" s="164"/>
      <c r="K369" s="164"/>
      <c r="L369" s="164"/>
      <c r="M369" s="164"/>
      <c r="N369" s="164"/>
      <c r="O369" s="164"/>
      <c r="P369" s="164"/>
      <c r="Q369" s="164"/>
      <c r="R369" s="164"/>
      <c r="S369" s="164"/>
      <c r="T369" s="164"/>
      <c r="U369" s="164"/>
      <c r="V369" s="164"/>
      <c r="W369" s="164"/>
      <c r="X369" s="164"/>
      <c r="Y369" s="164"/>
      <c r="Z369" s="164"/>
      <c r="AA369" s="164"/>
      <c r="AB369" s="164"/>
      <c r="AC369" s="164"/>
      <c r="AD369" s="164"/>
      <c r="AE369" s="164"/>
      <c r="AF369" s="164"/>
    </row>
    <row r="370" spans="1:32" ht="15.75" customHeight="1">
      <c r="A370" s="103"/>
      <c r="B370" s="164"/>
      <c r="C370" s="165"/>
      <c r="D370" s="165"/>
      <c r="E370" s="165"/>
      <c r="F370" s="165"/>
      <c r="G370" s="92"/>
      <c r="H370" s="164"/>
      <c r="I370" s="164"/>
      <c r="J370" s="164"/>
      <c r="K370" s="164"/>
      <c r="L370" s="164"/>
      <c r="M370" s="164"/>
      <c r="N370" s="164"/>
      <c r="O370" s="164"/>
      <c r="P370" s="164"/>
      <c r="Q370" s="164"/>
      <c r="R370" s="164"/>
      <c r="S370" s="164"/>
      <c r="T370" s="164"/>
      <c r="U370" s="164"/>
      <c r="V370" s="164"/>
      <c r="W370" s="164"/>
      <c r="X370" s="164"/>
      <c r="Y370" s="164"/>
      <c r="Z370" s="164"/>
      <c r="AA370" s="164"/>
      <c r="AB370" s="164"/>
      <c r="AC370" s="164"/>
      <c r="AD370" s="164"/>
      <c r="AE370" s="164"/>
      <c r="AF370" s="164"/>
    </row>
    <row r="371" spans="1:32" ht="15.75" customHeight="1">
      <c r="A371" s="103"/>
      <c r="B371" s="164"/>
      <c r="C371" s="165"/>
      <c r="D371" s="165"/>
      <c r="E371" s="165"/>
      <c r="F371" s="165"/>
      <c r="G371" s="92"/>
      <c r="H371" s="164"/>
      <c r="I371" s="164"/>
      <c r="J371" s="164"/>
      <c r="K371" s="164"/>
      <c r="L371" s="164"/>
      <c r="M371" s="164"/>
      <c r="N371" s="164"/>
      <c r="O371" s="164"/>
      <c r="P371" s="164"/>
      <c r="Q371" s="164"/>
      <c r="R371" s="164"/>
      <c r="S371" s="164"/>
      <c r="T371" s="164"/>
      <c r="U371" s="164"/>
      <c r="V371" s="164"/>
      <c r="W371" s="164"/>
      <c r="X371" s="164"/>
      <c r="Y371" s="164"/>
      <c r="Z371" s="164"/>
      <c r="AA371" s="164"/>
      <c r="AB371" s="164"/>
      <c r="AC371" s="164"/>
      <c r="AD371" s="164"/>
      <c r="AE371" s="164"/>
      <c r="AF371" s="164"/>
    </row>
    <row r="372" spans="1:32" ht="15.75" customHeight="1">
      <c r="A372" s="103"/>
      <c r="B372" s="164"/>
      <c r="C372" s="165"/>
      <c r="D372" s="165"/>
      <c r="E372" s="165"/>
      <c r="F372" s="165"/>
      <c r="G372" s="92"/>
      <c r="H372" s="164"/>
      <c r="I372" s="164"/>
      <c r="J372" s="164"/>
      <c r="K372" s="164"/>
      <c r="L372" s="164"/>
      <c r="M372" s="164"/>
      <c r="N372" s="164"/>
      <c r="O372" s="164"/>
      <c r="P372" s="164"/>
      <c r="Q372" s="164"/>
      <c r="R372" s="164"/>
      <c r="S372" s="164"/>
      <c r="T372" s="164"/>
      <c r="U372" s="164"/>
      <c r="V372" s="164"/>
      <c r="W372" s="164"/>
      <c r="X372" s="164"/>
      <c r="Y372" s="164"/>
      <c r="Z372" s="164"/>
      <c r="AA372" s="164"/>
      <c r="AB372" s="164"/>
      <c r="AC372" s="164"/>
      <c r="AD372" s="164"/>
      <c r="AE372" s="164"/>
      <c r="AF372" s="164"/>
    </row>
    <row r="373" spans="1:32" ht="15.75" customHeight="1">
      <c r="A373" s="103"/>
      <c r="B373" s="164"/>
      <c r="C373" s="165"/>
      <c r="D373" s="165"/>
      <c r="E373" s="165"/>
      <c r="F373" s="165"/>
      <c r="G373" s="92"/>
      <c r="H373" s="164"/>
      <c r="I373" s="164"/>
      <c r="J373" s="164"/>
      <c r="K373" s="164"/>
      <c r="L373" s="164"/>
      <c r="M373" s="164"/>
      <c r="N373" s="164"/>
      <c r="O373" s="164"/>
      <c r="P373" s="164"/>
      <c r="Q373" s="164"/>
      <c r="R373" s="164"/>
      <c r="S373" s="164"/>
      <c r="T373" s="164"/>
      <c r="U373" s="164"/>
      <c r="V373" s="164"/>
      <c r="W373" s="164"/>
      <c r="X373" s="164"/>
      <c r="Y373" s="164"/>
      <c r="Z373" s="164"/>
      <c r="AA373" s="164"/>
      <c r="AB373" s="164"/>
      <c r="AC373" s="164"/>
      <c r="AD373" s="164"/>
      <c r="AE373" s="164"/>
      <c r="AF373" s="164"/>
    </row>
    <row r="374" spans="1:32" ht="15.75" customHeight="1">
      <c r="A374" s="103"/>
      <c r="B374" s="164"/>
      <c r="C374" s="165"/>
      <c r="D374" s="165"/>
      <c r="E374" s="165"/>
      <c r="F374" s="165"/>
      <c r="G374" s="92"/>
      <c r="H374" s="164"/>
      <c r="I374" s="164"/>
      <c r="J374" s="164"/>
      <c r="K374" s="164"/>
      <c r="L374" s="164"/>
      <c r="M374" s="164"/>
      <c r="N374" s="164"/>
      <c r="O374" s="164"/>
      <c r="P374" s="164"/>
      <c r="Q374" s="164"/>
      <c r="R374" s="164"/>
      <c r="S374" s="164"/>
      <c r="T374" s="164"/>
      <c r="U374" s="164"/>
      <c r="V374" s="164"/>
      <c r="W374" s="164"/>
      <c r="X374" s="164"/>
      <c r="Y374" s="164"/>
      <c r="Z374" s="164"/>
      <c r="AA374" s="164"/>
      <c r="AB374" s="164"/>
      <c r="AC374" s="164"/>
      <c r="AD374" s="164"/>
      <c r="AE374" s="164"/>
      <c r="AF374" s="164"/>
    </row>
    <row r="375" spans="1:32" ht="15.75" customHeight="1">
      <c r="A375" s="103"/>
      <c r="B375" s="164"/>
      <c r="C375" s="165"/>
      <c r="D375" s="165"/>
      <c r="E375" s="165"/>
      <c r="F375" s="165"/>
      <c r="G375" s="92"/>
      <c r="H375" s="164"/>
      <c r="I375" s="164"/>
      <c r="J375" s="164"/>
      <c r="K375" s="164"/>
      <c r="L375" s="164"/>
      <c r="M375" s="164"/>
      <c r="N375" s="164"/>
      <c r="O375" s="164"/>
      <c r="P375" s="164"/>
      <c r="Q375" s="164"/>
      <c r="R375" s="164"/>
      <c r="S375" s="164"/>
      <c r="T375" s="164"/>
      <c r="U375" s="164"/>
      <c r="V375" s="164"/>
      <c r="W375" s="164"/>
      <c r="X375" s="164"/>
      <c r="Y375" s="164"/>
      <c r="Z375" s="164"/>
      <c r="AA375" s="164"/>
      <c r="AB375" s="164"/>
      <c r="AC375" s="164"/>
      <c r="AD375" s="164"/>
      <c r="AE375" s="164"/>
      <c r="AF375" s="164"/>
    </row>
    <row r="376" spans="1:32" ht="15.75" customHeight="1">
      <c r="A376" s="103"/>
      <c r="B376" s="164"/>
      <c r="C376" s="165"/>
      <c r="D376" s="165"/>
      <c r="E376" s="165"/>
      <c r="F376" s="165"/>
      <c r="G376" s="92"/>
      <c r="H376" s="164"/>
      <c r="I376" s="164"/>
      <c r="J376" s="164"/>
      <c r="K376" s="164"/>
      <c r="L376" s="164"/>
      <c r="M376" s="164"/>
      <c r="N376" s="164"/>
      <c r="O376" s="164"/>
      <c r="P376" s="164"/>
      <c r="Q376" s="164"/>
      <c r="R376" s="164"/>
      <c r="S376" s="164"/>
      <c r="T376" s="164"/>
      <c r="U376" s="164"/>
      <c r="V376" s="164"/>
      <c r="W376" s="164"/>
      <c r="X376" s="164"/>
      <c r="Y376" s="164"/>
      <c r="Z376" s="164"/>
      <c r="AA376" s="164"/>
      <c r="AB376" s="164"/>
      <c r="AC376" s="164"/>
      <c r="AD376" s="164"/>
      <c r="AE376" s="164"/>
      <c r="AF376" s="164"/>
    </row>
    <row r="377" spans="1:32" ht="15.75" customHeight="1">
      <c r="A377" s="103"/>
      <c r="B377" s="164"/>
      <c r="C377" s="165"/>
      <c r="D377" s="165"/>
      <c r="E377" s="165"/>
      <c r="F377" s="165"/>
      <c r="G377" s="92"/>
      <c r="H377" s="164"/>
      <c r="I377" s="164"/>
      <c r="J377" s="164"/>
      <c r="K377" s="164"/>
      <c r="L377" s="164"/>
      <c r="M377" s="164"/>
      <c r="N377" s="164"/>
      <c r="O377" s="164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  <c r="AA377" s="164"/>
      <c r="AB377" s="164"/>
      <c r="AC377" s="164"/>
      <c r="AD377" s="164"/>
      <c r="AE377" s="164"/>
      <c r="AF377" s="164"/>
    </row>
    <row r="378" spans="1:32" ht="15.75" customHeight="1">
      <c r="A378" s="103"/>
      <c r="B378" s="164"/>
      <c r="C378" s="165"/>
      <c r="D378" s="165"/>
      <c r="E378" s="165"/>
      <c r="F378" s="165"/>
      <c r="G378" s="92"/>
      <c r="H378" s="164"/>
      <c r="I378" s="164"/>
      <c r="J378" s="164"/>
      <c r="K378" s="164"/>
      <c r="L378" s="164"/>
      <c r="M378" s="164"/>
      <c r="N378" s="164"/>
      <c r="O378" s="164"/>
      <c r="P378" s="164"/>
      <c r="Q378" s="164"/>
      <c r="R378" s="164"/>
      <c r="S378" s="164"/>
      <c r="T378" s="164"/>
      <c r="U378" s="164"/>
      <c r="V378" s="164"/>
      <c r="W378" s="164"/>
      <c r="X378" s="164"/>
      <c r="Y378" s="164"/>
      <c r="Z378" s="164"/>
      <c r="AA378" s="164"/>
      <c r="AB378" s="164"/>
      <c r="AC378" s="164"/>
      <c r="AD378" s="164"/>
      <c r="AE378" s="164"/>
      <c r="AF378" s="164"/>
    </row>
    <row r="379" spans="1:32" ht="15.75" customHeight="1">
      <c r="A379" s="103"/>
      <c r="B379" s="164"/>
      <c r="C379" s="165"/>
      <c r="D379" s="165"/>
      <c r="E379" s="165"/>
      <c r="F379" s="165"/>
      <c r="G379" s="92"/>
      <c r="H379" s="164"/>
      <c r="I379" s="164"/>
      <c r="J379" s="164"/>
      <c r="K379" s="164"/>
      <c r="L379" s="164"/>
      <c r="M379" s="164"/>
      <c r="N379" s="164"/>
      <c r="O379" s="164"/>
      <c r="P379" s="164"/>
      <c r="Q379" s="164"/>
      <c r="R379" s="164"/>
      <c r="S379" s="164"/>
      <c r="T379" s="164"/>
      <c r="U379" s="164"/>
      <c r="V379" s="164"/>
      <c r="W379" s="164"/>
      <c r="X379" s="164"/>
      <c r="Y379" s="164"/>
      <c r="Z379" s="164"/>
      <c r="AA379" s="164"/>
      <c r="AB379" s="164"/>
      <c r="AC379" s="164"/>
      <c r="AD379" s="164"/>
      <c r="AE379" s="164"/>
      <c r="AF379" s="164"/>
    </row>
    <row r="380" spans="1:32" ht="15.75" customHeight="1">
      <c r="A380" s="103"/>
      <c r="B380" s="164"/>
      <c r="C380" s="165"/>
      <c r="D380" s="165"/>
      <c r="E380" s="165"/>
      <c r="F380" s="165"/>
      <c r="G380" s="92"/>
      <c r="H380" s="164"/>
      <c r="I380" s="164"/>
      <c r="J380" s="164"/>
      <c r="K380" s="164"/>
      <c r="L380" s="164"/>
      <c r="M380" s="164"/>
      <c r="N380" s="164"/>
      <c r="O380" s="164"/>
      <c r="P380" s="164"/>
      <c r="Q380" s="164"/>
      <c r="R380" s="164"/>
      <c r="S380" s="164"/>
      <c r="T380" s="164"/>
      <c r="U380" s="164"/>
      <c r="V380" s="164"/>
      <c r="W380" s="164"/>
      <c r="X380" s="164"/>
      <c r="Y380" s="164"/>
      <c r="Z380" s="164"/>
      <c r="AA380" s="164"/>
      <c r="AB380" s="164"/>
      <c r="AC380" s="164"/>
      <c r="AD380" s="164"/>
      <c r="AE380" s="164"/>
      <c r="AF380" s="164"/>
    </row>
    <row r="381" spans="1:32" ht="15.75" customHeight="1">
      <c r="A381" s="103"/>
      <c r="B381" s="164"/>
      <c r="C381" s="165"/>
      <c r="D381" s="165"/>
      <c r="E381" s="165"/>
      <c r="F381" s="165"/>
      <c r="G381" s="92"/>
      <c r="H381" s="164"/>
      <c r="I381" s="164"/>
      <c r="J381" s="164"/>
      <c r="K381" s="164"/>
      <c r="L381" s="164"/>
      <c r="M381" s="164"/>
      <c r="N381" s="164"/>
      <c r="O381" s="164"/>
      <c r="P381" s="164"/>
      <c r="Q381" s="164"/>
      <c r="R381" s="164"/>
      <c r="S381" s="164"/>
      <c r="T381" s="164"/>
      <c r="U381" s="164"/>
      <c r="V381" s="164"/>
      <c r="W381" s="164"/>
      <c r="X381" s="164"/>
      <c r="Y381" s="164"/>
      <c r="Z381" s="164"/>
      <c r="AA381" s="164"/>
      <c r="AB381" s="164"/>
      <c r="AC381" s="164"/>
      <c r="AD381" s="164"/>
      <c r="AE381" s="164"/>
      <c r="AF381" s="164"/>
    </row>
    <row r="382" spans="1:32" ht="15.75" customHeight="1">
      <c r="A382" s="103"/>
      <c r="B382" s="164"/>
      <c r="C382" s="165"/>
      <c r="D382" s="165"/>
      <c r="E382" s="165"/>
      <c r="F382" s="165"/>
      <c r="G382" s="92"/>
      <c r="H382" s="164"/>
      <c r="I382" s="164"/>
      <c r="J382" s="164"/>
      <c r="K382" s="164"/>
      <c r="L382" s="164"/>
      <c r="M382" s="164"/>
      <c r="N382" s="164"/>
      <c r="O382" s="164"/>
      <c r="P382" s="164"/>
      <c r="Q382" s="164"/>
      <c r="R382" s="164"/>
      <c r="S382" s="164"/>
      <c r="T382" s="164"/>
      <c r="U382" s="164"/>
      <c r="V382" s="164"/>
      <c r="W382" s="164"/>
      <c r="X382" s="164"/>
      <c r="Y382" s="164"/>
      <c r="Z382" s="164"/>
      <c r="AA382" s="164"/>
      <c r="AB382" s="164"/>
      <c r="AC382" s="164"/>
      <c r="AD382" s="164"/>
      <c r="AE382" s="164"/>
      <c r="AF382" s="164"/>
    </row>
    <row r="383" spans="1:32" ht="15.75" customHeight="1">
      <c r="A383" s="103"/>
      <c r="B383" s="164"/>
      <c r="C383" s="165"/>
      <c r="D383" s="165"/>
      <c r="E383" s="165"/>
      <c r="F383" s="165"/>
      <c r="G383" s="92"/>
      <c r="H383" s="164"/>
      <c r="I383" s="164"/>
      <c r="J383" s="164"/>
      <c r="K383" s="164"/>
      <c r="L383" s="164"/>
      <c r="M383" s="164"/>
      <c r="N383" s="164"/>
      <c r="O383" s="164"/>
      <c r="P383" s="164"/>
      <c r="Q383" s="164"/>
      <c r="R383" s="164"/>
      <c r="S383" s="164"/>
      <c r="T383" s="164"/>
      <c r="U383" s="164"/>
      <c r="V383" s="164"/>
      <c r="W383" s="164"/>
      <c r="X383" s="164"/>
      <c r="Y383" s="164"/>
      <c r="Z383" s="164"/>
      <c r="AA383" s="164"/>
      <c r="AB383" s="164"/>
      <c r="AC383" s="164"/>
      <c r="AD383" s="164"/>
      <c r="AE383" s="164"/>
      <c r="AF383" s="164"/>
    </row>
    <row r="384" spans="1:32" ht="15.75" customHeight="1">
      <c r="A384" s="103"/>
      <c r="B384" s="164"/>
      <c r="C384" s="165"/>
      <c r="D384" s="165"/>
      <c r="E384" s="165"/>
      <c r="F384" s="165"/>
      <c r="G384" s="92"/>
      <c r="H384" s="164"/>
      <c r="I384" s="164"/>
      <c r="J384" s="164"/>
      <c r="K384" s="164"/>
      <c r="L384" s="164"/>
      <c r="M384" s="164"/>
      <c r="N384" s="164"/>
      <c r="O384" s="164"/>
      <c r="P384" s="164"/>
      <c r="Q384" s="164"/>
      <c r="R384" s="164"/>
      <c r="S384" s="164"/>
      <c r="T384" s="164"/>
      <c r="U384" s="164"/>
      <c r="V384" s="164"/>
      <c r="W384" s="164"/>
      <c r="X384" s="164"/>
      <c r="Y384" s="164"/>
      <c r="Z384" s="164"/>
      <c r="AA384" s="164"/>
      <c r="AB384" s="164"/>
      <c r="AC384" s="164"/>
      <c r="AD384" s="164"/>
      <c r="AE384" s="164"/>
      <c r="AF384" s="164"/>
    </row>
    <row r="385" spans="1:32" ht="15.75" customHeight="1">
      <c r="A385" s="103"/>
      <c r="B385" s="164"/>
      <c r="C385" s="165"/>
      <c r="D385" s="165"/>
      <c r="E385" s="165"/>
      <c r="F385" s="165"/>
      <c r="G385" s="92"/>
      <c r="H385" s="164"/>
      <c r="I385" s="164"/>
      <c r="J385" s="164"/>
      <c r="K385" s="164"/>
      <c r="L385" s="164"/>
      <c r="M385" s="164"/>
      <c r="N385" s="164"/>
      <c r="O385" s="164"/>
      <c r="P385" s="164"/>
      <c r="Q385" s="164"/>
      <c r="R385" s="164"/>
      <c r="S385" s="164"/>
      <c r="T385" s="164"/>
      <c r="U385" s="164"/>
      <c r="V385" s="164"/>
      <c r="W385" s="164"/>
      <c r="X385" s="164"/>
      <c r="Y385" s="164"/>
      <c r="Z385" s="164"/>
      <c r="AA385" s="164"/>
      <c r="AB385" s="164"/>
      <c r="AC385" s="164"/>
      <c r="AD385" s="164"/>
      <c r="AE385" s="164"/>
      <c r="AF385" s="164"/>
    </row>
    <row r="386" spans="1:32" ht="15.75" customHeight="1">
      <c r="A386" s="103"/>
      <c r="B386" s="164"/>
      <c r="C386" s="165"/>
      <c r="D386" s="165"/>
      <c r="E386" s="165"/>
      <c r="F386" s="165"/>
      <c r="G386" s="92"/>
      <c r="H386" s="164"/>
      <c r="I386" s="164"/>
      <c r="J386" s="164"/>
      <c r="K386" s="164"/>
      <c r="L386" s="164"/>
      <c r="M386" s="164"/>
      <c r="N386" s="164"/>
      <c r="O386" s="164"/>
      <c r="P386" s="164"/>
      <c r="Q386" s="164"/>
      <c r="R386" s="164"/>
      <c r="S386" s="164"/>
      <c r="T386" s="164"/>
      <c r="U386" s="164"/>
      <c r="V386" s="164"/>
      <c r="W386" s="164"/>
      <c r="X386" s="164"/>
      <c r="Y386" s="164"/>
      <c r="Z386" s="164"/>
      <c r="AA386" s="164"/>
      <c r="AB386" s="164"/>
      <c r="AC386" s="164"/>
      <c r="AD386" s="164"/>
      <c r="AE386" s="164"/>
      <c r="AF386" s="164"/>
    </row>
    <row r="387" spans="1:32" ht="15.75" customHeight="1">
      <c r="A387" s="103"/>
      <c r="B387" s="164"/>
      <c r="C387" s="165"/>
      <c r="D387" s="165"/>
      <c r="E387" s="165"/>
      <c r="F387" s="165"/>
      <c r="G387" s="92"/>
      <c r="H387" s="164"/>
      <c r="I387" s="164"/>
      <c r="J387" s="164"/>
      <c r="K387" s="164"/>
      <c r="L387" s="164"/>
      <c r="M387" s="164"/>
      <c r="N387" s="164"/>
      <c r="O387" s="164"/>
      <c r="P387" s="164"/>
      <c r="Q387" s="164"/>
      <c r="R387" s="164"/>
      <c r="S387" s="164"/>
      <c r="T387" s="164"/>
      <c r="U387" s="164"/>
      <c r="V387" s="164"/>
      <c r="W387" s="164"/>
      <c r="X387" s="164"/>
      <c r="Y387" s="164"/>
      <c r="Z387" s="164"/>
      <c r="AA387" s="164"/>
      <c r="AB387" s="164"/>
      <c r="AC387" s="164"/>
      <c r="AD387" s="164"/>
      <c r="AE387" s="164"/>
      <c r="AF387" s="164"/>
    </row>
    <row r="388" spans="1:32" ht="15.75" customHeight="1">
      <c r="A388" s="103"/>
      <c r="B388" s="164"/>
      <c r="C388" s="165"/>
      <c r="D388" s="165"/>
      <c r="E388" s="165"/>
      <c r="F388" s="165"/>
      <c r="G388" s="92"/>
      <c r="H388" s="164"/>
      <c r="I388" s="164"/>
      <c r="J388" s="164"/>
      <c r="K388" s="164"/>
      <c r="L388" s="164"/>
      <c r="M388" s="164"/>
      <c r="N388" s="164"/>
      <c r="O388" s="164"/>
      <c r="P388" s="164"/>
      <c r="Q388" s="164"/>
      <c r="R388" s="164"/>
      <c r="S388" s="164"/>
      <c r="T388" s="164"/>
      <c r="U388" s="164"/>
      <c r="V388" s="164"/>
      <c r="W388" s="164"/>
      <c r="X388" s="164"/>
      <c r="Y388" s="164"/>
      <c r="Z388" s="164"/>
      <c r="AA388" s="164"/>
      <c r="AB388" s="164"/>
      <c r="AC388" s="164"/>
      <c r="AD388" s="164"/>
      <c r="AE388" s="164"/>
      <c r="AF388" s="164"/>
    </row>
    <row r="389" spans="1:32" ht="15.75" customHeight="1">
      <c r="A389" s="103"/>
      <c r="B389" s="164"/>
      <c r="C389" s="165"/>
      <c r="D389" s="165"/>
      <c r="E389" s="165"/>
      <c r="F389" s="165"/>
      <c r="G389" s="92"/>
      <c r="H389" s="164"/>
      <c r="I389" s="164"/>
      <c r="J389" s="164"/>
      <c r="K389" s="164"/>
      <c r="L389" s="164"/>
      <c r="M389" s="164"/>
      <c r="N389" s="164"/>
      <c r="O389" s="164"/>
      <c r="P389" s="164"/>
      <c r="Q389" s="164"/>
      <c r="R389" s="164"/>
      <c r="S389" s="164"/>
      <c r="T389" s="164"/>
      <c r="U389" s="164"/>
      <c r="V389" s="164"/>
      <c r="W389" s="164"/>
      <c r="X389" s="164"/>
      <c r="Y389" s="164"/>
      <c r="Z389" s="164"/>
      <c r="AA389" s="164"/>
      <c r="AB389" s="164"/>
      <c r="AC389" s="164"/>
      <c r="AD389" s="164"/>
      <c r="AE389" s="164"/>
      <c r="AF389" s="164"/>
    </row>
    <row r="390" spans="1:32" ht="15.75" customHeight="1">
      <c r="A390" s="103"/>
      <c r="B390" s="164"/>
      <c r="C390" s="165"/>
      <c r="D390" s="165"/>
      <c r="E390" s="165"/>
      <c r="F390" s="165"/>
      <c r="G390" s="92"/>
      <c r="H390" s="164"/>
      <c r="I390" s="164"/>
      <c r="J390" s="164"/>
      <c r="K390" s="164"/>
      <c r="L390" s="164"/>
      <c r="M390" s="164"/>
      <c r="N390" s="164"/>
      <c r="O390" s="164"/>
      <c r="P390" s="164"/>
      <c r="Q390" s="164"/>
      <c r="R390" s="164"/>
      <c r="S390" s="164"/>
      <c r="T390" s="164"/>
      <c r="U390" s="164"/>
      <c r="V390" s="164"/>
      <c r="W390" s="164"/>
      <c r="X390" s="164"/>
      <c r="Y390" s="164"/>
      <c r="Z390" s="164"/>
      <c r="AA390" s="164"/>
      <c r="AB390" s="164"/>
      <c r="AC390" s="164"/>
      <c r="AD390" s="164"/>
      <c r="AE390" s="164"/>
      <c r="AF390" s="164"/>
    </row>
    <row r="391" spans="1:32" ht="15.75" customHeight="1">
      <c r="A391" s="103"/>
      <c r="B391" s="164"/>
      <c r="C391" s="165"/>
      <c r="D391" s="165"/>
      <c r="E391" s="165"/>
      <c r="F391" s="165"/>
      <c r="G391" s="92"/>
      <c r="H391" s="164"/>
      <c r="I391" s="164"/>
      <c r="J391" s="164"/>
      <c r="K391" s="164"/>
      <c r="L391" s="164"/>
      <c r="M391" s="164"/>
      <c r="N391" s="164"/>
      <c r="O391" s="164"/>
      <c r="P391" s="164"/>
      <c r="Q391" s="164"/>
      <c r="R391" s="164"/>
      <c r="S391" s="164"/>
      <c r="T391" s="164"/>
      <c r="U391" s="164"/>
      <c r="V391" s="164"/>
      <c r="W391" s="164"/>
      <c r="X391" s="164"/>
      <c r="Y391" s="164"/>
      <c r="Z391" s="164"/>
      <c r="AA391" s="164"/>
      <c r="AB391" s="164"/>
      <c r="AC391" s="164"/>
      <c r="AD391" s="164"/>
      <c r="AE391" s="164"/>
      <c r="AF391" s="164"/>
    </row>
    <row r="392" spans="1:32" ht="15.75" customHeight="1">
      <c r="A392" s="103"/>
      <c r="B392" s="164"/>
      <c r="C392" s="165"/>
      <c r="D392" s="165"/>
      <c r="E392" s="165"/>
      <c r="F392" s="165"/>
      <c r="G392" s="92"/>
      <c r="H392" s="164"/>
      <c r="I392" s="164"/>
      <c r="J392" s="164"/>
      <c r="K392" s="164"/>
      <c r="L392" s="164"/>
      <c r="M392" s="164"/>
      <c r="N392" s="164"/>
      <c r="O392" s="164"/>
      <c r="P392" s="164"/>
      <c r="Q392" s="164"/>
      <c r="R392" s="164"/>
      <c r="S392" s="164"/>
      <c r="T392" s="164"/>
      <c r="U392" s="164"/>
      <c r="V392" s="164"/>
      <c r="W392" s="164"/>
      <c r="X392" s="164"/>
      <c r="Y392" s="164"/>
      <c r="Z392" s="164"/>
      <c r="AA392" s="164"/>
      <c r="AB392" s="164"/>
      <c r="AC392" s="164"/>
      <c r="AD392" s="164"/>
      <c r="AE392" s="164"/>
      <c r="AF392" s="164"/>
    </row>
    <row r="393" spans="1:32" ht="15.75" customHeight="1">
      <c r="A393" s="103"/>
      <c r="B393" s="164"/>
      <c r="C393" s="165"/>
      <c r="D393" s="165"/>
      <c r="E393" s="165"/>
      <c r="F393" s="165"/>
      <c r="G393" s="92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4"/>
      <c r="X393" s="164"/>
      <c r="Y393" s="164"/>
      <c r="Z393" s="164"/>
      <c r="AA393" s="164"/>
      <c r="AB393" s="164"/>
      <c r="AC393" s="164"/>
      <c r="AD393" s="164"/>
      <c r="AE393" s="164"/>
      <c r="AF393" s="164"/>
    </row>
    <row r="394" spans="1:32" ht="15.75" customHeight="1">
      <c r="A394" s="103"/>
      <c r="B394" s="164"/>
      <c r="C394" s="165"/>
      <c r="D394" s="165"/>
      <c r="E394" s="165"/>
      <c r="F394" s="165"/>
      <c r="G394" s="92"/>
      <c r="H394" s="164"/>
      <c r="I394" s="164"/>
      <c r="J394" s="164"/>
      <c r="K394" s="164"/>
      <c r="L394" s="164"/>
      <c r="M394" s="164"/>
      <c r="N394" s="164"/>
      <c r="O394" s="164"/>
      <c r="P394" s="164"/>
      <c r="Q394" s="164"/>
      <c r="R394" s="164"/>
      <c r="S394" s="164"/>
      <c r="T394" s="164"/>
      <c r="U394" s="164"/>
      <c r="V394" s="164"/>
      <c r="W394" s="164"/>
      <c r="X394" s="164"/>
      <c r="Y394" s="164"/>
      <c r="Z394" s="164"/>
      <c r="AA394" s="164"/>
      <c r="AB394" s="164"/>
      <c r="AC394" s="164"/>
      <c r="AD394" s="164"/>
      <c r="AE394" s="164"/>
      <c r="AF394" s="164"/>
    </row>
    <row r="395" spans="1:32" ht="15.75" customHeight="1">
      <c r="A395" s="103"/>
      <c r="B395" s="164"/>
      <c r="C395" s="165"/>
      <c r="D395" s="165"/>
      <c r="E395" s="165"/>
      <c r="F395" s="165"/>
      <c r="G395" s="92"/>
      <c r="H395" s="164"/>
      <c r="I395" s="164"/>
      <c r="J395" s="164"/>
      <c r="K395" s="164"/>
      <c r="L395" s="164"/>
      <c r="M395" s="164"/>
      <c r="N395" s="164"/>
      <c r="O395" s="164"/>
      <c r="P395" s="164"/>
      <c r="Q395" s="164"/>
      <c r="R395" s="164"/>
      <c r="S395" s="164"/>
      <c r="T395" s="164"/>
      <c r="U395" s="164"/>
      <c r="V395" s="164"/>
      <c r="W395" s="164"/>
      <c r="X395" s="164"/>
      <c r="Y395" s="164"/>
      <c r="Z395" s="164"/>
      <c r="AA395" s="164"/>
      <c r="AB395" s="164"/>
      <c r="AC395" s="164"/>
      <c r="AD395" s="164"/>
      <c r="AE395" s="164"/>
      <c r="AF395" s="164"/>
    </row>
    <row r="396" spans="1:32" ht="15.75" customHeight="1">
      <c r="A396" s="103"/>
      <c r="B396" s="164"/>
      <c r="C396" s="165"/>
      <c r="D396" s="165"/>
      <c r="E396" s="165"/>
      <c r="F396" s="165"/>
      <c r="G396" s="92"/>
      <c r="H396" s="164"/>
      <c r="I396" s="164"/>
      <c r="J396" s="164"/>
      <c r="K396" s="164"/>
      <c r="L396" s="164"/>
      <c r="M396" s="164"/>
      <c r="N396" s="164"/>
      <c r="O396" s="164"/>
      <c r="P396" s="164"/>
      <c r="Q396" s="164"/>
      <c r="R396" s="164"/>
      <c r="S396" s="164"/>
      <c r="T396" s="164"/>
      <c r="U396" s="164"/>
      <c r="V396" s="164"/>
      <c r="W396" s="164"/>
      <c r="X396" s="164"/>
      <c r="Y396" s="164"/>
      <c r="Z396" s="164"/>
      <c r="AA396" s="164"/>
      <c r="AB396" s="164"/>
      <c r="AC396" s="164"/>
      <c r="AD396" s="164"/>
      <c r="AE396" s="164"/>
      <c r="AF396" s="164"/>
    </row>
    <row r="397" spans="1:32" ht="15.75" customHeight="1">
      <c r="A397" s="103"/>
      <c r="B397" s="164"/>
      <c r="C397" s="165"/>
      <c r="D397" s="165"/>
      <c r="E397" s="165"/>
      <c r="F397" s="165"/>
      <c r="G397" s="92"/>
      <c r="H397" s="164"/>
      <c r="I397" s="164"/>
      <c r="J397" s="164"/>
      <c r="K397" s="164"/>
      <c r="L397" s="164"/>
      <c r="M397" s="164"/>
      <c r="N397" s="164"/>
      <c r="O397" s="164"/>
      <c r="P397" s="164"/>
      <c r="Q397" s="164"/>
      <c r="R397" s="164"/>
      <c r="S397" s="164"/>
      <c r="T397" s="164"/>
      <c r="U397" s="164"/>
      <c r="V397" s="164"/>
      <c r="W397" s="164"/>
      <c r="X397" s="164"/>
      <c r="Y397" s="164"/>
      <c r="Z397" s="164"/>
      <c r="AA397" s="164"/>
      <c r="AB397" s="164"/>
      <c r="AC397" s="164"/>
      <c r="AD397" s="164"/>
      <c r="AE397" s="164"/>
      <c r="AF397" s="164"/>
    </row>
    <row r="398" spans="1:32" ht="15.75" customHeight="1">
      <c r="A398" s="103"/>
      <c r="B398" s="164"/>
      <c r="C398" s="165"/>
      <c r="D398" s="165"/>
      <c r="E398" s="165"/>
      <c r="F398" s="165"/>
      <c r="G398" s="92"/>
      <c r="H398" s="164"/>
      <c r="I398" s="164"/>
      <c r="J398" s="164"/>
      <c r="K398" s="164"/>
      <c r="L398" s="164"/>
      <c r="M398" s="164"/>
      <c r="N398" s="164"/>
      <c r="O398" s="164"/>
      <c r="P398" s="164"/>
      <c r="Q398" s="164"/>
      <c r="R398" s="164"/>
      <c r="S398" s="164"/>
      <c r="T398" s="164"/>
      <c r="U398" s="164"/>
      <c r="V398" s="164"/>
      <c r="W398" s="164"/>
      <c r="X398" s="164"/>
      <c r="Y398" s="164"/>
      <c r="Z398" s="164"/>
      <c r="AA398" s="164"/>
      <c r="AB398" s="164"/>
      <c r="AC398" s="164"/>
      <c r="AD398" s="164"/>
      <c r="AE398" s="164"/>
      <c r="AF398" s="164"/>
    </row>
    <row r="399" spans="1:32" ht="15.75" customHeight="1">
      <c r="A399" s="103"/>
      <c r="B399" s="164"/>
      <c r="C399" s="165"/>
      <c r="D399" s="165"/>
      <c r="E399" s="165"/>
      <c r="F399" s="165"/>
      <c r="G399" s="92"/>
      <c r="H399" s="164"/>
      <c r="I399" s="164"/>
      <c r="J399" s="164"/>
      <c r="K399" s="164"/>
      <c r="L399" s="164"/>
      <c r="M399" s="164"/>
      <c r="N399" s="164"/>
      <c r="O399" s="164"/>
      <c r="P399" s="164"/>
      <c r="Q399" s="164"/>
      <c r="R399" s="164"/>
      <c r="S399" s="164"/>
      <c r="T399" s="164"/>
      <c r="U399" s="164"/>
      <c r="V399" s="164"/>
      <c r="W399" s="164"/>
      <c r="X399" s="164"/>
      <c r="Y399" s="164"/>
      <c r="Z399" s="164"/>
      <c r="AA399" s="164"/>
      <c r="AB399" s="164"/>
      <c r="AC399" s="164"/>
      <c r="AD399" s="164"/>
      <c r="AE399" s="164"/>
      <c r="AF399" s="164"/>
    </row>
    <row r="400" spans="1:32" ht="15.75" customHeight="1">
      <c r="A400" s="103"/>
      <c r="B400" s="164"/>
      <c r="C400" s="165"/>
      <c r="D400" s="165"/>
      <c r="E400" s="165"/>
      <c r="F400" s="165"/>
      <c r="G400" s="92"/>
      <c r="H400" s="164"/>
      <c r="I400" s="164"/>
      <c r="J400" s="164"/>
      <c r="K400" s="164"/>
      <c r="L400" s="164"/>
      <c r="M400" s="164"/>
      <c r="N400" s="164"/>
      <c r="O400" s="164"/>
      <c r="P400" s="164"/>
      <c r="Q400" s="164"/>
      <c r="R400" s="164"/>
      <c r="S400" s="164"/>
      <c r="T400" s="164"/>
      <c r="U400" s="164"/>
      <c r="V400" s="164"/>
      <c r="W400" s="164"/>
      <c r="X400" s="164"/>
      <c r="Y400" s="164"/>
      <c r="Z400" s="164"/>
      <c r="AA400" s="164"/>
      <c r="AB400" s="164"/>
      <c r="AC400" s="164"/>
      <c r="AD400" s="164"/>
      <c r="AE400" s="164"/>
      <c r="AF400" s="164"/>
    </row>
    <row r="401" spans="1:32" ht="15.75" customHeight="1">
      <c r="A401" s="103"/>
      <c r="B401" s="164"/>
      <c r="C401" s="165"/>
      <c r="D401" s="165"/>
      <c r="E401" s="165"/>
      <c r="F401" s="165"/>
      <c r="G401" s="92"/>
      <c r="H401" s="164"/>
      <c r="I401" s="164"/>
      <c r="J401" s="164"/>
      <c r="K401" s="164"/>
      <c r="L401" s="164"/>
      <c r="M401" s="164"/>
      <c r="N401" s="164"/>
      <c r="O401" s="164"/>
      <c r="P401" s="164"/>
      <c r="Q401" s="164"/>
      <c r="R401" s="164"/>
      <c r="S401" s="164"/>
      <c r="T401" s="164"/>
      <c r="U401" s="164"/>
      <c r="V401" s="164"/>
      <c r="W401" s="164"/>
      <c r="X401" s="164"/>
      <c r="Y401" s="164"/>
      <c r="Z401" s="164"/>
      <c r="AA401" s="164"/>
      <c r="AB401" s="164"/>
      <c r="AC401" s="164"/>
      <c r="AD401" s="164"/>
      <c r="AE401" s="164"/>
      <c r="AF401" s="164"/>
    </row>
    <row r="402" spans="1:32" ht="15.75" customHeight="1">
      <c r="A402" s="103"/>
      <c r="B402" s="164"/>
      <c r="C402" s="165"/>
      <c r="D402" s="165"/>
      <c r="E402" s="165"/>
      <c r="F402" s="165"/>
      <c r="G402" s="92"/>
      <c r="H402" s="164"/>
      <c r="I402" s="164"/>
      <c r="J402" s="164"/>
      <c r="K402" s="164"/>
      <c r="L402" s="164"/>
      <c r="M402" s="164"/>
      <c r="N402" s="164"/>
      <c r="O402" s="164"/>
      <c r="P402" s="164"/>
      <c r="Q402" s="164"/>
      <c r="R402" s="164"/>
      <c r="S402" s="164"/>
      <c r="T402" s="164"/>
      <c r="U402" s="164"/>
      <c r="V402" s="164"/>
      <c r="W402" s="164"/>
      <c r="X402" s="164"/>
      <c r="Y402" s="164"/>
      <c r="Z402" s="164"/>
      <c r="AA402" s="164"/>
      <c r="AB402" s="164"/>
      <c r="AC402" s="164"/>
      <c r="AD402" s="164"/>
      <c r="AE402" s="164"/>
      <c r="AF402" s="164"/>
    </row>
    <row r="403" spans="1:32" ht="15.75" customHeight="1">
      <c r="A403" s="103"/>
      <c r="B403" s="164"/>
      <c r="C403" s="165"/>
      <c r="D403" s="165"/>
      <c r="E403" s="165"/>
      <c r="F403" s="165"/>
      <c r="G403" s="92"/>
      <c r="H403" s="164"/>
      <c r="I403" s="164"/>
      <c r="J403" s="164"/>
      <c r="K403" s="164"/>
      <c r="L403" s="164"/>
      <c r="M403" s="164"/>
      <c r="N403" s="164"/>
      <c r="O403" s="164"/>
      <c r="P403" s="164"/>
      <c r="Q403" s="164"/>
      <c r="R403" s="164"/>
      <c r="S403" s="164"/>
      <c r="T403" s="164"/>
      <c r="U403" s="164"/>
      <c r="V403" s="164"/>
      <c r="W403" s="164"/>
      <c r="X403" s="164"/>
      <c r="Y403" s="164"/>
      <c r="Z403" s="164"/>
      <c r="AA403" s="164"/>
      <c r="AB403" s="164"/>
      <c r="AC403" s="164"/>
      <c r="AD403" s="164"/>
      <c r="AE403" s="164"/>
      <c r="AF403" s="164"/>
    </row>
    <row r="404" spans="1:32" ht="15.75" customHeight="1">
      <c r="A404" s="103"/>
      <c r="B404" s="164"/>
      <c r="C404" s="165"/>
      <c r="D404" s="165"/>
      <c r="E404" s="165"/>
      <c r="F404" s="165"/>
      <c r="G404" s="92"/>
      <c r="H404" s="164"/>
      <c r="I404" s="164"/>
      <c r="J404" s="164"/>
      <c r="K404" s="164"/>
      <c r="L404" s="164"/>
      <c r="M404" s="164"/>
      <c r="N404" s="164"/>
      <c r="O404" s="164"/>
      <c r="P404" s="164"/>
      <c r="Q404" s="164"/>
      <c r="R404" s="164"/>
      <c r="S404" s="164"/>
      <c r="T404" s="164"/>
      <c r="U404" s="164"/>
      <c r="V404" s="164"/>
      <c r="W404" s="164"/>
      <c r="X404" s="164"/>
      <c r="Y404" s="164"/>
      <c r="Z404" s="164"/>
      <c r="AA404" s="164"/>
      <c r="AB404" s="164"/>
      <c r="AC404" s="164"/>
      <c r="AD404" s="164"/>
      <c r="AE404" s="164"/>
      <c r="AF404" s="164"/>
    </row>
    <row r="405" spans="1:32" ht="15.75" customHeight="1">
      <c r="A405" s="103"/>
      <c r="B405" s="164"/>
      <c r="C405" s="165"/>
      <c r="D405" s="165"/>
      <c r="E405" s="165"/>
      <c r="F405" s="165"/>
      <c r="G405" s="92"/>
      <c r="H405" s="164"/>
      <c r="I405" s="164"/>
      <c r="J405" s="164"/>
      <c r="K405" s="164"/>
      <c r="L405" s="164"/>
      <c r="M405" s="164"/>
      <c r="N405" s="164"/>
      <c r="O405" s="164"/>
      <c r="P405" s="164"/>
      <c r="Q405" s="164"/>
      <c r="R405" s="164"/>
      <c r="S405" s="164"/>
      <c r="T405" s="164"/>
      <c r="U405" s="164"/>
      <c r="V405" s="164"/>
      <c r="W405" s="164"/>
      <c r="X405" s="164"/>
      <c r="Y405" s="164"/>
      <c r="Z405" s="164"/>
      <c r="AA405" s="164"/>
      <c r="AB405" s="164"/>
      <c r="AC405" s="164"/>
      <c r="AD405" s="164"/>
      <c r="AE405" s="164"/>
      <c r="AF405" s="164"/>
    </row>
    <row r="406" spans="1:32" ht="15.75" customHeight="1">
      <c r="A406" s="103"/>
      <c r="B406" s="164"/>
      <c r="C406" s="165"/>
      <c r="D406" s="165"/>
      <c r="E406" s="165"/>
      <c r="F406" s="165"/>
      <c r="G406" s="92"/>
      <c r="H406" s="164"/>
      <c r="I406" s="164"/>
      <c r="J406" s="164"/>
      <c r="K406" s="164"/>
      <c r="L406" s="164"/>
      <c r="M406" s="164"/>
      <c r="N406" s="164"/>
      <c r="O406" s="164"/>
      <c r="P406" s="164"/>
      <c r="Q406" s="164"/>
      <c r="R406" s="164"/>
      <c r="S406" s="164"/>
      <c r="T406" s="164"/>
      <c r="U406" s="164"/>
      <c r="V406" s="164"/>
      <c r="W406" s="164"/>
      <c r="X406" s="164"/>
      <c r="Y406" s="164"/>
      <c r="Z406" s="164"/>
      <c r="AA406" s="164"/>
      <c r="AB406" s="164"/>
      <c r="AC406" s="164"/>
      <c r="AD406" s="164"/>
      <c r="AE406" s="164"/>
      <c r="AF406" s="164"/>
    </row>
    <row r="407" spans="1:32" ht="15.75" customHeight="1">
      <c r="A407" s="103"/>
      <c r="B407" s="164"/>
      <c r="C407" s="165"/>
      <c r="D407" s="165"/>
      <c r="E407" s="165"/>
      <c r="F407" s="165"/>
      <c r="G407" s="92"/>
      <c r="H407" s="164"/>
      <c r="I407" s="164"/>
      <c r="J407" s="164"/>
      <c r="K407" s="164"/>
      <c r="L407" s="164"/>
      <c r="M407" s="164"/>
      <c r="N407" s="164"/>
      <c r="O407" s="164"/>
      <c r="P407" s="164"/>
      <c r="Q407" s="164"/>
      <c r="R407" s="164"/>
      <c r="S407" s="164"/>
      <c r="T407" s="164"/>
      <c r="U407" s="164"/>
      <c r="V407" s="164"/>
      <c r="W407" s="164"/>
      <c r="X407" s="164"/>
      <c r="Y407" s="164"/>
      <c r="Z407" s="164"/>
      <c r="AA407" s="164"/>
      <c r="AB407" s="164"/>
      <c r="AC407" s="164"/>
      <c r="AD407" s="164"/>
      <c r="AE407" s="164"/>
      <c r="AF407" s="164"/>
    </row>
    <row r="408" spans="1:32" ht="15.75" customHeight="1">
      <c r="A408" s="103"/>
      <c r="B408" s="164"/>
      <c r="C408" s="165"/>
      <c r="D408" s="165"/>
      <c r="E408" s="165"/>
      <c r="F408" s="165"/>
      <c r="G408" s="92"/>
      <c r="H408" s="164"/>
      <c r="I408" s="164"/>
      <c r="J408" s="164"/>
      <c r="K408" s="164"/>
      <c r="L408" s="164"/>
      <c r="M408" s="164"/>
      <c r="N408" s="164"/>
      <c r="O408" s="164"/>
      <c r="P408" s="164"/>
      <c r="Q408" s="164"/>
      <c r="R408" s="164"/>
      <c r="S408" s="164"/>
      <c r="T408" s="164"/>
      <c r="U408" s="164"/>
      <c r="V408" s="164"/>
      <c r="W408" s="164"/>
      <c r="X408" s="164"/>
      <c r="Y408" s="164"/>
      <c r="Z408" s="164"/>
      <c r="AA408" s="164"/>
      <c r="AB408" s="164"/>
      <c r="AC408" s="164"/>
      <c r="AD408" s="164"/>
      <c r="AE408" s="164"/>
      <c r="AF408" s="164"/>
    </row>
    <row r="409" spans="1:32" ht="15.75" customHeight="1">
      <c r="A409" s="103"/>
      <c r="B409" s="164"/>
      <c r="C409" s="165"/>
      <c r="D409" s="165"/>
      <c r="E409" s="165"/>
      <c r="F409" s="165"/>
      <c r="G409" s="92"/>
      <c r="H409" s="164"/>
      <c r="I409" s="164"/>
      <c r="J409" s="164"/>
      <c r="K409" s="164"/>
      <c r="L409" s="164"/>
      <c r="M409" s="164"/>
      <c r="N409" s="164"/>
      <c r="O409" s="164"/>
      <c r="P409" s="164"/>
      <c r="Q409" s="164"/>
      <c r="R409" s="164"/>
      <c r="S409" s="164"/>
      <c r="T409" s="164"/>
      <c r="U409" s="164"/>
      <c r="V409" s="164"/>
      <c r="W409" s="164"/>
      <c r="X409" s="164"/>
      <c r="Y409" s="164"/>
      <c r="Z409" s="164"/>
      <c r="AA409" s="164"/>
      <c r="AB409" s="164"/>
      <c r="AC409" s="164"/>
      <c r="AD409" s="164"/>
      <c r="AE409" s="164"/>
      <c r="AF409" s="164"/>
    </row>
    <row r="410" spans="1:32" ht="15.75" customHeight="1">
      <c r="A410" s="103"/>
      <c r="B410" s="164"/>
      <c r="C410" s="165"/>
      <c r="D410" s="165"/>
      <c r="E410" s="165"/>
      <c r="F410" s="165"/>
      <c r="G410" s="92"/>
      <c r="H410" s="164"/>
      <c r="I410" s="164"/>
      <c r="J410" s="164"/>
      <c r="K410" s="164"/>
      <c r="L410" s="164"/>
      <c r="M410" s="164"/>
      <c r="N410" s="164"/>
      <c r="O410" s="164"/>
      <c r="P410" s="164"/>
      <c r="Q410" s="164"/>
      <c r="R410" s="164"/>
      <c r="S410" s="164"/>
      <c r="T410" s="164"/>
      <c r="U410" s="164"/>
      <c r="V410" s="164"/>
      <c r="W410" s="164"/>
      <c r="X410" s="164"/>
      <c r="Y410" s="164"/>
      <c r="Z410" s="164"/>
      <c r="AA410" s="164"/>
      <c r="AB410" s="164"/>
      <c r="AC410" s="164"/>
      <c r="AD410" s="164"/>
      <c r="AE410" s="164"/>
      <c r="AF410" s="164"/>
    </row>
    <row r="411" spans="1:32" ht="15.75" customHeight="1">
      <c r="A411" s="103"/>
      <c r="B411" s="164"/>
      <c r="C411" s="165"/>
      <c r="D411" s="165"/>
      <c r="E411" s="165"/>
      <c r="F411" s="165"/>
      <c r="G411" s="92"/>
      <c r="H411" s="164"/>
      <c r="I411" s="164"/>
      <c r="J411" s="164"/>
      <c r="K411" s="164"/>
      <c r="L411" s="164"/>
      <c r="M411" s="164"/>
      <c r="N411" s="164"/>
      <c r="O411" s="164"/>
      <c r="P411" s="164"/>
      <c r="Q411" s="164"/>
      <c r="R411" s="164"/>
      <c r="S411" s="164"/>
      <c r="T411" s="164"/>
      <c r="U411" s="164"/>
      <c r="V411" s="164"/>
      <c r="W411" s="164"/>
      <c r="X411" s="164"/>
      <c r="Y411" s="164"/>
      <c r="Z411" s="164"/>
      <c r="AA411" s="164"/>
      <c r="AB411" s="164"/>
      <c r="AC411" s="164"/>
      <c r="AD411" s="164"/>
      <c r="AE411" s="164"/>
      <c r="AF411" s="164"/>
    </row>
    <row r="412" spans="1:32" ht="15.75" customHeight="1">
      <c r="A412" s="103"/>
      <c r="B412" s="164"/>
      <c r="C412" s="165"/>
      <c r="D412" s="165"/>
      <c r="E412" s="165"/>
      <c r="F412" s="165"/>
      <c r="G412" s="92"/>
      <c r="H412" s="164"/>
      <c r="I412" s="164"/>
      <c r="J412" s="164"/>
      <c r="K412" s="164"/>
      <c r="L412" s="164"/>
      <c r="M412" s="164"/>
      <c r="N412" s="164"/>
      <c r="O412" s="164"/>
      <c r="P412" s="164"/>
      <c r="Q412" s="164"/>
      <c r="R412" s="164"/>
      <c r="S412" s="164"/>
      <c r="T412" s="164"/>
      <c r="U412" s="164"/>
      <c r="V412" s="164"/>
      <c r="W412" s="164"/>
      <c r="X412" s="164"/>
      <c r="Y412" s="164"/>
      <c r="Z412" s="164"/>
      <c r="AA412" s="164"/>
      <c r="AB412" s="164"/>
      <c r="AC412" s="164"/>
      <c r="AD412" s="164"/>
      <c r="AE412" s="164"/>
      <c r="AF412" s="164"/>
    </row>
    <row r="413" spans="1:32" ht="15.75" customHeight="1">
      <c r="A413" s="103"/>
      <c r="B413" s="164"/>
      <c r="C413" s="165"/>
      <c r="D413" s="165"/>
      <c r="E413" s="165"/>
      <c r="F413" s="165"/>
      <c r="G413" s="92"/>
      <c r="H413" s="164"/>
      <c r="I413" s="164"/>
      <c r="J413" s="164"/>
      <c r="K413" s="164"/>
      <c r="L413" s="164"/>
      <c r="M413" s="164"/>
      <c r="N413" s="164"/>
      <c r="O413" s="164"/>
      <c r="P413" s="164"/>
      <c r="Q413" s="164"/>
      <c r="R413" s="164"/>
      <c r="S413" s="164"/>
      <c r="T413" s="164"/>
      <c r="U413" s="164"/>
      <c r="V413" s="164"/>
      <c r="W413" s="164"/>
      <c r="X413" s="164"/>
      <c r="Y413" s="164"/>
      <c r="Z413" s="164"/>
      <c r="AA413" s="164"/>
      <c r="AB413" s="164"/>
      <c r="AC413" s="164"/>
      <c r="AD413" s="164"/>
      <c r="AE413" s="164"/>
      <c r="AF413" s="164"/>
    </row>
    <row r="414" spans="1:32" ht="15.75" customHeight="1">
      <c r="A414" s="103"/>
      <c r="B414" s="164"/>
      <c r="C414" s="165"/>
      <c r="D414" s="165"/>
      <c r="E414" s="165"/>
      <c r="F414" s="165"/>
      <c r="G414" s="92"/>
      <c r="H414" s="164"/>
      <c r="I414" s="164"/>
      <c r="J414" s="164"/>
      <c r="K414" s="164"/>
      <c r="L414" s="164"/>
      <c r="M414" s="164"/>
      <c r="N414" s="164"/>
      <c r="O414" s="164"/>
      <c r="P414" s="164"/>
      <c r="Q414" s="164"/>
      <c r="R414" s="164"/>
      <c r="S414" s="164"/>
      <c r="T414" s="164"/>
      <c r="U414" s="164"/>
      <c r="V414" s="164"/>
      <c r="W414" s="164"/>
      <c r="X414" s="164"/>
      <c r="Y414" s="164"/>
      <c r="Z414" s="164"/>
      <c r="AA414" s="164"/>
      <c r="AB414" s="164"/>
      <c r="AC414" s="164"/>
      <c r="AD414" s="164"/>
      <c r="AE414" s="164"/>
      <c r="AF414" s="164"/>
    </row>
    <row r="415" spans="1:32" ht="15.75" customHeight="1">
      <c r="A415" s="103"/>
      <c r="B415" s="164"/>
      <c r="C415" s="165"/>
      <c r="D415" s="165"/>
      <c r="E415" s="165"/>
      <c r="F415" s="165"/>
      <c r="G415" s="92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64"/>
    </row>
    <row r="416" spans="1:32" ht="15.75" customHeight="1">
      <c r="A416" s="103"/>
      <c r="B416" s="164"/>
      <c r="C416" s="165"/>
      <c r="D416" s="165"/>
      <c r="E416" s="165"/>
      <c r="F416" s="165"/>
      <c r="G416" s="92"/>
      <c r="H416" s="164"/>
      <c r="I416" s="164"/>
      <c r="J416" s="164"/>
      <c r="K416" s="164"/>
      <c r="L416" s="164"/>
      <c r="M416" s="164"/>
      <c r="N416" s="164"/>
      <c r="O416" s="164"/>
      <c r="P416" s="164"/>
      <c r="Q416" s="164"/>
      <c r="R416" s="164"/>
      <c r="S416" s="164"/>
      <c r="T416" s="164"/>
      <c r="U416" s="164"/>
      <c r="V416" s="164"/>
      <c r="W416" s="164"/>
      <c r="X416" s="164"/>
      <c r="Y416" s="164"/>
      <c r="Z416" s="164"/>
      <c r="AA416" s="164"/>
      <c r="AB416" s="164"/>
      <c r="AC416" s="164"/>
      <c r="AD416" s="164"/>
      <c r="AE416" s="164"/>
      <c r="AF416" s="164"/>
    </row>
    <row r="417" spans="1:32" ht="15.75" customHeight="1">
      <c r="A417" s="103"/>
      <c r="B417" s="164"/>
      <c r="C417" s="165"/>
      <c r="D417" s="165"/>
      <c r="E417" s="165"/>
      <c r="F417" s="165"/>
      <c r="G417" s="92"/>
      <c r="H417" s="164"/>
      <c r="I417" s="164"/>
      <c r="J417" s="164"/>
      <c r="K417" s="164"/>
      <c r="L417" s="164"/>
      <c r="M417" s="164"/>
      <c r="N417" s="164"/>
      <c r="O417" s="164"/>
      <c r="P417" s="164"/>
      <c r="Q417" s="164"/>
      <c r="R417" s="164"/>
      <c r="S417" s="164"/>
      <c r="T417" s="164"/>
      <c r="U417" s="164"/>
      <c r="V417" s="164"/>
      <c r="W417" s="164"/>
      <c r="X417" s="164"/>
      <c r="Y417" s="164"/>
      <c r="Z417" s="164"/>
      <c r="AA417" s="164"/>
      <c r="AB417" s="164"/>
      <c r="AC417" s="164"/>
      <c r="AD417" s="164"/>
      <c r="AE417" s="164"/>
      <c r="AF417" s="164"/>
    </row>
    <row r="418" spans="1:32" ht="15.75" customHeight="1">
      <c r="A418" s="103"/>
      <c r="B418" s="164"/>
      <c r="C418" s="165"/>
      <c r="D418" s="165"/>
      <c r="E418" s="165"/>
      <c r="F418" s="165"/>
      <c r="G418" s="92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64"/>
    </row>
    <row r="419" spans="1:32" ht="15.75" customHeight="1">
      <c r="A419" s="103"/>
      <c r="B419" s="164"/>
      <c r="C419" s="165"/>
      <c r="D419" s="165"/>
      <c r="E419" s="165"/>
      <c r="F419" s="165"/>
      <c r="G419" s="92"/>
      <c r="H419" s="164"/>
      <c r="I419" s="164"/>
      <c r="J419" s="164"/>
      <c r="K419" s="164"/>
      <c r="L419" s="164"/>
      <c r="M419" s="164"/>
      <c r="N419" s="164"/>
      <c r="O419" s="164"/>
      <c r="P419" s="164"/>
      <c r="Q419" s="164"/>
      <c r="R419" s="164"/>
      <c r="S419" s="164"/>
      <c r="T419" s="164"/>
      <c r="U419" s="164"/>
      <c r="V419" s="164"/>
      <c r="W419" s="164"/>
      <c r="X419" s="164"/>
      <c r="Y419" s="164"/>
      <c r="Z419" s="164"/>
      <c r="AA419" s="164"/>
      <c r="AB419" s="164"/>
      <c r="AC419" s="164"/>
      <c r="AD419" s="164"/>
      <c r="AE419" s="164"/>
      <c r="AF419" s="164"/>
    </row>
    <row r="420" spans="1:32" ht="15.75" customHeight="1">
      <c r="A420" s="103"/>
      <c r="B420" s="164"/>
      <c r="C420" s="165"/>
      <c r="D420" s="165"/>
      <c r="E420" s="165"/>
      <c r="F420" s="165"/>
      <c r="G420" s="92"/>
      <c r="H420" s="164"/>
      <c r="I420" s="164"/>
      <c r="J420" s="164"/>
      <c r="K420" s="164"/>
      <c r="L420" s="164"/>
      <c r="M420" s="164"/>
      <c r="N420" s="164"/>
      <c r="O420" s="164"/>
      <c r="P420" s="164"/>
      <c r="Q420" s="164"/>
      <c r="R420" s="164"/>
      <c r="S420" s="164"/>
      <c r="T420" s="164"/>
      <c r="U420" s="164"/>
      <c r="V420" s="164"/>
      <c r="W420" s="164"/>
      <c r="X420" s="164"/>
      <c r="Y420" s="164"/>
      <c r="Z420" s="164"/>
      <c r="AA420" s="164"/>
      <c r="AB420" s="164"/>
      <c r="AC420" s="164"/>
      <c r="AD420" s="164"/>
      <c r="AE420" s="164"/>
      <c r="AF420" s="164"/>
    </row>
    <row r="421" spans="1:32" ht="15.75" customHeight="1">
      <c r="A421" s="103"/>
      <c r="B421" s="164"/>
      <c r="C421" s="165"/>
      <c r="D421" s="165"/>
      <c r="E421" s="165"/>
      <c r="F421" s="165"/>
      <c r="G421" s="92"/>
      <c r="H421" s="164"/>
      <c r="I421" s="164"/>
      <c r="J421" s="164"/>
      <c r="K421" s="164"/>
      <c r="L421" s="164"/>
      <c r="M421" s="164"/>
      <c r="N421" s="164"/>
      <c r="O421" s="164"/>
      <c r="P421" s="164"/>
      <c r="Q421" s="164"/>
      <c r="R421" s="164"/>
      <c r="S421" s="164"/>
      <c r="T421" s="164"/>
      <c r="U421" s="164"/>
      <c r="V421" s="164"/>
      <c r="W421" s="164"/>
      <c r="X421" s="164"/>
      <c r="Y421" s="164"/>
      <c r="Z421" s="164"/>
      <c r="AA421" s="164"/>
      <c r="AB421" s="164"/>
      <c r="AC421" s="164"/>
      <c r="AD421" s="164"/>
      <c r="AE421" s="164"/>
      <c r="AF421" s="164"/>
    </row>
    <row r="422" spans="1:32" ht="15.75" customHeight="1">
      <c r="A422" s="103"/>
      <c r="B422" s="164"/>
      <c r="C422" s="165"/>
      <c r="D422" s="165"/>
      <c r="E422" s="165"/>
      <c r="F422" s="165"/>
      <c r="G422" s="92"/>
      <c r="H422" s="164"/>
      <c r="I422" s="164"/>
      <c r="J422" s="164"/>
      <c r="K422" s="164"/>
      <c r="L422" s="164"/>
      <c r="M422" s="164"/>
      <c r="N422" s="164"/>
      <c r="O422" s="164"/>
      <c r="P422" s="164"/>
      <c r="Q422" s="164"/>
      <c r="R422" s="164"/>
      <c r="S422" s="164"/>
      <c r="T422" s="164"/>
      <c r="U422" s="164"/>
      <c r="V422" s="164"/>
      <c r="W422" s="164"/>
      <c r="X422" s="164"/>
      <c r="Y422" s="164"/>
      <c r="Z422" s="164"/>
      <c r="AA422" s="164"/>
      <c r="AB422" s="164"/>
      <c r="AC422" s="164"/>
      <c r="AD422" s="164"/>
      <c r="AE422" s="164"/>
      <c r="AF422" s="164"/>
    </row>
    <row r="423" spans="1:32" ht="15.75" customHeight="1">
      <c r="A423" s="103"/>
      <c r="B423" s="164"/>
      <c r="C423" s="165"/>
      <c r="D423" s="165"/>
      <c r="E423" s="165"/>
      <c r="F423" s="165"/>
      <c r="G423" s="92"/>
      <c r="H423" s="164"/>
      <c r="I423" s="164"/>
      <c r="J423" s="164"/>
      <c r="K423" s="164"/>
      <c r="L423" s="164"/>
      <c r="M423" s="164"/>
      <c r="N423" s="164"/>
      <c r="O423" s="164"/>
      <c r="P423" s="164"/>
      <c r="Q423" s="164"/>
      <c r="R423" s="164"/>
      <c r="S423" s="164"/>
      <c r="T423" s="164"/>
      <c r="U423" s="164"/>
      <c r="V423" s="164"/>
      <c r="W423" s="164"/>
      <c r="X423" s="164"/>
      <c r="Y423" s="164"/>
      <c r="Z423" s="164"/>
      <c r="AA423" s="164"/>
      <c r="AB423" s="164"/>
      <c r="AC423" s="164"/>
      <c r="AD423" s="164"/>
      <c r="AE423" s="164"/>
      <c r="AF423" s="164"/>
    </row>
    <row r="424" spans="1:32" ht="15.75" customHeight="1">
      <c r="A424" s="103"/>
      <c r="B424" s="164"/>
      <c r="C424" s="165"/>
      <c r="D424" s="165"/>
      <c r="E424" s="165"/>
      <c r="F424" s="165"/>
      <c r="G424" s="92"/>
      <c r="H424" s="164"/>
      <c r="I424" s="164"/>
      <c r="J424" s="164"/>
      <c r="K424" s="164"/>
      <c r="L424" s="164"/>
      <c r="M424" s="164"/>
      <c r="N424" s="164"/>
      <c r="O424" s="164"/>
      <c r="P424" s="164"/>
      <c r="Q424" s="164"/>
      <c r="R424" s="164"/>
      <c r="S424" s="164"/>
      <c r="T424" s="164"/>
      <c r="U424" s="164"/>
      <c r="V424" s="164"/>
      <c r="W424" s="164"/>
      <c r="X424" s="164"/>
      <c r="Y424" s="164"/>
      <c r="Z424" s="164"/>
      <c r="AA424" s="164"/>
      <c r="AB424" s="164"/>
      <c r="AC424" s="164"/>
      <c r="AD424" s="164"/>
      <c r="AE424" s="164"/>
      <c r="AF424" s="164"/>
    </row>
    <row r="425" spans="1:32" ht="15.75" customHeight="1">
      <c r="A425" s="103"/>
      <c r="B425" s="164"/>
      <c r="C425" s="165"/>
      <c r="D425" s="165"/>
      <c r="E425" s="165"/>
      <c r="F425" s="165"/>
      <c r="G425" s="92"/>
      <c r="H425" s="164"/>
      <c r="I425" s="164"/>
      <c r="J425" s="164"/>
      <c r="K425" s="164"/>
      <c r="L425" s="164"/>
      <c r="M425" s="164"/>
      <c r="N425" s="164"/>
      <c r="O425" s="164"/>
      <c r="P425" s="164"/>
      <c r="Q425" s="164"/>
      <c r="R425" s="164"/>
      <c r="S425" s="164"/>
      <c r="T425" s="164"/>
      <c r="U425" s="164"/>
      <c r="V425" s="164"/>
      <c r="W425" s="164"/>
      <c r="X425" s="164"/>
      <c r="Y425" s="164"/>
      <c r="Z425" s="164"/>
      <c r="AA425" s="164"/>
      <c r="AB425" s="164"/>
      <c r="AC425" s="164"/>
      <c r="AD425" s="164"/>
      <c r="AE425" s="164"/>
      <c r="AF425" s="164"/>
    </row>
    <row r="426" spans="1:32" ht="15.75" customHeight="1">
      <c r="A426" s="103"/>
      <c r="B426" s="164"/>
      <c r="C426" s="165"/>
      <c r="D426" s="165"/>
      <c r="E426" s="165"/>
      <c r="F426" s="165"/>
      <c r="G426" s="92"/>
      <c r="H426" s="164"/>
      <c r="I426" s="164"/>
      <c r="J426" s="164"/>
      <c r="K426" s="164"/>
      <c r="L426" s="164"/>
      <c r="M426" s="164"/>
      <c r="N426" s="164"/>
      <c r="O426" s="164"/>
      <c r="P426" s="164"/>
      <c r="Q426" s="164"/>
      <c r="R426" s="164"/>
      <c r="S426" s="164"/>
      <c r="T426" s="164"/>
      <c r="U426" s="164"/>
      <c r="V426" s="164"/>
      <c r="W426" s="164"/>
      <c r="X426" s="164"/>
      <c r="Y426" s="164"/>
      <c r="Z426" s="164"/>
      <c r="AA426" s="164"/>
      <c r="AB426" s="164"/>
      <c r="AC426" s="164"/>
      <c r="AD426" s="164"/>
      <c r="AE426" s="164"/>
      <c r="AF426" s="164"/>
    </row>
    <row r="427" spans="1:32" ht="15.75" customHeight="1">
      <c r="A427" s="103"/>
      <c r="B427" s="164"/>
      <c r="C427" s="165"/>
      <c r="D427" s="165"/>
      <c r="E427" s="165"/>
      <c r="F427" s="165"/>
      <c r="G427" s="92"/>
      <c r="H427" s="164"/>
      <c r="I427" s="164"/>
      <c r="J427" s="164"/>
      <c r="K427" s="164"/>
      <c r="L427" s="164"/>
      <c r="M427" s="164"/>
      <c r="N427" s="164"/>
      <c r="O427" s="164"/>
      <c r="P427" s="164"/>
      <c r="Q427" s="164"/>
      <c r="R427" s="164"/>
      <c r="S427" s="164"/>
      <c r="T427" s="164"/>
      <c r="U427" s="164"/>
      <c r="V427" s="164"/>
      <c r="W427" s="164"/>
      <c r="X427" s="164"/>
      <c r="Y427" s="164"/>
      <c r="Z427" s="164"/>
      <c r="AA427" s="164"/>
      <c r="AB427" s="164"/>
      <c r="AC427" s="164"/>
      <c r="AD427" s="164"/>
      <c r="AE427" s="164"/>
      <c r="AF427" s="164"/>
    </row>
    <row r="428" spans="1:32" ht="15.75" customHeight="1">
      <c r="A428" s="103"/>
      <c r="B428" s="164"/>
      <c r="C428" s="165"/>
      <c r="D428" s="165"/>
      <c r="E428" s="165"/>
      <c r="F428" s="165"/>
      <c r="G428" s="92"/>
      <c r="H428" s="164"/>
      <c r="I428" s="164"/>
      <c r="J428" s="164"/>
      <c r="K428" s="164"/>
      <c r="L428" s="164"/>
      <c r="M428" s="164"/>
      <c r="N428" s="164"/>
      <c r="O428" s="164"/>
      <c r="P428" s="164"/>
      <c r="Q428" s="164"/>
      <c r="R428" s="164"/>
      <c r="S428" s="164"/>
      <c r="T428" s="164"/>
      <c r="U428" s="164"/>
      <c r="V428" s="164"/>
      <c r="W428" s="164"/>
      <c r="X428" s="164"/>
      <c r="Y428" s="164"/>
      <c r="Z428" s="164"/>
      <c r="AA428" s="164"/>
      <c r="AB428" s="164"/>
      <c r="AC428" s="164"/>
      <c r="AD428" s="164"/>
      <c r="AE428" s="164"/>
      <c r="AF428" s="164"/>
    </row>
    <row r="429" spans="1:32" ht="15.75" customHeight="1">
      <c r="A429" s="103"/>
      <c r="B429" s="164"/>
      <c r="C429" s="165"/>
      <c r="D429" s="165"/>
      <c r="E429" s="165"/>
      <c r="F429" s="165"/>
      <c r="G429" s="92"/>
      <c r="H429" s="164"/>
      <c r="I429" s="164"/>
      <c r="J429" s="164"/>
      <c r="K429" s="164"/>
      <c r="L429" s="164"/>
      <c r="M429" s="164"/>
      <c r="N429" s="164"/>
      <c r="O429" s="164"/>
      <c r="P429" s="164"/>
      <c r="Q429" s="164"/>
      <c r="R429" s="164"/>
      <c r="S429" s="164"/>
      <c r="T429" s="164"/>
      <c r="U429" s="164"/>
      <c r="V429" s="164"/>
      <c r="W429" s="164"/>
      <c r="X429" s="164"/>
      <c r="Y429" s="164"/>
      <c r="Z429" s="164"/>
      <c r="AA429" s="164"/>
      <c r="AB429" s="164"/>
      <c r="AC429" s="164"/>
      <c r="AD429" s="164"/>
      <c r="AE429" s="164"/>
      <c r="AF429" s="164"/>
    </row>
    <row r="430" spans="1:32" ht="15.75" customHeight="1">
      <c r="A430" s="103"/>
      <c r="B430" s="164"/>
      <c r="C430" s="165"/>
      <c r="D430" s="165"/>
      <c r="E430" s="165"/>
      <c r="F430" s="165"/>
      <c r="G430" s="92"/>
      <c r="H430" s="164"/>
      <c r="I430" s="164"/>
      <c r="J430" s="164"/>
      <c r="K430" s="164"/>
      <c r="L430" s="164"/>
      <c r="M430" s="164"/>
      <c r="N430" s="164"/>
      <c r="O430" s="164"/>
      <c r="P430" s="164"/>
      <c r="Q430" s="164"/>
      <c r="R430" s="164"/>
      <c r="S430" s="164"/>
      <c r="T430" s="164"/>
      <c r="U430" s="164"/>
      <c r="V430" s="164"/>
      <c r="W430" s="164"/>
      <c r="X430" s="164"/>
      <c r="Y430" s="164"/>
      <c r="Z430" s="164"/>
      <c r="AA430" s="164"/>
      <c r="AB430" s="164"/>
      <c r="AC430" s="164"/>
      <c r="AD430" s="164"/>
      <c r="AE430" s="164"/>
      <c r="AF430" s="164"/>
    </row>
    <row r="431" spans="1:32" ht="15.75" customHeight="1">
      <c r="A431" s="103"/>
      <c r="B431" s="164"/>
      <c r="C431" s="165"/>
      <c r="D431" s="165"/>
      <c r="E431" s="165"/>
      <c r="F431" s="165"/>
      <c r="G431" s="92"/>
      <c r="H431" s="164"/>
      <c r="I431" s="164"/>
      <c r="J431" s="164"/>
      <c r="K431" s="164"/>
      <c r="L431" s="164"/>
      <c r="M431" s="164"/>
      <c r="N431" s="164"/>
      <c r="O431" s="164"/>
      <c r="P431" s="164"/>
      <c r="Q431" s="164"/>
      <c r="R431" s="164"/>
      <c r="S431" s="164"/>
      <c r="T431" s="164"/>
      <c r="U431" s="164"/>
      <c r="V431" s="164"/>
      <c r="W431" s="164"/>
      <c r="X431" s="164"/>
      <c r="Y431" s="164"/>
      <c r="Z431" s="164"/>
      <c r="AA431" s="164"/>
      <c r="AB431" s="164"/>
      <c r="AC431" s="164"/>
      <c r="AD431" s="164"/>
      <c r="AE431" s="164"/>
      <c r="AF431" s="164"/>
    </row>
    <row r="432" spans="1:32" ht="15.75" customHeight="1">
      <c r="A432" s="103"/>
      <c r="B432" s="164"/>
      <c r="C432" s="165"/>
      <c r="D432" s="165"/>
      <c r="E432" s="165"/>
      <c r="F432" s="165"/>
      <c r="G432" s="92"/>
      <c r="H432" s="164"/>
      <c r="I432" s="164"/>
      <c r="J432" s="164"/>
      <c r="K432" s="164"/>
      <c r="L432" s="164"/>
      <c r="M432" s="164"/>
      <c r="N432" s="164"/>
      <c r="O432" s="164"/>
      <c r="P432" s="164"/>
      <c r="Q432" s="164"/>
      <c r="R432" s="164"/>
      <c r="S432" s="164"/>
      <c r="T432" s="164"/>
      <c r="U432" s="164"/>
      <c r="V432" s="164"/>
      <c r="W432" s="164"/>
      <c r="X432" s="164"/>
      <c r="Y432" s="164"/>
      <c r="Z432" s="164"/>
      <c r="AA432" s="164"/>
      <c r="AB432" s="164"/>
      <c r="AC432" s="164"/>
      <c r="AD432" s="164"/>
      <c r="AE432" s="164"/>
      <c r="AF432" s="164"/>
    </row>
    <row r="433" spans="1:32" ht="15.75" customHeight="1">
      <c r="A433" s="103"/>
      <c r="B433" s="164"/>
      <c r="C433" s="165"/>
      <c r="D433" s="165"/>
      <c r="E433" s="165"/>
      <c r="F433" s="165"/>
      <c r="G433" s="92"/>
      <c r="H433" s="164"/>
      <c r="I433" s="164"/>
      <c r="J433" s="164"/>
      <c r="K433" s="164"/>
      <c r="L433" s="164"/>
      <c r="M433" s="164"/>
      <c r="N433" s="164"/>
      <c r="O433" s="164"/>
      <c r="P433" s="164"/>
      <c r="Q433" s="164"/>
      <c r="R433" s="164"/>
      <c r="S433" s="164"/>
      <c r="T433" s="164"/>
      <c r="U433" s="164"/>
      <c r="V433" s="164"/>
      <c r="W433" s="164"/>
      <c r="X433" s="164"/>
      <c r="Y433" s="164"/>
      <c r="Z433" s="164"/>
      <c r="AA433" s="164"/>
      <c r="AB433" s="164"/>
      <c r="AC433" s="164"/>
      <c r="AD433" s="164"/>
      <c r="AE433" s="164"/>
      <c r="AF433" s="164"/>
    </row>
    <row r="434" spans="1:32" ht="15.75" customHeight="1">
      <c r="A434" s="103"/>
      <c r="B434" s="164"/>
      <c r="C434" s="165"/>
      <c r="D434" s="165"/>
      <c r="E434" s="165"/>
      <c r="F434" s="165"/>
      <c r="G434" s="92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64"/>
      <c r="AD434" s="164"/>
      <c r="AE434" s="164"/>
      <c r="AF434" s="164"/>
    </row>
    <row r="435" spans="1:32" ht="15.75" customHeight="1">
      <c r="A435" s="103"/>
      <c r="B435" s="164"/>
      <c r="C435" s="165"/>
      <c r="D435" s="165"/>
      <c r="E435" s="165"/>
      <c r="F435" s="165"/>
      <c r="G435" s="92"/>
      <c r="H435" s="164"/>
      <c r="I435" s="164"/>
      <c r="J435" s="164"/>
      <c r="K435" s="164"/>
      <c r="L435" s="164"/>
      <c r="M435" s="164"/>
      <c r="N435" s="164"/>
      <c r="O435" s="164"/>
      <c r="P435" s="164"/>
      <c r="Q435" s="164"/>
      <c r="R435" s="164"/>
      <c r="S435" s="164"/>
      <c r="T435" s="164"/>
      <c r="U435" s="164"/>
      <c r="V435" s="164"/>
      <c r="W435" s="164"/>
      <c r="X435" s="164"/>
      <c r="Y435" s="164"/>
      <c r="Z435" s="164"/>
      <c r="AA435" s="164"/>
      <c r="AB435" s="164"/>
      <c r="AC435" s="164"/>
      <c r="AD435" s="164"/>
      <c r="AE435" s="164"/>
      <c r="AF435" s="164"/>
    </row>
    <row r="436" spans="1:32" ht="15.75" customHeight="1">
      <c r="A436" s="103"/>
      <c r="B436" s="164"/>
      <c r="C436" s="165"/>
      <c r="D436" s="165"/>
      <c r="E436" s="165"/>
      <c r="F436" s="165"/>
      <c r="G436" s="92"/>
      <c r="H436" s="164"/>
      <c r="I436" s="164"/>
      <c r="J436" s="164"/>
      <c r="K436" s="164"/>
      <c r="L436" s="164"/>
      <c r="M436" s="164"/>
      <c r="N436" s="164"/>
      <c r="O436" s="164"/>
      <c r="P436" s="164"/>
      <c r="Q436" s="164"/>
      <c r="R436" s="164"/>
      <c r="S436" s="164"/>
      <c r="T436" s="164"/>
      <c r="U436" s="164"/>
      <c r="V436" s="164"/>
      <c r="W436" s="164"/>
      <c r="X436" s="164"/>
      <c r="Y436" s="164"/>
      <c r="Z436" s="164"/>
      <c r="AA436" s="164"/>
      <c r="AB436" s="164"/>
      <c r="AC436" s="164"/>
      <c r="AD436" s="164"/>
      <c r="AE436" s="164"/>
      <c r="AF436" s="164"/>
    </row>
    <row r="437" spans="1:32" ht="15.75" customHeight="1">
      <c r="A437" s="103"/>
      <c r="B437" s="164"/>
      <c r="C437" s="165"/>
      <c r="D437" s="165"/>
      <c r="E437" s="165"/>
      <c r="F437" s="165"/>
      <c r="G437" s="92"/>
      <c r="H437" s="164"/>
      <c r="I437" s="164"/>
      <c r="J437" s="164"/>
      <c r="K437" s="164"/>
      <c r="L437" s="164"/>
      <c r="M437" s="164"/>
      <c r="N437" s="164"/>
      <c r="O437" s="164"/>
      <c r="P437" s="164"/>
      <c r="Q437" s="164"/>
      <c r="R437" s="164"/>
      <c r="S437" s="164"/>
      <c r="T437" s="164"/>
      <c r="U437" s="164"/>
      <c r="V437" s="164"/>
      <c r="W437" s="164"/>
      <c r="X437" s="164"/>
      <c r="Y437" s="164"/>
      <c r="Z437" s="164"/>
      <c r="AA437" s="164"/>
      <c r="AB437" s="164"/>
      <c r="AC437" s="164"/>
      <c r="AD437" s="164"/>
      <c r="AE437" s="164"/>
      <c r="AF437" s="164"/>
    </row>
    <row r="438" spans="1:32" ht="15.75" customHeight="1">
      <c r="A438" s="103"/>
      <c r="B438" s="164"/>
      <c r="C438" s="165"/>
      <c r="D438" s="165"/>
      <c r="E438" s="165"/>
      <c r="F438" s="165"/>
      <c r="G438" s="92"/>
      <c r="H438" s="164"/>
      <c r="I438" s="164"/>
      <c r="J438" s="164"/>
      <c r="K438" s="164"/>
      <c r="L438" s="164"/>
      <c r="M438" s="164"/>
      <c r="N438" s="164"/>
      <c r="O438" s="164"/>
      <c r="P438" s="164"/>
      <c r="Q438" s="164"/>
      <c r="R438" s="164"/>
      <c r="S438" s="164"/>
      <c r="T438" s="164"/>
      <c r="U438" s="164"/>
      <c r="V438" s="164"/>
      <c r="W438" s="164"/>
      <c r="X438" s="164"/>
      <c r="Y438" s="164"/>
      <c r="Z438" s="164"/>
      <c r="AA438" s="164"/>
      <c r="AB438" s="164"/>
      <c r="AC438" s="164"/>
      <c r="AD438" s="164"/>
      <c r="AE438" s="164"/>
      <c r="AF438" s="164"/>
    </row>
    <row r="439" spans="1:32" ht="15.75" customHeight="1">
      <c r="A439" s="103"/>
      <c r="B439" s="164"/>
      <c r="C439" s="165"/>
      <c r="D439" s="165"/>
      <c r="E439" s="165"/>
      <c r="F439" s="165"/>
      <c r="G439" s="92"/>
      <c r="H439" s="164"/>
      <c r="I439" s="164"/>
      <c r="J439" s="164"/>
      <c r="K439" s="164"/>
      <c r="L439" s="164"/>
      <c r="M439" s="164"/>
      <c r="N439" s="164"/>
      <c r="O439" s="164"/>
      <c r="P439" s="164"/>
      <c r="Q439" s="164"/>
      <c r="R439" s="164"/>
      <c r="S439" s="164"/>
      <c r="T439" s="164"/>
      <c r="U439" s="164"/>
      <c r="V439" s="164"/>
      <c r="W439" s="164"/>
      <c r="X439" s="164"/>
      <c r="Y439" s="164"/>
      <c r="Z439" s="164"/>
      <c r="AA439" s="164"/>
      <c r="AB439" s="164"/>
      <c r="AC439" s="164"/>
      <c r="AD439" s="164"/>
      <c r="AE439" s="164"/>
      <c r="AF439" s="164"/>
    </row>
    <row r="440" spans="1:32" ht="15.75" customHeight="1">
      <c r="A440" s="103"/>
      <c r="B440" s="164"/>
      <c r="C440" s="165"/>
      <c r="D440" s="165"/>
      <c r="E440" s="165"/>
      <c r="F440" s="165"/>
      <c r="G440" s="92"/>
      <c r="H440" s="164"/>
      <c r="I440" s="164"/>
      <c r="J440" s="164"/>
      <c r="K440" s="164"/>
      <c r="L440" s="164"/>
      <c r="M440" s="164"/>
      <c r="N440" s="164"/>
      <c r="O440" s="164"/>
      <c r="P440" s="164"/>
      <c r="Q440" s="164"/>
      <c r="R440" s="164"/>
      <c r="S440" s="164"/>
      <c r="T440" s="164"/>
      <c r="U440" s="164"/>
      <c r="V440" s="164"/>
      <c r="W440" s="164"/>
      <c r="X440" s="164"/>
      <c r="Y440" s="164"/>
      <c r="Z440" s="164"/>
      <c r="AA440" s="164"/>
      <c r="AB440" s="164"/>
      <c r="AC440" s="164"/>
      <c r="AD440" s="164"/>
      <c r="AE440" s="164"/>
      <c r="AF440" s="164"/>
    </row>
    <row r="441" spans="1:32" ht="15.75" customHeight="1">
      <c r="A441" s="103"/>
      <c r="B441" s="164"/>
      <c r="C441" s="165"/>
      <c r="D441" s="165"/>
      <c r="E441" s="165"/>
      <c r="F441" s="165"/>
      <c r="G441" s="92"/>
      <c r="H441" s="164"/>
      <c r="I441" s="164"/>
      <c r="J441" s="164"/>
      <c r="K441" s="164"/>
      <c r="L441" s="164"/>
      <c r="M441" s="164"/>
      <c r="N441" s="164"/>
      <c r="O441" s="164"/>
      <c r="P441" s="164"/>
      <c r="Q441" s="164"/>
      <c r="R441" s="164"/>
      <c r="S441" s="164"/>
      <c r="T441" s="164"/>
      <c r="U441" s="164"/>
      <c r="V441" s="164"/>
      <c r="W441" s="164"/>
      <c r="X441" s="164"/>
      <c r="Y441" s="164"/>
      <c r="Z441" s="164"/>
      <c r="AA441" s="164"/>
      <c r="AB441" s="164"/>
      <c r="AC441" s="164"/>
      <c r="AD441" s="164"/>
      <c r="AE441" s="164"/>
      <c r="AF441" s="164"/>
    </row>
    <row r="442" spans="1:32" ht="15.75" customHeight="1">
      <c r="A442" s="103"/>
      <c r="B442" s="164"/>
      <c r="C442" s="165"/>
      <c r="D442" s="165"/>
      <c r="E442" s="165"/>
      <c r="F442" s="165"/>
      <c r="G442" s="92"/>
      <c r="H442" s="164"/>
      <c r="I442" s="164"/>
      <c r="J442" s="164"/>
      <c r="K442" s="164"/>
      <c r="L442" s="164"/>
      <c r="M442" s="164"/>
      <c r="N442" s="164"/>
      <c r="O442" s="164"/>
      <c r="P442" s="164"/>
      <c r="Q442" s="164"/>
      <c r="R442" s="164"/>
      <c r="S442" s="164"/>
      <c r="T442" s="164"/>
      <c r="U442" s="164"/>
      <c r="V442" s="164"/>
      <c r="W442" s="164"/>
      <c r="X442" s="164"/>
      <c r="Y442" s="164"/>
      <c r="Z442" s="164"/>
      <c r="AA442" s="164"/>
      <c r="AB442" s="164"/>
      <c r="AC442" s="164"/>
      <c r="AD442" s="164"/>
      <c r="AE442" s="164"/>
      <c r="AF442" s="164"/>
    </row>
    <row r="443" spans="1:32" ht="15.75" customHeight="1">
      <c r="A443" s="103"/>
      <c r="B443" s="164"/>
      <c r="C443" s="165"/>
      <c r="D443" s="165"/>
      <c r="E443" s="165"/>
      <c r="F443" s="165"/>
      <c r="G443" s="92"/>
      <c r="H443" s="164"/>
      <c r="I443" s="164"/>
      <c r="J443" s="164"/>
      <c r="K443" s="164"/>
      <c r="L443" s="164"/>
      <c r="M443" s="164"/>
      <c r="N443" s="164"/>
      <c r="O443" s="164"/>
      <c r="P443" s="164"/>
      <c r="Q443" s="164"/>
      <c r="R443" s="164"/>
      <c r="S443" s="164"/>
      <c r="T443" s="164"/>
      <c r="U443" s="164"/>
      <c r="V443" s="164"/>
      <c r="W443" s="164"/>
      <c r="X443" s="164"/>
      <c r="Y443" s="164"/>
      <c r="Z443" s="164"/>
      <c r="AA443" s="164"/>
      <c r="AB443" s="164"/>
      <c r="AC443" s="164"/>
      <c r="AD443" s="164"/>
      <c r="AE443" s="164"/>
      <c r="AF443" s="164"/>
    </row>
    <row r="444" spans="1:32" ht="15.75" customHeight="1">
      <c r="A444" s="103"/>
      <c r="B444" s="164"/>
      <c r="C444" s="165"/>
      <c r="D444" s="165"/>
      <c r="E444" s="165"/>
      <c r="F444" s="165"/>
      <c r="G444" s="92"/>
      <c r="H444" s="164"/>
      <c r="I444" s="164"/>
      <c r="J444" s="164"/>
      <c r="K444" s="164"/>
      <c r="L444" s="164"/>
      <c r="M444" s="164"/>
      <c r="N444" s="164"/>
      <c r="O444" s="164"/>
      <c r="P444" s="164"/>
      <c r="Q444" s="164"/>
      <c r="R444" s="164"/>
      <c r="S444" s="164"/>
      <c r="T444" s="164"/>
      <c r="U444" s="164"/>
      <c r="V444" s="164"/>
      <c r="W444" s="164"/>
      <c r="X444" s="164"/>
      <c r="Y444" s="164"/>
      <c r="Z444" s="164"/>
      <c r="AA444" s="164"/>
      <c r="AB444" s="164"/>
      <c r="AC444" s="164"/>
      <c r="AD444" s="164"/>
      <c r="AE444" s="164"/>
      <c r="AF444" s="164"/>
    </row>
    <row r="445" spans="1:32" ht="15.75" customHeight="1">
      <c r="A445" s="103"/>
      <c r="B445" s="164"/>
      <c r="C445" s="165"/>
      <c r="D445" s="165"/>
      <c r="E445" s="165"/>
      <c r="F445" s="165"/>
      <c r="G445" s="92"/>
      <c r="H445" s="164"/>
      <c r="I445" s="164"/>
      <c r="J445" s="164"/>
      <c r="K445" s="164"/>
      <c r="L445" s="164"/>
      <c r="M445" s="164"/>
      <c r="N445" s="164"/>
      <c r="O445" s="164"/>
      <c r="P445" s="164"/>
      <c r="Q445" s="164"/>
      <c r="R445" s="164"/>
      <c r="S445" s="164"/>
      <c r="T445" s="164"/>
      <c r="U445" s="164"/>
      <c r="V445" s="164"/>
      <c r="W445" s="164"/>
      <c r="X445" s="164"/>
      <c r="Y445" s="164"/>
      <c r="Z445" s="164"/>
      <c r="AA445" s="164"/>
      <c r="AB445" s="164"/>
      <c r="AC445" s="164"/>
      <c r="AD445" s="164"/>
      <c r="AE445" s="164"/>
      <c r="AF445" s="164"/>
    </row>
    <row r="446" spans="1:32" ht="15.75" customHeight="1">
      <c r="A446" s="103"/>
      <c r="B446" s="164"/>
      <c r="C446" s="165"/>
      <c r="D446" s="165"/>
      <c r="E446" s="165"/>
      <c r="F446" s="165"/>
      <c r="G446" s="92"/>
      <c r="H446" s="164"/>
      <c r="I446" s="164"/>
      <c r="J446" s="164"/>
      <c r="K446" s="164"/>
      <c r="L446" s="164"/>
      <c r="M446" s="164"/>
      <c r="N446" s="164"/>
      <c r="O446" s="164"/>
      <c r="P446" s="164"/>
      <c r="Q446" s="164"/>
      <c r="R446" s="164"/>
      <c r="S446" s="164"/>
      <c r="T446" s="164"/>
      <c r="U446" s="164"/>
      <c r="V446" s="164"/>
      <c r="W446" s="164"/>
      <c r="X446" s="164"/>
      <c r="Y446" s="164"/>
      <c r="Z446" s="164"/>
      <c r="AA446" s="164"/>
      <c r="AB446" s="164"/>
      <c r="AC446" s="164"/>
      <c r="AD446" s="164"/>
      <c r="AE446" s="164"/>
      <c r="AF446" s="164"/>
    </row>
    <row r="447" spans="1:32" ht="15.75" customHeight="1">
      <c r="A447" s="103"/>
      <c r="B447" s="164"/>
      <c r="C447" s="165"/>
      <c r="D447" s="165"/>
      <c r="E447" s="165"/>
      <c r="F447" s="165"/>
      <c r="G447" s="92"/>
      <c r="H447" s="164"/>
      <c r="I447" s="164"/>
      <c r="J447" s="164"/>
      <c r="K447" s="164"/>
      <c r="L447" s="164"/>
      <c r="M447" s="164"/>
      <c r="N447" s="164"/>
      <c r="O447" s="164"/>
      <c r="P447" s="164"/>
      <c r="Q447" s="164"/>
      <c r="R447" s="164"/>
      <c r="S447" s="164"/>
      <c r="T447" s="164"/>
      <c r="U447" s="164"/>
      <c r="V447" s="164"/>
      <c r="W447" s="164"/>
      <c r="X447" s="164"/>
      <c r="Y447" s="164"/>
      <c r="Z447" s="164"/>
      <c r="AA447" s="164"/>
      <c r="AB447" s="164"/>
      <c r="AC447" s="164"/>
      <c r="AD447" s="164"/>
      <c r="AE447" s="164"/>
      <c r="AF447" s="164"/>
    </row>
    <row r="448" spans="1:32" ht="15.75" customHeight="1">
      <c r="A448" s="103"/>
      <c r="B448" s="164"/>
      <c r="C448" s="165"/>
      <c r="D448" s="165"/>
      <c r="E448" s="165"/>
      <c r="F448" s="165"/>
      <c r="G448" s="92"/>
      <c r="H448" s="164"/>
      <c r="I448" s="164"/>
      <c r="J448" s="164"/>
      <c r="K448" s="164"/>
      <c r="L448" s="164"/>
      <c r="M448" s="164"/>
      <c r="N448" s="164"/>
      <c r="O448" s="164"/>
      <c r="P448" s="164"/>
      <c r="Q448" s="164"/>
      <c r="R448" s="164"/>
      <c r="S448" s="164"/>
      <c r="T448" s="164"/>
      <c r="U448" s="164"/>
      <c r="V448" s="164"/>
      <c r="W448" s="164"/>
      <c r="X448" s="164"/>
      <c r="Y448" s="164"/>
      <c r="Z448" s="164"/>
      <c r="AA448" s="164"/>
      <c r="AB448" s="164"/>
      <c r="AC448" s="164"/>
      <c r="AD448" s="164"/>
      <c r="AE448" s="164"/>
      <c r="AF448" s="164"/>
    </row>
    <row r="449" spans="1:32" ht="15.75" customHeight="1">
      <c r="A449" s="164"/>
      <c r="B449" s="164"/>
      <c r="C449" s="94"/>
      <c r="D449" s="94"/>
      <c r="E449" s="165"/>
      <c r="F449" s="165"/>
      <c r="G449" s="92"/>
      <c r="H449" s="98"/>
      <c r="I449" s="98"/>
      <c r="J449" s="98"/>
      <c r="K449" s="98"/>
      <c r="L449" s="98"/>
      <c r="M449" s="164"/>
      <c r="N449" s="164"/>
      <c r="O449" s="164"/>
      <c r="P449" s="164"/>
      <c r="Q449" s="164"/>
      <c r="R449" s="164"/>
      <c r="S449" s="164"/>
      <c r="T449" s="164"/>
      <c r="U449" s="164"/>
      <c r="V449" s="164"/>
      <c r="W449" s="164"/>
      <c r="X449" s="164"/>
      <c r="Y449" s="164"/>
      <c r="Z449" s="164"/>
      <c r="AA449" s="164"/>
      <c r="AB449" s="164"/>
      <c r="AC449" s="164"/>
      <c r="AD449" s="164"/>
      <c r="AE449" s="164"/>
      <c r="AF449" s="164"/>
    </row>
  </sheetData>
  <autoFilter ref="A6:L249" xr:uid="{00000000-0009-0000-0000-000004000000}"/>
  <mergeCells count="10">
    <mergeCell ref="A1:L1"/>
    <mergeCell ref="G247:K247"/>
    <mergeCell ref="G4:L4"/>
    <mergeCell ref="A4:A5"/>
    <mergeCell ref="B4:B5"/>
    <mergeCell ref="C4:C5"/>
    <mergeCell ref="D4:F4"/>
    <mergeCell ref="B249:E249"/>
    <mergeCell ref="B248:E248"/>
    <mergeCell ref="B247:E247"/>
  </mergeCells>
  <pageMargins left="0.70866141732283472" right="0.70866141732283472" top="0.74803149606299213" bottom="0.74803149606299213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L98"/>
  <sheetViews>
    <sheetView workbookViewId="0">
      <selection activeCell="G8" sqref="G8"/>
    </sheetView>
  </sheetViews>
  <sheetFormatPr defaultColWidth="14.3984375" defaultRowHeight="15" customHeight="1"/>
  <cols>
    <col min="1" max="1" width="6" customWidth="1"/>
    <col min="2" max="2" width="63.3984375" customWidth="1"/>
    <col min="3" max="3" width="13.265625" customWidth="1"/>
    <col min="4" max="4" width="13.3984375" customWidth="1"/>
    <col min="5" max="5" width="14" customWidth="1"/>
    <col min="6" max="6" width="12.53125" customWidth="1"/>
    <col min="7" max="7" width="49.86328125" customWidth="1"/>
    <col min="8" max="8" width="10.1328125" customWidth="1"/>
    <col min="9" max="9" width="9.53125" customWidth="1"/>
    <col min="10" max="10" width="6.3984375" customWidth="1"/>
    <col min="11" max="11" width="11.53125" customWidth="1"/>
    <col min="12" max="12" width="12.73046875" customWidth="1"/>
  </cols>
  <sheetData>
    <row r="1" spans="1:12" s="415" customFormat="1" ht="15.4">
      <c r="A1" s="416" t="s">
        <v>344</v>
      </c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</row>
    <row r="2" spans="1:12" s="415" customFormat="1" ht="14.25">
      <c r="A2" s="1" t="s">
        <v>345</v>
      </c>
      <c r="B2" s="2"/>
      <c r="C2" s="3"/>
      <c r="D2" s="3"/>
      <c r="E2" s="4"/>
      <c r="F2" s="4"/>
      <c r="G2" s="5"/>
      <c r="H2" s="6"/>
      <c r="I2" s="6"/>
      <c r="J2" s="6"/>
      <c r="K2" s="6"/>
      <c r="L2" s="6"/>
    </row>
    <row r="3" spans="1:12" ht="12.75" customHeight="1">
      <c r="A3" s="1" t="s">
        <v>353</v>
      </c>
      <c r="B3" s="102"/>
      <c r="C3" s="104"/>
      <c r="D3" s="104"/>
      <c r="E3" s="105"/>
      <c r="F3" s="105"/>
      <c r="G3" s="7"/>
      <c r="H3" s="7"/>
      <c r="I3" s="103"/>
      <c r="J3" s="103"/>
      <c r="K3" s="103"/>
      <c r="L3" s="107"/>
    </row>
    <row r="4" spans="1:12" ht="12.75" customHeight="1">
      <c r="A4" s="446" t="s">
        <v>0</v>
      </c>
      <c r="B4" s="447" t="s">
        <v>1</v>
      </c>
      <c r="C4" s="448" t="s">
        <v>2</v>
      </c>
      <c r="D4" s="449" t="s">
        <v>3</v>
      </c>
      <c r="E4" s="424"/>
      <c r="F4" s="424"/>
      <c r="G4" s="445" t="s">
        <v>4</v>
      </c>
      <c r="H4" s="424"/>
      <c r="I4" s="424"/>
      <c r="J4" s="424"/>
      <c r="K4" s="424"/>
      <c r="L4" s="426"/>
    </row>
    <row r="5" spans="1:12" ht="12.75" customHeight="1">
      <c r="A5" s="419"/>
      <c r="B5" s="421"/>
      <c r="C5" s="421"/>
      <c r="D5" s="299" t="s">
        <v>5</v>
      </c>
      <c r="E5" s="300" t="s">
        <v>6</v>
      </c>
      <c r="F5" s="300" t="s">
        <v>7</v>
      </c>
      <c r="G5" s="297" t="s">
        <v>8</v>
      </c>
      <c r="H5" s="298" t="s">
        <v>2</v>
      </c>
      <c r="I5" s="301" t="s">
        <v>9</v>
      </c>
      <c r="J5" s="302" t="s">
        <v>5</v>
      </c>
      <c r="K5" s="303" t="s">
        <v>10</v>
      </c>
      <c r="L5" s="300" t="s">
        <v>7</v>
      </c>
    </row>
    <row r="6" spans="1:12" ht="12.75" customHeight="1">
      <c r="A6" s="304">
        <v>1</v>
      </c>
      <c r="B6" s="305">
        <v>2</v>
      </c>
      <c r="C6" s="306">
        <v>3</v>
      </c>
      <c r="D6" s="307">
        <v>4</v>
      </c>
      <c r="E6" s="304">
        <v>5</v>
      </c>
      <c r="F6" s="307">
        <v>6</v>
      </c>
      <c r="G6" s="304">
        <v>7</v>
      </c>
      <c r="H6" s="307">
        <v>8</v>
      </c>
      <c r="I6" s="304">
        <v>9</v>
      </c>
      <c r="J6" s="304">
        <v>10</v>
      </c>
      <c r="K6" s="304">
        <v>11</v>
      </c>
      <c r="L6" s="308">
        <v>12</v>
      </c>
    </row>
    <row r="7" spans="1:12" ht="12.75" customHeight="1">
      <c r="A7" s="381"/>
      <c r="B7" s="382" t="s">
        <v>313</v>
      </c>
      <c r="C7" s="383" t="s">
        <v>37</v>
      </c>
      <c r="D7" s="383">
        <v>2</v>
      </c>
      <c r="E7" s="384"/>
      <c r="F7" s="384">
        <f t="shared" ref="F7:F19" si="0">D7*E7</f>
        <v>0</v>
      </c>
      <c r="G7" s="385"/>
      <c r="H7" s="386"/>
      <c r="I7" s="386"/>
      <c r="J7" s="386"/>
      <c r="K7" s="384"/>
      <c r="L7" s="387"/>
    </row>
    <row r="8" spans="1:12" ht="12.75" customHeight="1">
      <c r="A8" s="381"/>
      <c r="B8" s="382" t="s">
        <v>314</v>
      </c>
      <c r="C8" s="383" t="s">
        <v>37</v>
      </c>
      <c r="D8" s="383">
        <v>1</v>
      </c>
      <c r="E8" s="384"/>
      <c r="F8" s="384">
        <f t="shared" si="0"/>
        <v>0</v>
      </c>
      <c r="G8" s="385" t="s">
        <v>315</v>
      </c>
      <c r="H8" s="386" t="s">
        <v>37</v>
      </c>
      <c r="I8" s="386">
        <v>1</v>
      </c>
      <c r="J8" s="386">
        <v>1</v>
      </c>
      <c r="K8" s="384"/>
      <c r="L8" s="387">
        <f t="shared" ref="L8:L19" si="1">J8*K8</f>
        <v>0</v>
      </c>
    </row>
    <row r="9" spans="1:12" ht="12.75" customHeight="1">
      <c r="A9" s="381"/>
      <c r="B9" s="382" t="s">
        <v>316</v>
      </c>
      <c r="C9" s="383" t="s">
        <v>37</v>
      </c>
      <c r="D9" s="383">
        <v>4</v>
      </c>
      <c r="E9" s="384"/>
      <c r="F9" s="384">
        <f t="shared" si="0"/>
        <v>0</v>
      </c>
      <c r="G9" s="385" t="s">
        <v>316</v>
      </c>
      <c r="H9" s="386" t="s">
        <v>37</v>
      </c>
      <c r="I9" s="386">
        <v>1</v>
      </c>
      <c r="J9" s="386">
        <v>4</v>
      </c>
      <c r="K9" s="384"/>
      <c r="L9" s="387">
        <f t="shared" si="1"/>
        <v>0</v>
      </c>
    </row>
    <row r="10" spans="1:12" ht="12.75" customHeight="1">
      <c r="A10" s="381"/>
      <c r="B10" s="382" t="s">
        <v>317</v>
      </c>
      <c r="C10" s="383" t="s">
        <v>13</v>
      </c>
      <c r="D10" s="383">
        <v>9.89</v>
      </c>
      <c r="E10" s="384"/>
      <c r="F10" s="384">
        <f t="shared" si="0"/>
        <v>0</v>
      </c>
      <c r="G10" s="385" t="s">
        <v>317</v>
      </c>
      <c r="H10" s="386" t="s">
        <v>13</v>
      </c>
      <c r="I10" s="386">
        <v>1</v>
      </c>
      <c r="J10" s="386">
        <v>9.89</v>
      </c>
      <c r="K10" s="384"/>
      <c r="L10" s="387">
        <f t="shared" si="1"/>
        <v>0</v>
      </c>
    </row>
    <row r="11" spans="1:12" ht="12.75" customHeight="1">
      <c r="A11" s="381"/>
      <c r="B11" s="382" t="s">
        <v>318</v>
      </c>
      <c r="C11" s="383" t="s">
        <v>13</v>
      </c>
      <c r="D11" s="383">
        <v>7.85</v>
      </c>
      <c r="E11" s="384"/>
      <c r="F11" s="384">
        <f t="shared" si="0"/>
        <v>0</v>
      </c>
      <c r="G11" s="385" t="s">
        <v>318</v>
      </c>
      <c r="H11" s="386" t="s">
        <v>13</v>
      </c>
      <c r="I11" s="386">
        <v>1</v>
      </c>
      <c r="J11" s="386">
        <v>7.85</v>
      </c>
      <c r="K11" s="384"/>
      <c r="L11" s="387">
        <f t="shared" si="1"/>
        <v>0</v>
      </c>
    </row>
    <row r="12" spans="1:12" ht="12.75" customHeight="1">
      <c r="A12" s="381"/>
      <c r="B12" s="382" t="s">
        <v>319</v>
      </c>
      <c r="C12" s="383" t="s">
        <v>320</v>
      </c>
      <c r="D12" s="383">
        <v>6.28</v>
      </c>
      <c r="E12" s="384"/>
      <c r="F12" s="384">
        <f t="shared" si="0"/>
        <v>0</v>
      </c>
      <c r="G12" s="385" t="s">
        <v>319</v>
      </c>
      <c r="H12" s="386" t="s">
        <v>321</v>
      </c>
      <c r="I12" s="386">
        <v>1</v>
      </c>
      <c r="J12" s="386">
        <v>6.28</v>
      </c>
      <c r="K12" s="384"/>
      <c r="L12" s="387">
        <f t="shared" si="1"/>
        <v>0</v>
      </c>
    </row>
    <row r="13" spans="1:12" ht="12.75" customHeight="1">
      <c r="A13" s="381"/>
      <c r="B13" s="382" t="s">
        <v>322</v>
      </c>
      <c r="C13" s="383" t="s">
        <v>323</v>
      </c>
      <c r="D13" s="383">
        <v>4.71</v>
      </c>
      <c r="E13" s="384"/>
      <c r="F13" s="384">
        <f t="shared" si="0"/>
        <v>0</v>
      </c>
      <c r="G13" s="385" t="s">
        <v>322</v>
      </c>
      <c r="H13" s="386" t="s">
        <v>324</v>
      </c>
      <c r="I13" s="386">
        <v>1</v>
      </c>
      <c r="J13" s="386">
        <v>4.71</v>
      </c>
      <c r="K13" s="384"/>
      <c r="L13" s="387">
        <f t="shared" si="1"/>
        <v>0</v>
      </c>
    </row>
    <row r="14" spans="1:12" ht="12.75" customHeight="1">
      <c r="A14" s="381"/>
      <c r="B14" s="382" t="s">
        <v>325</v>
      </c>
      <c r="C14" s="383" t="s">
        <v>326</v>
      </c>
      <c r="D14" s="383">
        <v>8.6199999999999992</v>
      </c>
      <c r="E14" s="384"/>
      <c r="F14" s="384">
        <f t="shared" si="0"/>
        <v>0</v>
      </c>
      <c r="G14" s="385" t="s">
        <v>325</v>
      </c>
      <c r="H14" s="386" t="s">
        <v>327</v>
      </c>
      <c r="I14" s="386">
        <v>1</v>
      </c>
      <c r="J14" s="386">
        <v>8.6199999999999992</v>
      </c>
      <c r="K14" s="384"/>
      <c r="L14" s="387">
        <f t="shared" si="1"/>
        <v>0</v>
      </c>
    </row>
    <row r="15" spans="1:12" ht="12.75" customHeight="1">
      <c r="A15" s="381"/>
      <c r="B15" s="382" t="s">
        <v>328</v>
      </c>
      <c r="C15" s="383" t="s">
        <v>329</v>
      </c>
      <c r="D15" s="383">
        <v>20</v>
      </c>
      <c r="E15" s="384"/>
      <c r="F15" s="384">
        <f t="shared" si="0"/>
        <v>0</v>
      </c>
      <c r="G15" s="385" t="s">
        <v>328</v>
      </c>
      <c r="H15" s="386" t="s">
        <v>330</v>
      </c>
      <c r="I15" s="386">
        <v>1</v>
      </c>
      <c r="J15" s="386">
        <v>20</v>
      </c>
      <c r="K15" s="384"/>
      <c r="L15" s="387">
        <f t="shared" si="1"/>
        <v>0</v>
      </c>
    </row>
    <row r="16" spans="1:12" ht="12.75" customHeight="1">
      <c r="A16" s="381"/>
      <c r="B16" s="382" t="s">
        <v>331</v>
      </c>
      <c r="C16" s="383" t="s">
        <v>15</v>
      </c>
      <c r="D16" s="383">
        <v>80</v>
      </c>
      <c r="E16" s="384"/>
      <c r="F16" s="384">
        <f t="shared" si="0"/>
        <v>0</v>
      </c>
      <c r="G16" s="388" t="s">
        <v>331</v>
      </c>
      <c r="H16" s="389" t="s">
        <v>15</v>
      </c>
      <c r="I16" s="386">
        <v>1</v>
      </c>
      <c r="J16" s="386">
        <v>80</v>
      </c>
      <c r="K16" s="384"/>
      <c r="L16" s="387">
        <f t="shared" si="1"/>
        <v>0</v>
      </c>
    </row>
    <row r="17" spans="1:12" ht="12.75" customHeight="1">
      <c r="A17" s="381"/>
      <c r="B17" s="382" t="s">
        <v>332</v>
      </c>
      <c r="C17" s="383" t="s">
        <v>37</v>
      </c>
      <c r="D17" s="383">
        <v>10</v>
      </c>
      <c r="E17" s="384"/>
      <c r="F17" s="384">
        <f t="shared" si="0"/>
        <v>0</v>
      </c>
      <c r="G17" s="388" t="s">
        <v>332</v>
      </c>
      <c r="H17" s="389" t="s">
        <v>37</v>
      </c>
      <c r="I17" s="386">
        <v>1</v>
      </c>
      <c r="J17" s="386">
        <v>10</v>
      </c>
      <c r="K17" s="384"/>
      <c r="L17" s="387">
        <f t="shared" si="1"/>
        <v>0</v>
      </c>
    </row>
    <row r="18" spans="1:12" ht="12.75" customHeight="1">
      <c r="A18" s="381"/>
      <c r="B18" s="382" t="s">
        <v>333</v>
      </c>
      <c r="C18" s="383" t="s">
        <v>37</v>
      </c>
      <c r="D18" s="383">
        <v>1</v>
      </c>
      <c r="E18" s="384"/>
      <c r="F18" s="384">
        <f t="shared" si="0"/>
        <v>0</v>
      </c>
      <c r="G18" s="382" t="s">
        <v>333</v>
      </c>
      <c r="H18" s="389" t="s">
        <v>37</v>
      </c>
      <c r="I18" s="386">
        <v>1</v>
      </c>
      <c r="J18" s="386">
        <v>1</v>
      </c>
      <c r="K18" s="384"/>
      <c r="L18" s="387">
        <f t="shared" si="1"/>
        <v>0</v>
      </c>
    </row>
    <row r="19" spans="1:12" ht="12.75" customHeight="1">
      <c r="A19" s="381"/>
      <c r="B19" s="382" t="s">
        <v>334</v>
      </c>
      <c r="C19" s="383" t="s">
        <v>37</v>
      </c>
      <c r="D19" s="383">
        <v>2</v>
      </c>
      <c r="E19" s="384"/>
      <c r="F19" s="384">
        <f t="shared" si="0"/>
        <v>0</v>
      </c>
      <c r="G19" s="382" t="s">
        <v>334</v>
      </c>
      <c r="H19" s="389" t="s">
        <v>37</v>
      </c>
      <c r="I19" s="386">
        <v>1</v>
      </c>
      <c r="J19" s="386">
        <v>2</v>
      </c>
      <c r="K19" s="384"/>
      <c r="L19" s="387">
        <f t="shared" si="1"/>
        <v>0</v>
      </c>
    </row>
    <row r="20" spans="1:12" ht="12.75" customHeight="1">
      <c r="A20" s="381"/>
      <c r="B20" s="382"/>
      <c r="C20" s="383"/>
      <c r="D20" s="383"/>
      <c r="E20" s="384"/>
      <c r="F20" s="384"/>
      <c r="G20" s="382"/>
      <c r="H20" s="382"/>
      <c r="I20" s="382"/>
      <c r="J20" s="382"/>
      <c r="K20" s="390"/>
      <c r="L20" s="391"/>
    </row>
    <row r="21" spans="1:12" ht="12.75" customHeight="1">
      <c r="A21" s="381"/>
      <c r="B21" s="382" t="s">
        <v>269</v>
      </c>
      <c r="C21" s="383" t="s">
        <v>335</v>
      </c>
      <c r="D21" s="383">
        <v>1</v>
      </c>
      <c r="E21" s="384"/>
      <c r="F21" s="384">
        <f>D21*E21</f>
        <v>0</v>
      </c>
      <c r="G21" s="382"/>
      <c r="H21" s="382"/>
      <c r="I21" s="382"/>
      <c r="J21" s="382"/>
      <c r="K21" s="382"/>
      <c r="L21" s="391"/>
    </row>
    <row r="22" spans="1:12" ht="12.75" customHeight="1">
      <c r="A22" s="392"/>
      <c r="B22" s="393"/>
      <c r="C22" s="393"/>
      <c r="D22" s="393"/>
      <c r="E22" s="393"/>
      <c r="F22" s="393"/>
      <c r="G22" s="393" t="s">
        <v>83</v>
      </c>
      <c r="H22" s="394" t="s">
        <v>104</v>
      </c>
      <c r="I22" s="393"/>
      <c r="J22" s="394"/>
      <c r="K22" s="393"/>
      <c r="L22" s="387">
        <f>SUM(L8:L19)*0.07</f>
        <v>0</v>
      </c>
    </row>
    <row r="23" spans="1:12" ht="12.75" customHeight="1">
      <c r="A23" s="156"/>
      <c r="B23" s="431" t="s">
        <v>105</v>
      </c>
      <c r="C23" s="424"/>
      <c r="D23" s="424"/>
      <c r="E23" s="453"/>
      <c r="F23" s="395">
        <f>SUM(F7:F21)</f>
        <v>0</v>
      </c>
      <c r="G23" s="431" t="s">
        <v>85</v>
      </c>
      <c r="H23" s="424"/>
      <c r="I23" s="424"/>
      <c r="J23" s="424"/>
      <c r="K23" s="426"/>
      <c r="L23" s="396">
        <f>SUM(L8:L22)</f>
        <v>0</v>
      </c>
    </row>
    <row r="24" spans="1:12" ht="12.75" customHeight="1">
      <c r="A24" s="397"/>
      <c r="B24" s="398" t="s">
        <v>86</v>
      </c>
      <c r="C24" s="399"/>
      <c r="D24" s="399"/>
      <c r="E24" s="399"/>
      <c r="F24" s="395">
        <f>F23+L23</f>
        <v>0</v>
      </c>
      <c r="G24" s="379"/>
      <c r="H24" s="380"/>
      <c r="I24" s="380"/>
      <c r="J24" s="380"/>
      <c r="K24" s="380"/>
      <c r="L24" s="162"/>
    </row>
    <row r="25" spans="1:12" ht="12.75" customHeight="1">
      <c r="A25" s="90"/>
      <c r="B25" s="429" t="s">
        <v>87</v>
      </c>
      <c r="C25" s="424"/>
      <c r="D25" s="424"/>
      <c r="E25" s="453"/>
      <c r="F25" s="400">
        <f>(F23+L23)*1.2</f>
        <v>0</v>
      </c>
      <c r="G25" s="92"/>
      <c r="H25" s="2"/>
      <c r="I25" s="2"/>
      <c r="J25" s="2"/>
      <c r="K25" s="2"/>
      <c r="L25" s="401"/>
    </row>
    <row r="26" spans="1:12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2.75" customHeight="1">
      <c r="A27" s="2"/>
      <c r="B27" s="2"/>
      <c r="C27" s="2"/>
      <c r="D27" s="2"/>
      <c r="E27" s="2"/>
      <c r="F27" s="402"/>
      <c r="G27" s="2"/>
      <c r="H27" s="2"/>
      <c r="I27" s="2"/>
      <c r="J27" s="2"/>
      <c r="K27" s="2"/>
      <c r="L27" s="2"/>
    </row>
    <row r="28" spans="1:12" ht="12.75" customHeight="1">
      <c r="A28" s="2"/>
      <c r="B28" s="2"/>
      <c r="C28" s="2"/>
      <c r="D28" s="2"/>
      <c r="E28" s="2"/>
      <c r="F28" s="402"/>
      <c r="G28" s="2"/>
      <c r="H28" s="2"/>
      <c r="I28" s="2"/>
      <c r="J28" s="2"/>
      <c r="K28" s="2"/>
      <c r="L28" s="2"/>
    </row>
    <row r="29" spans="1:12" ht="12.75" customHeight="1">
      <c r="A29" s="2"/>
      <c r="B29" s="2"/>
      <c r="C29" s="2"/>
      <c r="D29" s="2"/>
      <c r="E29" s="2"/>
      <c r="F29" s="402"/>
      <c r="G29" s="2"/>
      <c r="H29" s="2"/>
      <c r="I29" s="2"/>
      <c r="J29" s="2"/>
      <c r="K29" s="2"/>
      <c r="L29" s="2"/>
    </row>
    <row r="30" spans="1:12" ht="12.75" customHeight="1">
      <c r="A30" s="2"/>
      <c r="B30" s="2"/>
      <c r="C30" s="2"/>
      <c r="D30" s="2"/>
      <c r="E30" s="2"/>
      <c r="F30" s="402"/>
      <c r="G30" s="2"/>
      <c r="H30" s="2"/>
      <c r="I30" s="2"/>
      <c r="J30" s="2"/>
      <c r="K30" s="2"/>
      <c r="L30" s="2"/>
    </row>
    <row r="31" spans="1:12" ht="12.75" customHeight="1">
      <c r="A31" s="2"/>
      <c r="B31" s="2"/>
      <c r="C31" s="2"/>
      <c r="D31" s="2"/>
      <c r="E31" s="2"/>
      <c r="F31" s="402"/>
      <c r="G31" s="2"/>
      <c r="H31" s="2"/>
      <c r="I31" s="2"/>
      <c r="J31" s="2"/>
      <c r="K31" s="2"/>
      <c r="L31" s="2"/>
    </row>
    <row r="32" spans="1:12" ht="12.75" customHeight="1">
      <c r="A32" s="2"/>
      <c r="B32" s="2"/>
      <c r="C32" s="2"/>
      <c r="D32" s="2"/>
      <c r="E32" s="2"/>
      <c r="F32" s="402"/>
      <c r="G32" s="2"/>
      <c r="H32" s="2"/>
      <c r="I32" s="2"/>
      <c r="J32" s="2"/>
      <c r="K32" s="2"/>
      <c r="L32" s="2"/>
    </row>
    <row r="33" spans="1:12" ht="12.75" customHeight="1">
      <c r="A33" s="2"/>
      <c r="B33" s="2"/>
      <c r="C33" s="2"/>
      <c r="D33" s="2"/>
      <c r="E33" s="93"/>
      <c r="F33" s="97"/>
      <c r="G33" s="2"/>
      <c r="H33" s="2"/>
      <c r="I33" s="2"/>
      <c r="J33" s="2"/>
      <c r="K33" s="2"/>
      <c r="L33" s="2"/>
    </row>
    <row r="34" spans="1:12" ht="12.75" customHeight="1">
      <c r="A34" s="2"/>
      <c r="B34" s="2"/>
      <c r="C34" s="2"/>
      <c r="D34" s="2"/>
      <c r="E34" s="2"/>
      <c r="F34" s="402"/>
      <c r="G34" s="2"/>
      <c r="H34" s="2"/>
      <c r="I34" s="2"/>
      <c r="J34" s="2"/>
      <c r="K34" s="2"/>
      <c r="L34" s="2"/>
    </row>
    <row r="35" spans="1:12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 ht="12.75" customHeight="1">
      <c r="A37" s="2"/>
      <c r="B37" s="2"/>
      <c r="C37" s="2"/>
      <c r="D37" s="2"/>
      <c r="E37" s="2"/>
      <c r="F37" s="403"/>
      <c r="G37" s="2"/>
      <c r="H37" s="2"/>
      <c r="I37" s="2"/>
      <c r="J37" s="2"/>
      <c r="K37" s="2"/>
      <c r="L37" s="2"/>
    </row>
    <row r="38" spans="1:12" ht="12.75" customHeight="1">
      <c r="A38" s="2"/>
      <c r="B38" s="2"/>
      <c r="C38" s="2"/>
      <c r="D38" s="2"/>
      <c r="E38" s="404"/>
      <c r="F38" s="402"/>
      <c r="G38" s="2"/>
      <c r="H38" s="2"/>
      <c r="I38" s="2"/>
      <c r="J38" s="2"/>
      <c r="K38" s="2"/>
      <c r="L38" s="2"/>
    </row>
    <row r="39" spans="1:12" ht="12.75" customHeight="1">
      <c r="A39" s="2"/>
      <c r="B39" s="2"/>
      <c r="C39" s="2"/>
      <c r="D39" s="2"/>
      <c r="E39" s="2"/>
      <c r="F39" s="402"/>
      <c r="G39" s="2"/>
      <c r="H39" s="2"/>
      <c r="I39" s="2"/>
      <c r="J39" s="2"/>
      <c r="K39" s="2"/>
      <c r="L39" s="2"/>
    </row>
    <row r="40" spans="1:12" ht="12.75" customHeight="1">
      <c r="A40" s="2"/>
      <c r="B40" s="2"/>
      <c r="C40" s="2"/>
      <c r="D40" s="2"/>
      <c r="E40" s="2"/>
      <c r="F40" s="402"/>
      <c r="G40" s="405"/>
      <c r="H40" s="2"/>
      <c r="I40" s="2"/>
      <c r="J40" s="2"/>
      <c r="K40" s="2"/>
      <c r="L40" s="2"/>
    </row>
    <row r="41" spans="1:12" ht="12.75" customHeight="1">
      <c r="A41" s="2"/>
      <c r="B41" s="2"/>
      <c r="C41" s="2"/>
      <c r="D41" s="2"/>
      <c r="E41" s="2"/>
      <c r="F41" s="402"/>
      <c r="G41" s="405"/>
      <c r="H41" s="2"/>
      <c r="I41" s="2"/>
      <c r="J41" s="2"/>
      <c r="K41" s="2"/>
      <c r="L41" s="2"/>
    </row>
    <row r="42" spans="1:12" ht="12.75" customHeight="1">
      <c r="A42" s="2"/>
      <c r="B42" s="2"/>
      <c r="C42" s="2"/>
      <c r="D42" s="2"/>
      <c r="E42" s="2"/>
      <c r="F42" s="93"/>
      <c r="G42" s="2"/>
      <c r="H42" s="2"/>
      <c r="I42" s="2"/>
      <c r="J42" s="2"/>
      <c r="K42" s="2"/>
      <c r="L42" s="2"/>
    </row>
    <row r="43" spans="1:12" ht="12.75" customHeight="1">
      <c r="A43" s="2"/>
      <c r="B43" s="2"/>
      <c r="C43" s="2"/>
      <c r="D43" s="2"/>
      <c r="E43" s="2"/>
      <c r="F43" s="93"/>
      <c r="G43" s="2"/>
      <c r="H43" s="2"/>
      <c r="I43" s="2"/>
      <c r="J43" s="2"/>
      <c r="K43" s="2"/>
      <c r="L43" s="2"/>
    </row>
    <row r="44" spans="1:12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</sheetData>
  <mergeCells count="9">
    <mergeCell ref="A1:L1"/>
    <mergeCell ref="B25:E25"/>
    <mergeCell ref="A4:A5"/>
    <mergeCell ref="B4:B5"/>
    <mergeCell ref="C4:C5"/>
    <mergeCell ref="D4:F4"/>
    <mergeCell ref="G4:L4"/>
    <mergeCell ref="B23:E23"/>
    <mergeCell ref="G23:K23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</sheetPr>
  <dimension ref="A1:I99"/>
  <sheetViews>
    <sheetView workbookViewId="0">
      <selection activeCell="C4" sqref="C4"/>
    </sheetView>
  </sheetViews>
  <sheetFormatPr defaultColWidth="14.3984375" defaultRowHeight="15" customHeight="1"/>
  <cols>
    <col min="1" max="1" width="9.1328125" customWidth="1"/>
    <col min="2" max="2" width="52.3984375" customWidth="1"/>
    <col min="3" max="3" width="18" customWidth="1"/>
    <col min="4" max="4" width="9.1328125" customWidth="1"/>
    <col min="5" max="9" width="8.73046875" customWidth="1"/>
  </cols>
  <sheetData>
    <row r="1" spans="1:9" ht="14.25">
      <c r="A1" s="95"/>
      <c r="B1" s="95"/>
      <c r="C1" s="95"/>
      <c r="D1" s="95"/>
      <c r="E1" s="95"/>
      <c r="F1" s="95"/>
      <c r="G1" s="95"/>
      <c r="H1" s="95"/>
      <c r="I1" s="95"/>
    </row>
    <row r="2" spans="1:9" ht="14.25">
      <c r="A2" s="406" t="s">
        <v>346</v>
      </c>
      <c r="B2" s="407" t="s">
        <v>336</v>
      </c>
      <c r="C2" s="408" t="s">
        <v>337</v>
      </c>
      <c r="D2" s="95"/>
      <c r="E2" s="95"/>
      <c r="F2" s="95"/>
      <c r="G2" s="95"/>
      <c r="H2" s="95"/>
      <c r="I2" s="95"/>
    </row>
    <row r="3" spans="1:9" ht="28.5">
      <c r="A3" s="409">
        <v>1</v>
      </c>
      <c r="B3" s="411" t="s">
        <v>338</v>
      </c>
      <c r="C3" s="410">
        <f>'Розділ 1'!F50</f>
        <v>0</v>
      </c>
      <c r="D3" s="95"/>
      <c r="E3" s="95"/>
      <c r="F3" s="95"/>
      <c r="G3" s="95"/>
      <c r="H3" s="95"/>
      <c r="I3" s="95"/>
    </row>
    <row r="4" spans="1:9" ht="14.25">
      <c r="A4" s="412">
        <v>2</v>
      </c>
      <c r="B4" s="413" t="s">
        <v>339</v>
      </c>
      <c r="C4" s="413">
        <f>'Розділ 2'!F20</f>
        <v>0</v>
      </c>
      <c r="D4" s="95"/>
      <c r="E4" s="95"/>
      <c r="F4" s="95"/>
      <c r="G4" s="95"/>
      <c r="H4" s="95"/>
      <c r="I4" s="95"/>
    </row>
    <row r="5" spans="1:9" ht="14.25">
      <c r="A5" s="412">
        <v>3</v>
      </c>
      <c r="B5" s="413" t="s">
        <v>340</v>
      </c>
      <c r="C5" s="413">
        <f>'Розділ 3'!F26</f>
        <v>0</v>
      </c>
      <c r="D5" s="95"/>
      <c r="E5" s="95"/>
      <c r="F5" s="95"/>
      <c r="G5" s="95"/>
      <c r="H5" s="95"/>
      <c r="I5" s="95"/>
    </row>
    <row r="6" spans="1:9" ht="14.25">
      <c r="A6" s="412">
        <v>4</v>
      </c>
      <c r="B6" s="413" t="s">
        <v>341</v>
      </c>
      <c r="C6" s="413">
        <f>'Розділ 4'!F228</f>
        <v>0</v>
      </c>
      <c r="D6" s="95"/>
      <c r="E6" s="95"/>
      <c r="F6" s="95"/>
      <c r="G6" s="95"/>
      <c r="H6" s="95"/>
      <c r="I6" s="95"/>
    </row>
    <row r="7" spans="1:9" ht="14.25">
      <c r="A7" s="412">
        <v>5</v>
      </c>
      <c r="B7" s="413" t="s">
        <v>342</v>
      </c>
      <c r="C7" s="413">
        <f>'Розділ 5'!F249</f>
        <v>0</v>
      </c>
      <c r="D7" s="95"/>
      <c r="E7" s="95"/>
      <c r="F7" s="95"/>
      <c r="G7" s="95"/>
      <c r="H7" s="95"/>
      <c r="I7" s="95"/>
    </row>
    <row r="8" spans="1:9" ht="14.65" thickBot="1">
      <c r="A8" s="412">
        <v>6</v>
      </c>
      <c r="B8" s="413" t="s">
        <v>343</v>
      </c>
      <c r="C8" s="413">
        <f>'Розділ 6'!F25</f>
        <v>0</v>
      </c>
      <c r="D8" s="95"/>
      <c r="E8" s="95"/>
      <c r="F8" s="95"/>
      <c r="G8" s="95"/>
      <c r="H8" s="95"/>
      <c r="I8" s="95"/>
    </row>
    <row r="9" spans="1:9" ht="14.65" thickBot="1">
      <c r="A9" s="455" t="s">
        <v>347</v>
      </c>
      <c r="B9" s="454"/>
      <c r="C9" s="414">
        <f>SUM(C3:C8)</f>
        <v>0</v>
      </c>
      <c r="D9" s="95"/>
      <c r="E9" s="95"/>
      <c r="F9" s="95"/>
      <c r="G9" s="95"/>
      <c r="H9" s="95"/>
      <c r="I9" s="95"/>
    </row>
    <row r="10" spans="1:9" ht="14.25">
      <c r="A10" s="95"/>
      <c r="B10" s="95"/>
      <c r="C10" s="95"/>
      <c r="D10" s="95"/>
      <c r="E10" s="95"/>
      <c r="F10" s="95"/>
      <c r="G10" s="95"/>
      <c r="H10" s="95"/>
      <c r="I10" s="95"/>
    </row>
    <row r="11" spans="1:9" ht="14.25">
      <c r="A11" s="95"/>
      <c r="B11" s="95"/>
      <c r="C11" s="95"/>
      <c r="D11" s="95"/>
      <c r="E11" s="95"/>
      <c r="F11" s="95"/>
      <c r="G11" s="95"/>
      <c r="H11" s="95"/>
      <c r="I11" s="95"/>
    </row>
    <row r="12" spans="1:9" ht="14.25">
      <c r="A12" s="95"/>
      <c r="B12" s="95"/>
      <c r="C12" s="95"/>
      <c r="D12" s="95"/>
      <c r="E12" s="95"/>
      <c r="F12" s="95"/>
      <c r="G12" s="95"/>
      <c r="H12" s="95"/>
      <c r="I12" s="95"/>
    </row>
    <row r="13" spans="1:9" ht="14.25">
      <c r="A13" s="95"/>
      <c r="B13" s="95"/>
      <c r="C13" s="95"/>
      <c r="D13" s="95"/>
      <c r="E13" s="95"/>
      <c r="F13" s="95"/>
      <c r="G13" s="95"/>
      <c r="H13" s="95"/>
      <c r="I13" s="95"/>
    </row>
    <row r="14" spans="1:9" ht="14.25">
      <c r="A14" s="95"/>
      <c r="B14" s="95"/>
      <c r="C14" s="95"/>
      <c r="D14" s="95"/>
      <c r="E14" s="95"/>
      <c r="F14" s="95"/>
      <c r="G14" s="95"/>
      <c r="H14" s="95"/>
      <c r="I14" s="95"/>
    </row>
    <row r="15" spans="1:9" ht="14.25">
      <c r="A15" s="95"/>
      <c r="B15" s="95"/>
      <c r="C15" s="95"/>
      <c r="D15" s="95"/>
      <c r="E15" s="95"/>
      <c r="F15" s="95"/>
      <c r="G15" s="95"/>
      <c r="H15" s="95"/>
      <c r="I15" s="95"/>
    </row>
    <row r="16" spans="1:9" ht="14.25">
      <c r="A16" s="95"/>
      <c r="B16" s="95"/>
      <c r="C16" s="95"/>
      <c r="D16" s="95"/>
      <c r="E16" s="95"/>
      <c r="F16" s="95"/>
      <c r="G16" s="95"/>
      <c r="H16" s="95"/>
      <c r="I16" s="95"/>
    </row>
    <row r="17" spans="1:9" ht="14.25">
      <c r="A17" s="95"/>
      <c r="B17" s="95"/>
      <c r="C17" s="95"/>
      <c r="D17" s="95"/>
      <c r="E17" s="95"/>
      <c r="F17" s="95"/>
      <c r="G17" s="95"/>
      <c r="H17" s="95"/>
      <c r="I17" s="95"/>
    </row>
    <row r="18" spans="1:9" ht="14.25">
      <c r="A18" s="95"/>
      <c r="B18" s="95"/>
      <c r="C18" s="95"/>
      <c r="D18" s="95"/>
      <c r="E18" s="95"/>
      <c r="F18" s="95"/>
      <c r="G18" s="95"/>
      <c r="H18" s="95"/>
      <c r="I18" s="95"/>
    </row>
    <row r="19" spans="1:9" ht="14.25">
      <c r="A19" s="95"/>
      <c r="B19" s="95"/>
      <c r="C19" s="95"/>
      <c r="D19" s="95"/>
      <c r="E19" s="95"/>
      <c r="F19" s="95"/>
      <c r="G19" s="95"/>
      <c r="H19" s="95"/>
      <c r="I19" s="95"/>
    </row>
    <row r="20" spans="1:9" ht="15.75" customHeight="1">
      <c r="A20" s="95"/>
      <c r="B20" s="95"/>
      <c r="C20" s="95"/>
      <c r="D20" s="95"/>
      <c r="E20" s="95"/>
      <c r="F20" s="95"/>
      <c r="G20" s="95"/>
      <c r="H20" s="95"/>
      <c r="I20" s="95"/>
    </row>
    <row r="21" spans="1:9" ht="15.75" customHeight="1">
      <c r="A21" s="95"/>
      <c r="B21" s="95"/>
      <c r="C21" s="95"/>
      <c r="D21" s="95"/>
      <c r="E21" s="95"/>
      <c r="F21" s="95"/>
      <c r="G21" s="95"/>
      <c r="H21" s="95"/>
      <c r="I21" s="95"/>
    </row>
    <row r="22" spans="1:9" ht="15.75" customHeight="1">
      <c r="A22" s="95"/>
      <c r="B22" s="95"/>
      <c r="C22" s="95"/>
      <c r="D22" s="95"/>
      <c r="E22" s="95"/>
      <c r="F22" s="95"/>
      <c r="G22" s="95"/>
      <c r="H22" s="95"/>
      <c r="I22" s="95"/>
    </row>
    <row r="23" spans="1:9" ht="15.75" customHeight="1">
      <c r="A23" s="95"/>
      <c r="B23" s="95"/>
      <c r="C23" s="95"/>
      <c r="D23" s="95"/>
      <c r="E23" s="95"/>
      <c r="F23" s="95"/>
      <c r="G23" s="95"/>
      <c r="H23" s="95"/>
      <c r="I23" s="95"/>
    </row>
    <row r="24" spans="1:9" ht="15.75" customHeight="1">
      <c r="A24" s="95"/>
      <c r="B24" s="95"/>
      <c r="C24" s="95"/>
      <c r="D24" s="95"/>
      <c r="E24" s="95"/>
      <c r="F24" s="95"/>
      <c r="G24" s="95"/>
      <c r="H24" s="95"/>
      <c r="I24" s="95"/>
    </row>
    <row r="25" spans="1:9" ht="15.75" customHeight="1">
      <c r="A25" s="95"/>
      <c r="B25" s="95"/>
      <c r="C25" s="95"/>
      <c r="D25" s="95"/>
      <c r="E25" s="95"/>
      <c r="F25" s="95"/>
      <c r="G25" s="95"/>
      <c r="H25" s="95"/>
      <c r="I25" s="95"/>
    </row>
    <row r="26" spans="1:9" ht="15.75" customHeight="1">
      <c r="A26" s="95"/>
      <c r="B26" s="95"/>
      <c r="C26" s="95"/>
      <c r="D26" s="95"/>
      <c r="E26" s="95"/>
      <c r="F26" s="95"/>
      <c r="G26" s="95"/>
      <c r="H26" s="95"/>
      <c r="I26" s="95"/>
    </row>
    <row r="27" spans="1:9" ht="15.75" customHeight="1">
      <c r="A27" s="95"/>
      <c r="B27" s="95"/>
      <c r="C27" s="95"/>
      <c r="D27" s="95"/>
      <c r="E27" s="95"/>
      <c r="F27" s="95"/>
      <c r="G27" s="95"/>
      <c r="H27" s="95"/>
      <c r="I27" s="95"/>
    </row>
    <row r="28" spans="1:9" ht="15.75" customHeight="1">
      <c r="A28" s="95"/>
      <c r="B28" s="95"/>
      <c r="C28" s="95"/>
      <c r="D28" s="95"/>
      <c r="E28" s="95"/>
      <c r="F28" s="95"/>
      <c r="G28" s="95"/>
      <c r="H28" s="95"/>
      <c r="I28" s="95"/>
    </row>
    <row r="29" spans="1:9" ht="15.75" customHeight="1">
      <c r="A29" s="95"/>
      <c r="B29" s="95"/>
      <c r="C29" s="95"/>
      <c r="D29" s="95"/>
      <c r="E29" s="95"/>
      <c r="F29" s="95"/>
      <c r="G29" s="95"/>
      <c r="H29" s="95"/>
      <c r="I29" s="95"/>
    </row>
    <row r="30" spans="1:9" ht="15.75" customHeight="1">
      <c r="A30" s="95"/>
      <c r="B30" s="95"/>
      <c r="C30" s="95"/>
      <c r="D30" s="95"/>
      <c r="E30" s="95"/>
      <c r="F30" s="95"/>
      <c r="G30" s="95"/>
      <c r="H30" s="95"/>
      <c r="I30" s="95"/>
    </row>
    <row r="31" spans="1:9" ht="15.75" customHeight="1">
      <c r="A31" s="95"/>
      <c r="B31" s="95"/>
      <c r="C31" s="95"/>
      <c r="D31" s="95"/>
      <c r="E31" s="95"/>
      <c r="F31" s="95"/>
      <c r="G31" s="95"/>
      <c r="H31" s="95"/>
      <c r="I31" s="95"/>
    </row>
    <row r="32" spans="1:9" ht="15.75" customHeight="1">
      <c r="A32" s="95"/>
      <c r="B32" s="95"/>
      <c r="C32" s="95"/>
      <c r="D32" s="95"/>
      <c r="E32" s="95"/>
      <c r="F32" s="95"/>
      <c r="G32" s="95"/>
      <c r="H32" s="95"/>
      <c r="I32" s="95"/>
    </row>
    <row r="33" spans="1:9" ht="15.75" customHeight="1">
      <c r="A33" s="95"/>
      <c r="B33" s="95"/>
      <c r="C33" s="95"/>
      <c r="D33" s="95"/>
      <c r="E33" s="95"/>
      <c r="F33" s="95"/>
      <c r="G33" s="95"/>
      <c r="H33" s="95"/>
      <c r="I33" s="95"/>
    </row>
    <row r="34" spans="1:9" ht="15.75" customHeight="1">
      <c r="A34" s="95"/>
      <c r="B34" s="95"/>
      <c r="C34" s="95"/>
      <c r="D34" s="95"/>
      <c r="E34" s="95"/>
      <c r="F34" s="95"/>
      <c r="G34" s="95"/>
      <c r="H34" s="95"/>
      <c r="I34" s="95"/>
    </row>
    <row r="35" spans="1:9" ht="15.75" customHeight="1">
      <c r="A35" s="95"/>
      <c r="B35" s="95"/>
      <c r="C35" s="95"/>
      <c r="D35" s="95"/>
      <c r="E35" s="95"/>
      <c r="F35" s="95"/>
      <c r="G35" s="95"/>
      <c r="H35" s="95"/>
      <c r="I35" s="95"/>
    </row>
    <row r="36" spans="1:9" ht="15.75" customHeight="1">
      <c r="A36" s="95"/>
      <c r="B36" s="95"/>
      <c r="C36" s="95"/>
      <c r="D36" s="95"/>
      <c r="E36" s="95"/>
      <c r="F36" s="95"/>
      <c r="G36" s="95"/>
      <c r="H36" s="95"/>
      <c r="I36" s="95"/>
    </row>
    <row r="37" spans="1:9" ht="15.75" customHeight="1">
      <c r="A37" s="95"/>
      <c r="B37" s="95"/>
      <c r="C37" s="95"/>
      <c r="D37" s="95"/>
      <c r="E37" s="95"/>
      <c r="F37" s="95"/>
      <c r="G37" s="95"/>
      <c r="H37" s="95"/>
      <c r="I37" s="95"/>
    </row>
    <row r="38" spans="1:9" ht="15.75" customHeight="1">
      <c r="A38" s="95"/>
      <c r="B38" s="95"/>
      <c r="C38" s="95"/>
      <c r="D38" s="95"/>
      <c r="E38" s="95"/>
      <c r="F38" s="95"/>
      <c r="G38" s="95"/>
      <c r="H38" s="95"/>
      <c r="I38" s="95"/>
    </row>
    <row r="39" spans="1:9" ht="15.75" customHeight="1">
      <c r="A39" s="95"/>
      <c r="B39" s="95"/>
      <c r="C39" s="95"/>
      <c r="D39" s="95"/>
      <c r="E39" s="95"/>
      <c r="F39" s="95"/>
      <c r="G39" s="95"/>
      <c r="H39" s="95"/>
      <c r="I39" s="95"/>
    </row>
    <row r="40" spans="1:9" ht="15.75" customHeight="1">
      <c r="A40" s="95"/>
      <c r="B40" s="95"/>
      <c r="C40" s="95"/>
      <c r="D40" s="95"/>
      <c r="E40" s="95"/>
      <c r="F40" s="95"/>
      <c r="G40" s="95"/>
      <c r="H40" s="95"/>
      <c r="I40" s="95"/>
    </row>
    <row r="41" spans="1:9" ht="15.75" customHeight="1">
      <c r="A41" s="95"/>
      <c r="B41" s="95"/>
      <c r="C41" s="95"/>
      <c r="D41" s="95"/>
      <c r="E41" s="95"/>
      <c r="F41" s="95"/>
      <c r="G41" s="95"/>
      <c r="H41" s="95"/>
      <c r="I41" s="95"/>
    </row>
    <row r="42" spans="1:9" ht="15.75" customHeight="1">
      <c r="A42" s="95"/>
      <c r="B42" s="95"/>
      <c r="C42" s="95"/>
      <c r="D42" s="95"/>
      <c r="E42" s="95"/>
      <c r="F42" s="95"/>
      <c r="G42" s="95"/>
      <c r="H42" s="95"/>
      <c r="I42" s="95"/>
    </row>
    <row r="43" spans="1:9" ht="15.75" customHeight="1">
      <c r="A43" s="95"/>
      <c r="B43" s="95"/>
      <c r="C43" s="95"/>
      <c r="D43" s="95"/>
      <c r="E43" s="95"/>
      <c r="F43" s="95"/>
      <c r="G43" s="95"/>
      <c r="H43" s="95"/>
      <c r="I43" s="95"/>
    </row>
    <row r="44" spans="1:9" ht="15.75" customHeight="1">
      <c r="A44" s="95"/>
      <c r="B44" s="95"/>
      <c r="C44" s="95"/>
      <c r="D44" s="95"/>
      <c r="E44" s="95"/>
      <c r="F44" s="95"/>
      <c r="G44" s="95"/>
      <c r="H44" s="95"/>
      <c r="I44" s="95"/>
    </row>
    <row r="45" spans="1:9" ht="15.75" customHeight="1">
      <c r="A45" s="95"/>
      <c r="B45" s="95"/>
      <c r="C45" s="95"/>
      <c r="D45" s="95"/>
      <c r="E45" s="95"/>
      <c r="F45" s="95"/>
      <c r="G45" s="95"/>
      <c r="H45" s="95"/>
      <c r="I45" s="95"/>
    </row>
    <row r="46" spans="1:9" ht="15.75" customHeight="1">
      <c r="A46" s="95"/>
      <c r="B46" s="95"/>
      <c r="C46" s="95"/>
      <c r="D46" s="95"/>
      <c r="E46" s="95"/>
      <c r="F46" s="95"/>
      <c r="G46" s="95"/>
      <c r="H46" s="95"/>
      <c r="I46" s="95"/>
    </row>
    <row r="47" spans="1:9" ht="15.75" customHeight="1">
      <c r="A47" s="95"/>
      <c r="B47" s="95"/>
      <c r="C47" s="95"/>
      <c r="D47" s="95"/>
      <c r="E47" s="95"/>
      <c r="F47" s="95"/>
      <c r="G47" s="95"/>
      <c r="H47" s="95"/>
      <c r="I47" s="95"/>
    </row>
    <row r="48" spans="1:9" ht="15.75" customHeight="1">
      <c r="A48" s="95"/>
      <c r="B48" s="95"/>
      <c r="C48" s="95"/>
      <c r="D48" s="95"/>
      <c r="E48" s="95"/>
      <c r="F48" s="95"/>
      <c r="G48" s="95"/>
      <c r="H48" s="95"/>
      <c r="I48" s="95"/>
    </row>
    <row r="49" spans="1:9" ht="15.75" customHeight="1">
      <c r="A49" s="95"/>
      <c r="B49" s="95"/>
      <c r="C49" s="95"/>
      <c r="D49" s="95"/>
      <c r="E49" s="95"/>
      <c r="F49" s="95"/>
      <c r="G49" s="95"/>
      <c r="H49" s="95"/>
      <c r="I49" s="95"/>
    </row>
    <row r="50" spans="1:9" ht="15.75" customHeight="1">
      <c r="A50" s="95"/>
      <c r="B50" s="95"/>
      <c r="C50" s="95"/>
      <c r="D50" s="95"/>
      <c r="E50" s="95"/>
      <c r="F50" s="95"/>
      <c r="G50" s="95"/>
      <c r="H50" s="95"/>
      <c r="I50" s="95"/>
    </row>
    <row r="51" spans="1:9" ht="15.75" customHeight="1">
      <c r="A51" s="95"/>
      <c r="B51" s="95"/>
      <c r="C51" s="95"/>
      <c r="D51" s="95"/>
      <c r="E51" s="95"/>
      <c r="F51" s="95"/>
      <c r="G51" s="95"/>
      <c r="H51" s="95"/>
      <c r="I51" s="95"/>
    </row>
    <row r="52" spans="1:9" ht="15.75" customHeight="1">
      <c r="A52" s="95"/>
      <c r="B52" s="95"/>
      <c r="C52" s="95"/>
      <c r="D52" s="95"/>
      <c r="E52" s="95"/>
      <c r="F52" s="95"/>
      <c r="G52" s="95"/>
      <c r="H52" s="95"/>
      <c r="I52" s="95"/>
    </row>
    <row r="53" spans="1:9" ht="15.75" customHeight="1">
      <c r="A53" s="95"/>
      <c r="B53" s="95"/>
      <c r="C53" s="95"/>
      <c r="D53" s="95"/>
      <c r="E53" s="95"/>
      <c r="F53" s="95"/>
      <c r="G53" s="95"/>
      <c r="H53" s="95"/>
      <c r="I53" s="95"/>
    </row>
    <row r="54" spans="1:9" ht="15.75" customHeight="1">
      <c r="A54" s="95"/>
      <c r="B54" s="95"/>
      <c r="C54" s="95"/>
      <c r="D54" s="95"/>
      <c r="E54" s="95"/>
      <c r="F54" s="95"/>
      <c r="G54" s="95"/>
      <c r="H54" s="95"/>
      <c r="I54" s="95"/>
    </row>
    <row r="55" spans="1:9" ht="15.75" customHeight="1">
      <c r="A55" s="95"/>
      <c r="B55" s="95"/>
      <c r="C55" s="95"/>
      <c r="D55" s="95"/>
      <c r="E55" s="95"/>
      <c r="F55" s="95"/>
      <c r="G55" s="95"/>
      <c r="H55" s="95"/>
      <c r="I55" s="95"/>
    </row>
    <row r="56" spans="1:9" ht="15.75" customHeight="1">
      <c r="A56" s="95"/>
      <c r="B56" s="95"/>
      <c r="C56" s="95"/>
      <c r="D56" s="95"/>
      <c r="E56" s="95"/>
      <c r="F56" s="95"/>
      <c r="G56" s="95"/>
      <c r="H56" s="95"/>
      <c r="I56" s="95"/>
    </row>
    <row r="57" spans="1:9" ht="15.75" customHeight="1">
      <c r="A57" s="95"/>
      <c r="B57" s="95"/>
      <c r="C57" s="95"/>
      <c r="D57" s="95"/>
      <c r="E57" s="95"/>
      <c r="F57" s="95"/>
      <c r="G57" s="95"/>
      <c r="H57" s="95"/>
      <c r="I57" s="95"/>
    </row>
    <row r="58" spans="1:9" ht="15.75" customHeight="1">
      <c r="A58" s="95"/>
      <c r="B58" s="95"/>
      <c r="C58" s="95"/>
      <c r="D58" s="95"/>
      <c r="E58" s="95"/>
      <c r="F58" s="95"/>
      <c r="G58" s="95"/>
      <c r="H58" s="95"/>
      <c r="I58" s="95"/>
    </row>
    <row r="59" spans="1:9" ht="15.75" customHeight="1">
      <c r="A59" s="95"/>
      <c r="B59" s="95"/>
      <c r="C59" s="95"/>
      <c r="D59" s="95"/>
      <c r="E59" s="95"/>
      <c r="F59" s="95"/>
      <c r="G59" s="95"/>
      <c r="H59" s="95"/>
      <c r="I59" s="95"/>
    </row>
    <row r="60" spans="1:9" ht="15.75" customHeight="1">
      <c r="A60" s="95"/>
      <c r="B60" s="95"/>
      <c r="C60" s="95"/>
      <c r="D60" s="95"/>
      <c r="E60" s="95"/>
      <c r="F60" s="95"/>
      <c r="G60" s="95"/>
      <c r="H60" s="95"/>
      <c r="I60" s="95"/>
    </row>
    <row r="61" spans="1:9" ht="15.75" customHeight="1">
      <c r="A61" s="95"/>
      <c r="B61" s="95"/>
      <c r="C61" s="95"/>
      <c r="D61" s="95"/>
      <c r="E61" s="95"/>
      <c r="F61" s="95"/>
      <c r="G61" s="95"/>
      <c r="H61" s="95"/>
      <c r="I61" s="95"/>
    </row>
    <row r="62" spans="1:9" ht="15.75" customHeight="1">
      <c r="A62" s="95"/>
      <c r="B62" s="95"/>
      <c r="C62" s="95"/>
      <c r="D62" s="95"/>
      <c r="E62" s="95"/>
      <c r="F62" s="95"/>
      <c r="G62" s="95"/>
      <c r="H62" s="95"/>
      <c r="I62" s="95"/>
    </row>
    <row r="63" spans="1:9" ht="15.75" customHeight="1">
      <c r="A63" s="95"/>
      <c r="B63" s="95"/>
      <c r="C63" s="95"/>
      <c r="D63" s="95"/>
      <c r="E63" s="95"/>
      <c r="F63" s="95"/>
      <c r="G63" s="95"/>
      <c r="H63" s="95"/>
      <c r="I63" s="95"/>
    </row>
    <row r="64" spans="1:9" ht="15.75" customHeight="1">
      <c r="A64" s="95"/>
      <c r="B64" s="95"/>
      <c r="C64" s="95"/>
      <c r="D64" s="95"/>
      <c r="E64" s="95"/>
      <c r="F64" s="95"/>
      <c r="G64" s="95"/>
      <c r="H64" s="95"/>
      <c r="I64" s="95"/>
    </row>
    <row r="65" spans="1:9" ht="15.75" customHeight="1">
      <c r="A65" s="95"/>
      <c r="B65" s="95"/>
      <c r="C65" s="95"/>
      <c r="D65" s="95"/>
      <c r="E65" s="95"/>
      <c r="F65" s="95"/>
      <c r="G65" s="95"/>
      <c r="H65" s="95"/>
      <c r="I65" s="95"/>
    </row>
    <row r="66" spans="1:9" ht="15.75" customHeight="1">
      <c r="A66" s="95"/>
      <c r="B66" s="95"/>
      <c r="C66" s="95"/>
      <c r="D66" s="95"/>
      <c r="E66" s="95"/>
      <c r="F66" s="95"/>
      <c r="G66" s="95"/>
      <c r="H66" s="95"/>
      <c r="I66" s="95"/>
    </row>
    <row r="67" spans="1:9" ht="15.75" customHeight="1">
      <c r="A67" s="95"/>
      <c r="B67" s="95"/>
      <c r="C67" s="95"/>
      <c r="D67" s="95"/>
      <c r="E67" s="95"/>
      <c r="F67" s="95"/>
      <c r="G67" s="95"/>
      <c r="H67" s="95"/>
      <c r="I67" s="95"/>
    </row>
    <row r="68" spans="1:9" ht="15.75" customHeight="1">
      <c r="A68" s="95"/>
      <c r="B68" s="95"/>
      <c r="C68" s="95"/>
      <c r="D68" s="95"/>
      <c r="E68" s="95"/>
      <c r="F68" s="95"/>
      <c r="G68" s="95"/>
      <c r="H68" s="95"/>
      <c r="I68" s="95"/>
    </row>
    <row r="69" spans="1:9" ht="15.75" customHeight="1">
      <c r="A69" s="95"/>
      <c r="B69" s="95"/>
      <c r="C69" s="95"/>
      <c r="D69" s="95"/>
      <c r="E69" s="95"/>
      <c r="F69" s="95"/>
      <c r="G69" s="95"/>
      <c r="H69" s="95"/>
      <c r="I69" s="95"/>
    </row>
    <row r="70" spans="1:9" ht="15.75" customHeight="1">
      <c r="A70" s="95"/>
      <c r="B70" s="95"/>
      <c r="C70" s="95"/>
      <c r="D70" s="95"/>
      <c r="E70" s="95"/>
      <c r="F70" s="95"/>
      <c r="G70" s="95"/>
      <c r="H70" s="95"/>
      <c r="I70" s="95"/>
    </row>
    <row r="71" spans="1:9" ht="15.75" customHeight="1">
      <c r="A71" s="95"/>
      <c r="B71" s="95"/>
      <c r="C71" s="95"/>
      <c r="D71" s="95"/>
      <c r="E71" s="95"/>
      <c r="F71" s="95"/>
      <c r="G71" s="95"/>
      <c r="H71" s="95"/>
      <c r="I71" s="95"/>
    </row>
    <row r="72" spans="1:9" ht="15.75" customHeight="1">
      <c r="A72" s="95"/>
      <c r="B72" s="95"/>
      <c r="C72" s="95"/>
      <c r="D72" s="95"/>
      <c r="E72" s="95"/>
      <c r="F72" s="95"/>
      <c r="G72" s="95"/>
      <c r="H72" s="95"/>
      <c r="I72" s="95"/>
    </row>
    <row r="73" spans="1:9" ht="15.75" customHeight="1">
      <c r="A73" s="95"/>
      <c r="B73" s="95"/>
      <c r="C73" s="95"/>
      <c r="D73" s="95"/>
      <c r="E73" s="95"/>
      <c r="F73" s="95"/>
      <c r="G73" s="95"/>
      <c r="H73" s="95"/>
      <c r="I73" s="95"/>
    </row>
    <row r="74" spans="1:9" ht="15.75" customHeight="1">
      <c r="A74" s="95"/>
      <c r="B74" s="95"/>
      <c r="C74" s="95"/>
      <c r="D74" s="95"/>
      <c r="E74" s="95"/>
      <c r="F74" s="95"/>
      <c r="G74" s="95"/>
      <c r="H74" s="95"/>
      <c r="I74" s="95"/>
    </row>
    <row r="75" spans="1:9" ht="15.75" customHeight="1">
      <c r="A75" s="95"/>
      <c r="B75" s="95"/>
      <c r="C75" s="95"/>
      <c r="D75" s="95"/>
      <c r="E75" s="95"/>
      <c r="F75" s="95"/>
      <c r="G75" s="95"/>
      <c r="H75" s="95"/>
      <c r="I75" s="95"/>
    </row>
    <row r="76" spans="1:9" ht="15.75" customHeight="1">
      <c r="A76" s="95"/>
      <c r="B76" s="95"/>
      <c r="C76" s="95"/>
      <c r="D76" s="95"/>
      <c r="E76" s="95"/>
      <c r="F76" s="95"/>
      <c r="G76" s="95"/>
      <c r="H76" s="95"/>
      <c r="I76" s="95"/>
    </row>
    <row r="77" spans="1:9" ht="15.75" customHeight="1">
      <c r="A77" s="95"/>
      <c r="B77" s="95"/>
      <c r="C77" s="95"/>
      <c r="D77" s="95"/>
      <c r="E77" s="95"/>
      <c r="F77" s="95"/>
      <c r="G77" s="95"/>
      <c r="H77" s="95"/>
      <c r="I77" s="95"/>
    </row>
    <row r="78" spans="1:9" ht="15.75" customHeight="1">
      <c r="A78" s="95"/>
      <c r="B78" s="95"/>
      <c r="C78" s="95"/>
      <c r="D78" s="95"/>
      <c r="E78" s="95"/>
      <c r="F78" s="95"/>
      <c r="G78" s="95"/>
      <c r="H78" s="95"/>
      <c r="I78" s="95"/>
    </row>
    <row r="79" spans="1:9" ht="15.75" customHeight="1">
      <c r="A79" s="95"/>
      <c r="B79" s="95"/>
      <c r="C79" s="95"/>
      <c r="D79" s="95"/>
      <c r="E79" s="95"/>
      <c r="F79" s="95"/>
      <c r="G79" s="95"/>
      <c r="H79" s="95"/>
      <c r="I79" s="95"/>
    </row>
    <row r="80" spans="1:9" ht="15.75" customHeight="1">
      <c r="A80" s="95"/>
      <c r="B80" s="95"/>
      <c r="C80" s="95"/>
      <c r="D80" s="95"/>
      <c r="E80" s="95"/>
      <c r="F80" s="95"/>
      <c r="G80" s="95"/>
      <c r="H80" s="95"/>
      <c r="I80" s="95"/>
    </row>
    <row r="81" spans="1:9" ht="15.75" customHeight="1">
      <c r="A81" s="95"/>
      <c r="B81" s="95"/>
      <c r="C81" s="95"/>
      <c r="D81" s="95"/>
      <c r="E81" s="95"/>
      <c r="F81" s="95"/>
      <c r="G81" s="95"/>
      <c r="H81" s="95"/>
      <c r="I81" s="95"/>
    </row>
    <row r="82" spans="1:9" ht="15.75" customHeight="1">
      <c r="A82" s="95"/>
      <c r="B82" s="95"/>
      <c r="C82" s="95"/>
      <c r="D82" s="95"/>
      <c r="E82" s="95"/>
      <c r="F82" s="95"/>
      <c r="G82" s="95"/>
      <c r="H82" s="95"/>
      <c r="I82" s="95"/>
    </row>
    <row r="83" spans="1:9" ht="15.75" customHeight="1">
      <c r="A83" s="95"/>
      <c r="B83" s="95"/>
      <c r="C83" s="95"/>
      <c r="D83" s="95"/>
      <c r="E83" s="95"/>
      <c r="F83" s="95"/>
      <c r="G83" s="95"/>
      <c r="H83" s="95"/>
      <c r="I83" s="95"/>
    </row>
    <row r="84" spans="1:9" ht="15.75" customHeight="1">
      <c r="A84" s="95"/>
      <c r="B84" s="95"/>
      <c r="C84" s="95"/>
      <c r="D84" s="95"/>
      <c r="E84" s="95"/>
      <c r="F84" s="95"/>
      <c r="G84" s="95"/>
      <c r="H84" s="95"/>
      <c r="I84" s="95"/>
    </row>
    <row r="85" spans="1:9" ht="15.75" customHeight="1">
      <c r="A85" s="95"/>
      <c r="B85" s="95"/>
      <c r="C85" s="95"/>
      <c r="D85" s="95"/>
      <c r="E85" s="95"/>
      <c r="F85" s="95"/>
      <c r="G85" s="95"/>
      <c r="H85" s="95"/>
      <c r="I85" s="95"/>
    </row>
    <row r="86" spans="1:9" ht="15.75" customHeight="1">
      <c r="A86" s="95"/>
      <c r="B86" s="95"/>
      <c r="C86" s="95"/>
      <c r="D86" s="95"/>
      <c r="E86" s="95"/>
      <c r="F86" s="95"/>
      <c r="G86" s="95"/>
      <c r="H86" s="95"/>
      <c r="I86" s="95"/>
    </row>
    <row r="87" spans="1:9" ht="15.75" customHeight="1">
      <c r="A87" s="95"/>
      <c r="B87" s="95"/>
      <c r="C87" s="95"/>
      <c r="D87" s="95"/>
      <c r="E87" s="95"/>
      <c r="F87" s="95"/>
      <c r="G87" s="95"/>
      <c r="H87" s="95"/>
      <c r="I87" s="95"/>
    </row>
    <row r="88" spans="1:9" ht="15.75" customHeight="1">
      <c r="A88" s="95"/>
      <c r="B88" s="95"/>
      <c r="C88" s="95"/>
      <c r="D88" s="95"/>
      <c r="E88" s="95"/>
      <c r="F88" s="95"/>
      <c r="G88" s="95"/>
      <c r="H88" s="95"/>
      <c r="I88" s="95"/>
    </row>
    <row r="89" spans="1:9" ht="15.75" customHeight="1">
      <c r="A89" s="95"/>
      <c r="B89" s="95"/>
      <c r="C89" s="95"/>
      <c r="D89" s="95"/>
      <c r="E89" s="95"/>
      <c r="F89" s="95"/>
      <c r="G89" s="95"/>
      <c r="H89" s="95"/>
      <c r="I89" s="95"/>
    </row>
    <row r="90" spans="1:9" ht="15.75" customHeight="1">
      <c r="A90" s="95"/>
      <c r="B90" s="95"/>
      <c r="C90" s="95"/>
      <c r="D90" s="95"/>
      <c r="E90" s="95"/>
      <c r="F90" s="95"/>
      <c r="G90" s="95"/>
      <c r="H90" s="95"/>
      <c r="I90" s="95"/>
    </row>
    <row r="91" spans="1:9" ht="15.75" customHeight="1">
      <c r="A91" s="95"/>
      <c r="B91" s="95"/>
      <c r="C91" s="95"/>
      <c r="D91" s="95"/>
      <c r="E91" s="95"/>
      <c r="F91" s="95"/>
      <c r="G91" s="95"/>
      <c r="H91" s="95"/>
      <c r="I91" s="95"/>
    </row>
    <row r="92" spans="1:9" ht="15.75" customHeight="1">
      <c r="A92" s="95"/>
      <c r="B92" s="95"/>
      <c r="C92" s="95"/>
      <c r="D92" s="95"/>
      <c r="E92" s="95"/>
      <c r="F92" s="95"/>
      <c r="G92" s="95"/>
      <c r="H92" s="95"/>
      <c r="I92" s="95"/>
    </row>
    <row r="93" spans="1:9" ht="15.75" customHeight="1">
      <c r="A93" s="95"/>
      <c r="B93" s="95"/>
      <c r="C93" s="95"/>
      <c r="D93" s="95"/>
      <c r="E93" s="95"/>
      <c r="F93" s="95"/>
      <c r="G93" s="95"/>
      <c r="H93" s="95"/>
      <c r="I93" s="95"/>
    </row>
    <row r="94" spans="1:9" ht="15.75" customHeight="1">
      <c r="A94" s="95"/>
      <c r="B94" s="95"/>
      <c r="C94" s="95"/>
      <c r="D94" s="95"/>
      <c r="E94" s="95"/>
      <c r="F94" s="95"/>
      <c r="G94" s="95"/>
      <c r="H94" s="95"/>
      <c r="I94" s="95"/>
    </row>
    <row r="95" spans="1:9" ht="15.75" customHeight="1">
      <c r="A95" s="95"/>
      <c r="B95" s="95"/>
      <c r="C95" s="95"/>
      <c r="D95" s="95"/>
      <c r="E95" s="95"/>
      <c r="F95" s="95"/>
      <c r="G95" s="95"/>
      <c r="H95" s="95"/>
      <c r="I95" s="95"/>
    </row>
    <row r="96" spans="1:9" ht="15.75" customHeight="1">
      <c r="A96" s="95"/>
      <c r="B96" s="95"/>
      <c r="C96" s="95"/>
      <c r="D96" s="95"/>
      <c r="E96" s="95"/>
      <c r="F96" s="95"/>
      <c r="G96" s="95"/>
      <c r="H96" s="95"/>
      <c r="I96" s="95"/>
    </row>
    <row r="97" spans="1:9" ht="15.75" customHeight="1">
      <c r="A97" s="95"/>
      <c r="B97" s="95"/>
      <c r="C97" s="95"/>
      <c r="D97" s="95"/>
      <c r="E97" s="95"/>
      <c r="F97" s="95"/>
      <c r="G97" s="95"/>
      <c r="H97" s="95"/>
      <c r="I97" s="95"/>
    </row>
    <row r="98" spans="1:9" ht="15.75" customHeight="1">
      <c r="A98" s="95"/>
      <c r="B98" s="95"/>
      <c r="C98" s="95"/>
      <c r="D98" s="95"/>
      <c r="E98" s="95"/>
      <c r="F98" s="95"/>
      <c r="G98" s="95"/>
      <c r="H98" s="95"/>
      <c r="I98" s="95"/>
    </row>
    <row r="99" spans="1:9" ht="15.75" customHeight="1">
      <c r="A99" s="95"/>
      <c r="B99" s="95"/>
      <c r="C99" s="95"/>
      <c r="D99" s="95"/>
      <c r="E99" s="95"/>
      <c r="F99" s="95"/>
      <c r="G99" s="95"/>
      <c r="H99" s="95"/>
      <c r="I99" s="95"/>
    </row>
  </sheetData>
  <mergeCells count="1">
    <mergeCell ref="A9:B9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7</vt:i4>
      </vt:variant>
    </vt:vector>
  </HeadingPairs>
  <TitlesOfParts>
    <vt:vector size="7" baseType="lpstr">
      <vt:lpstr>Розділ 1</vt:lpstr>
      <vt:lpstr>Розділ 2</vt:lpstr>
      <vt:lpstr>Розділ 3</vt:lpstr>
      <vt:lpstr>Розділ 4</vt:lpstr>
      <vt:lpstr>Розділ 5</vt:lpstr>
      <vt:lpstr>Розділ 6</vt:lpstr>
      <vt:lpstr>Зведена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UsrAdm</dc:creator>
  <cp:lastModifiedBy>AlexKay</cp:lastModifiedBy>
  <dcterms:created xsi:type="dcterms:W3CDTF">2023-10-12T13:14:33Z</dcterms:created>
  <dcterms:modified xsi:type="dcterms:W3CDTF">2024-02-21T15:47:58Z</dcterms:modified>
</cp:coreProperties>
</file>