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556" tabRatio="866" activeTab="3"/>
  </bookViews>
  <sheets>
    <sheet name="Summary" sheetId="1" r:id="rId1"/>
    <sheet name="Details" sheetId="2" r:id="rId2"/>
    <sheet name="Travel_Transportation" sheetId="3" r:id="rId3"/>
    <sheet name="Trainings_Meetings" sheetId="4" r:id="rId4"/>
    <sheet name="Інструкції до бюджету" sheetId="5" r:id="rId5"/>
  </sheets>
  <externalReferences>
    <externalReference r:id="rId8"/>
    <externalReference r:id="rId9"/>
  </externalReferences>
  <definedNames>
    <definedName name="BudgetDirectTotal">#N/A</definedName>
    <definedName name="BudgetGrandTotal">#N/A</definedName>
    <definedName name="BudgetOHDirect">#N/A</definedName>
    <definedName name="BudgetOHInstitute">#N/A</definedName>
    <definedName name="BudgetOHSubs">#N/A</definedName>
    <definedName name="BudgetOHTotal">#N/A</definedName>
    <definedName name="BudgetSubsTotal">#N/A</definedName>
    <definedName name="Duration">#N/A</definedName>
    <definedName name="infl">'[1]Links'!$A$6</definedName>
    <definedName name="Inflation">#N/A</definedName>
    <definedName name="Merit">#N/A</definedName>
    <definedName name="_xlnm.Print_Area" localSheetId="0">#N/A</definedName>
    <definedName name="Print_Titles_MI">#N/A</definedName>
    <definedName name="RFA">#N/A</definedName>
    <definedName name="Salaryinf">'[2]Links'!$A$5</definedName>
    <definedName name="tcnfringe">'[1]Links'!#REF!</definedName>
    <definedName name="Template_Rang">#N/A</definedName>
    <definedName name="Title">#N/A</definedName>
    <definedName name="usaid">#N/A</definedName>
  </definedNames>
  <calcPr fullCalcOnLoad="1"/>
</workbook>
</file>

<file path=xl/comments2.xml><?xml version="1.0" encoding="utf-8"?>
<comments xmlns="http://schemas.openxmlformats.org/spreadsheetml/2006/main">
  <authors>
    <author>Olena Yemelyanenko</author>
  </authors>
  <commentList>
    <comment ref="G32" authorId="0">
      <text>
        <r>
          <rPr>
            <sz val="9"/>
            <rFont val="Tahoma"/>
            <family val="2"/>
          </rPr>
          <t xml:space="preserve">
Деталі надаються у вкладці Trainings_Meetings / Details are provided in the Trainings_Meetings tab</t>
        </r>
      </text>
    </comment>
    <comment ref="G24" authorId="0">
      <text>
        <r>
          <rPr>
            <sz val="9"/>
            <rFont val="Tahoma"/>
            <family val="2"/>
          </rPr>
          <t xml:space="preserve">
Деталі надаються у вкладці Travel, Transportation / Details are provided in the Travel, Transportation  tab</t>
        </r>
      </text>
    </comment>
    <comment ref="E40" authorId="0">
      <text>
        <r>
          <rPr>
            <b/>
            <sz val="9"/>
            <rFont val="Tahoma"/>
            <family val="2"/>
          </rPr>
          <t>Olena Yemelyanenko:</t>
        </r>
        <r>
          <rPr>
            <sz val="9"/>
            <rFont val="Tahoma"/>
            <family val="2"/>
          </rPr>
          <t xml:space="preserve">
Якщо організація виконує декілька проектів, для загально-господарських витрат, необхідно додати та обґрунтувати відсоток, за яким розраховуються закладена в цей бюджет частка. Приклад таких загальногосоподарських витрат: оренда офісу, інтернет тощо.</t>
        </r>
      </text>
    </comment>
  </commentList>
</comments>
</file>

<file path=xl/comments3.xml><?xml version="1.0" encoding="utf-8"?>
<comments xmlns="http://schemas.openxmlformats.org/spreadsheetml/2006/main">
  <authors>
    <author>Olena Yemelyanenko</author>
  </authors>
  <commentList>
    <comment ref="B10" authorId="0">
      <text>
        <r>
          <rPr>
            <sz val="9"/>
            <rFont val="Tahoma"/>
            <family val="2"/>
          </rPr>
          <t xml:space="preserve">Транспортні витрати на проїзд до громад-учасниць проекту/Travel, Transportation 
</t>
        </r>
      </text>
    </comment>
    <comment ref="G16" authorId="0">
      <text>
        <r>
          <rPr>
            <b/>
            <sz val="9"/>
            <rFont val="Tahoma"/>
            <family val="2"/>
          </rPr>
          <t>Olena Yemelyanenko:</t>
        </r>
        <r>
          <rPr>
            <sz val="9"/>
            <rFont val="Tahoma"/>
            <family val="2"/>
          </rPr>
          <t xml:space="preserve">
Якщо звісно назви громад та плануються поїздки авто - потрібно заповнювати відстань- км / If the names of communities are known and its planned car trips - you need to fill the distance - km</t>
        </r>
      </text>
    </comment>
  </commentList>
</comments>
</file>

<file path=xl/comments4.xml><?xml version="1.0" encoding="utf-8"?>
<comments xmlns="http://schemas.openxmlformats.org/spreadsheetml/2006/main">
  <authors>
    <author>Olena Yemelyanenko</author>
  </authors>
  <commentList>
    <comment ref="E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8" authorId="0">
      <text>
        <r>
          <rPr>
            <b/>
            <sz val="9"/>
            <rFont val="Tahoma"/>
            <family val="2"/>
          </rPr>
          <t>Olena Yemelyanenko:</t>
        </r>
        <r>
          <rPr>
            <sz val="9"/>
            <rFont val="Tahoma"/>
            <family val="2"/>
          </rPr>
          <t xml:space="preserve">
додати кількість учасників заходу
add the number of participants
</t>
        </r>
      </text>
    </comment>
    <comment ref="D1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 ref="E9" authorId="0">
      <text>
        <r>
          <rPr>
            <b/>
            <sz val="9"/>
            <rFont val="Tahoma"/>
            <family val="2"/>
          </rPr>
          <t>Olena Yemelyanenko:</t>
        </r>
        <r>
          <rPr>
            <sz val="9"/>
            <rFont val="Tahoma"/>
            <family val="2"/>
          </rPr>
          <t xml:space="preserve">
додати кількість тренерів
add the number of trainers</t>
        </r>
      </text>
    </comment>
    <comment ref="B1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E2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2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28" authorId="0">
      <text>
        <r>
          <rPr>
            <b/>
            <sz val="9"/>
            <rFont val="Tahoma"/>
            <family val="2"/>
          </rPr>
          <t>Olena Yemelyanenko:</t>
        </r>
        <r>
          <rPr>
            <sz val="9"/>
            <rFont val="Tahoma"/>
            <family val="2"/>
          </rPr>
          <t xml:space="preserve">
додати кількість учасників заходу
add the number of participants
</t>
        </r>
      </text>
    </comment>
    <comment ref="E29" authorId="0">
      <text>
        <r>
          <rPr>
            <b/>
            <sz val="9"/>
            <rFont val="Tahoma"/>
            <family val="2"/>
          </rPr>
          <t>Olena Yemelyanenko:</t>
        </r>
        <r>
          <rPr>
            <sz val="9"/>
            <rFont val="Tahoma"/>
            <family val="2"/>
          </rPr>
          <t xml:space="preserve">
додати кількість тренерів
add the number of trainers</t>
        </r>
      </text>
    </comment>
    <comment ref="B3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D3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List>
</comments>
</file>

<file path=xl/sharedStrings.xml><?xml version="1.0" encoding="utf-8"?>
<sst xmlns="http://schemas.openxmlformats.org/spreadsheetml/2006/main" count="200" uniqueCount="145">
  <si>
    <t xml:space="preserve">years, or </t>
  </si>
  <si>
    <t>Обсяг зайнятості (%)</t>
  </si>
  <si>
    <t>Загальна інформація</t>
  </si>
  <si>
    <t xml:space="preserve"> </t>
  </si>
  <si>
    <t>III.  Consultants / Консультанти</t>
  </si>
  <si>
    <t>Підсумок - Обладнання та Матеріали / Subtotal - Equipment and Supplies</t>
  </si>
  <si>
    <t>VIІІ. Other Direct costs / Інші прямі витрати (напр, інформаційні матеріали, публікації, матеріали для розповсюдження; виберіть та/або додайте відповідне)</t>
  </si>
  <si>
    <t xml:space="preserve">Підсумок - Інші прямі витрати / Subtotal  -  Other  Direct costs  </t>
  </si>
  <si>
    <t>РАЗОМ / TOTAL</t>
  </si>
  <si>
    <t>одиниця/unit of measurement</t>
  </si>
  <si>
    <t>місяць/month</t>
  </si>
  <si>
    <t>день/day</t>
  </si>
  <si>
    <t>Одиниця виміру/unit of measurement</t>
  </si>
  <si>
    <t>Кількість одиниць/Number of units</t>
  </si>
  <si>
    <t>Категорія витрат/items</t>
  </si>
  <si>
    <t>ДОНОР/DONOR</t>
  </si>
  <si>
    <t>month</t>
  </si>
  <si>
    <t>До міста/to the town</t>
  </si>
  <si>
    <t>Кінцеве місто/final town</t>
  </si>
  <si>
    <t>Одиниця/unit of measurement</t>
  </si>
  <si>
    <t>Кількість/Number of units</t>
  </si>
  <si>
    <t>РАЗОМ - відрядження, транспорт та добові/TOTAL  - Travel, Transportation &amp; Per Diem</t>
  </si>
  <si>
    <t>Одиниця/item</t>
  </si>
  <si>
    <t>Разом/Total</t>
  </si>
  <si>
    <t>Вартість одиниці/Вартість одиниці/cost for the unit of measurement</t>
  </si>
  <si>
    <t>РАЗОМ/TOTAL</t>
  </si>
  <si>
    <t xml:space="preserve">Підсумок - Тренінги та Зустрічі/Total Trainings, Meetings </t>
  </si>
  <si>
    <t>Очікуваний період виконання/Duration:</t>
  </si>
  <si>
    <t>Detailed budget / Детальний бюджет</t>
  </si>
  <si>
    <t>Name of RCSO / Назва організації</t>
  </si>
  <si>
    <t>Detailed budget</t>
  </si>
  <si>
    <t>Detailed budget for Trainings, Meetings  / Детальний бюджет на тренінги, зустрічі*</t>
  </si>
  <si>
    <t xml:space="preserve">Name of the project / Назва проекту: </t>
  </si>
  <si>
    <t>INPUT CATEGORIES / ВИХІДНІ КАТЕГОРІЇ</t>
  </si>
  <si>
    <t xml:space="preserve">Consultants / Консультанти </t>
  </si>
  <si>
    <t xml:space="preserve">Total Program US$ / Загальна вартість Програми у доларах США </t>
  </si>
  <si>
    <t xml:space="preserve">Регіональні відрядження/Regional  Travel, Transportation </t>
  </si>
  <si>
    <t xml:space="preserve">транспорт та добові/Travel, Transportation </t>
  </si>
  <si>
    <t xml:space="preserve">Назва заходу, місто проведення / Title of event, city of conducting :  </t>
  </si>
  <si>
    <t>В бюджеті має бути чітко відображена вартість запропонованого проекту. Всі математичні розрахунки мають чітко відображатись в бюджетних таблицях. Таблиця також містить широкі категорії витрат і деякі з них можуть не стосуватись всіх організацій або вашого проекту. Заповнюйте тільки ті категоріях, які відносяться до запропонованого вами проекту. ПОЧНІТЬ заповнювати з таблиці "Details", потім заповніть "Travel_Transportation", та "Trainings_Meetings".  Зведена таблиця сформується автоматично відповідно до значень, заповнених у всіх інших таблицях.</t>
  </si>
  <si>
    <t>Expected timeframe of the project implementation / Очікувані часові рамки реалізації проекту:</t>
  </si>
  <si>
    <t>Fringe Benefits / Обовязкові соціальні сплати</t>
  </si>
  <si>
    <t>Labor -  Personnel  / Винагорода персоналу</t>
  </si>
  <si>
    <t xml:space="preserve">Trainings, Meetings / Зустрічі, Тренінги </t>
  </si>
  <si>
    <t>Equipment and Supplies / Обладнання та матеріали</t>
  </si>
  <si>
    <t>Sub Awards / Регрантинг</t>
  </si>
  <si>
    <t>Other Direct cost / Інші прямі витрати</t>
  </si>
  <si>
    <t xml:space="preserve">Other operation costs  - Office maintenance / Витрати на офіс </t>
  </si>
  <si>
    <t xml:space="preserve">Cost share / Зустрічний внесок </t>
  </si>
  <si>
    <t>Cost Share</t>
  </si>
  <si>
    <t xml:space="preserve">VII.  Trainings, Meetings / Тренінги та Зустрічі </t>
  </si>
  <si>
    <t>V. Equipment and Supplies / Обладнання та Матеріали</t>
  </si>
  <si>
    <t>VI.  Sub Awards /  Регрантинг</t>
  </si>
  <si>
    <t>Організація/Оorganization</t>
  </si>
  <si>
    <t>Інші витрати, пов'язані з виконанням грантових заходів, котрі не включені в будь-яку іншу категорію витрат, зазначену вище. Наприклад, виготовлення промо-матеріали. Можна заповнювати в таблиці "Details".</t>
  </si>
  <si>
    <t>-</t>
  </si>
  <si>
    <t>Вартість одиниці/cost for the unit of measurement, $ USD</t>
  </si>
  <si>
    <t>Загальна сума заявки/Total, $ USD</t>
  </si>
  <si>
    <t>IV.  Travel, Transportation / Відрядження, витрати на транспорт</t>
  </si>
  <si>
    <t>Підсумок - Місцевий персонал / Subtotal - Personnel</t>
  </si>
  <si>
    <t>Підсумок -Консультанти / Subtotal - Consultants</t>
  </si>
  <si>
    <t xml:space="preserve">Підсумок - Відрядження, витрати на транспорт / Subtotal  - Travel, Transportation </t>
  </si>
  <si>
    <t>Підсумок - Sub Awards / Subtotal - Регрантинг</t>
  </si>
  <si>
    <t>Підсумок - Тренінги, зустрічі / Subtotal - Trainings, Meetings</t>
  </si>
  <si>
    <t xml:space="preserve">Підсумок -  Інші операційні витрати / Subtotal  - Other operation costs  </t>
  </si>
  <si>
    <t>Місто початку відрядження / town beginning of the trip</t>
  </si>
  <si>
    <t>Вартість одиниці (квитка / км ) /cost for the unit (ticket / km) of measurement, $ USD</t>
  </si>
  <si>
    <t>Сума/Amount, $ USD</t>
  </si>
  <si>
    <t>Кількість заходів / Number of events</t>
  </si>
  <si>
    <t>Кількість учасників заходу / Number of participants per event</t>
  </si>
  <si>
    <t xml:space="preserve">Проізд учасників / Participants travel: </t>
  </si>
  <si>
    <t xml:space="preserve">Харчування учасників / Food for participants </t>
  </si>
  <si>
    <t>Оренда приміщення на один тренінг / Renting premises for one training</t>
  </si>
  <si>
    <t>Тривалість заходу (дні) / Duration (days)</t>
  </si>
  <si>
    <t xml:space="preserve">Роздаткові матеріали  для учасників заходу  / Materials (hand-outs) for the participants </t>
  </si>
  <si>
    <t xml:space="preserve">Проживання тренерів / Trainers accommodation: __ trainers*___days*___$rate </t>
  </si>
  <si>
    <t xml:space="preserve">Проживання учасників / Participants accommodation: __ participants*___days*___$rate </t>
  </si>
  <si>
    <t>Кількість тренерів заходу / Number of trainers per event</t>
  </si>
  <si>
    <t xml:space="preserve">Проїзд тренерів (ПІБ) / Travel of trainers (Trainers Names): </t>
  </si>
  <si>
    <t>Гонорари тренерів (ПІБ тренерів)  / Trainers' remuneration (Trainers Names): __ trainers*___days*___$rate</t>
  </si>
  <si>
    <t>Cost for 1 event</t>
  </si>
  <si>
    <t xml:space="preserve">I.  Personnel (Labor) </t>
  </si>
  <si>
    <t>For example / Наприклад: Communications Expert - Ivanov Ivan, Private entrepreneur / Експерт з комунікацій -  Іванов Іван Іванович, ФОП</t>
  </si>
  <si>
    <t xml:space="preserve">hour/час </t>
  </si>
  <si>
    <r>
      <t xml:space="preserve">Title in project team, Name, employment status in the Subgrant / Посада в проекті (якщо людина в штаті - додати посаду в організації), ПІБ, статус трудових відносин в проекті
</t>
    </r>
    <r>
      <rPr>
        <i/>
        <sz val="10"/>
        <rFont val="Arial"/>
        <family val="2"/>
      </rPr>
      <t xml:space="preserve">For example / Наприклад: Програмний керівник - виконавчий директор організації - І.М.Іванова, трудова угода / Project Head - Head of the organization I.M.Ivanova, under an employment contract  </t>
    </r>
  </si>
  <si>
    <t>For example / Наприклад: Accountant - Ivanov Ivan, Private entrepreneur / Бухгалтер Іванов Іван, ФОП</t>
  </si>
  <si>
    <t>2</t>
  </si>
  <si>
    <t>Cost Share / Зустрічний внесок</t>
  </si>
  <si>
    <t>3</t>
  </si>
  <si>
    <t>4</t>
  </si>
  <si>
    <t>5</t>
  </si>
  <si>
    <r>
      <t xml:space="preserve">Відстань, км </t>
    </r>
    <r>
      <rPr>
        <b/>
        <u val="single"/>
        <sz val="9"/>
        <rFont val="Arial"/>
        <family val="2"/>
      </rPr>
      <t>(для поїздок автомобілем)</t>
    </r>
    <r>
      <rPr>
        <b/>
        <sz val="9"/>
        <rFont val="Arial"/>
        <family val="2"/>
      </rPr>
      <t xml:space="preserve">  на / Distance, km (for travel by car)</t>
    </r>
  </si>
  <si>
    <t xml:space="preserve">квіток /ticket </t>
  </si>
  <si>
    <t xml:space="preserve">км / km </t>
  </si>
  <si>
    <t>9=(5)*7*8</t>
  </si>
  <si>
    <t>х</t>
  </si>
  <si>
    <t xml:space="preserve">* Можете додавати необхідні рядки в межах тренінгів та додати необхідну кількість заходів </t>
  </si>
  <si>
    <t>For example / Наприклад: Community Economic Development Consultant - Ivanсovа Ivanа, Private entrepreneur / Консультант з питань економісного розвитку громад-  Іванцова Івана Петрівна, ФОП</t>
  </si>
  <si>
    <t>а) Поїздом, автобусом / a) By train, bus</t>
  </si>
  <si>
    <t>б) Поїздки автомобілем / b)  Travels by car</t>
  </si>
  <si>
    <t>діб/days</t>
  </si>
  <si>
    <t xml:space="preserve"> IX. Other operation costs  / Інші операційні витрати (витрати на оренду та утримання офісу, канцтовари, банківські витрати тощо)</t>
  </si>
  <si>
    <t xml:space="preserve">Cost-extension Proposal 
</t>
  </si>
  <si>
    <t xml:space="preserve">До цього розділу відноситься вартість послуг проектного персоналу, який безпосередньо займається проектними заходами. 
Важливо: якщо організація виконує декілька проектів та керівник, головний бухгалтер організації плануються в якості членів команди субгранту, необхідно додати та обґрунтувати в Нотатках до бюджету відсоток, за яким розраховуються закладена в цей бюджет частка. </t>
  </si>
  <si>
    <t>в) Добові - Проживання / c) Per diem = accommodation</t>
  </si>
  <si>
    <t>Якщо члени команди субгранту будуть працювати за трудовими угодами або угодами ЦПХ, нарахування ЄСВ на ФОТ заноситься до статті Fringe Benefits / Нарахування ЄСВ (22%).</t>
  </si>
  <si>
    <t>Див. більше деталей про захід в Технічній заявці,  №  Робочого плану____</t>
  </si>
  <si>
    <t>See more details in Technical Application, № Work Plan____</t>
  </si>
  <si>
    <t>* Всі суми в таблиці бюджету наведені як приклад для заповнення / Аll amounts in the budget table are given as an example to fill in</t>
  </si>
  <si>
    <t>Example filling: Program manager - executive director of the organization - I.M. Ivanova, labor agreement 
Unit cost (column 2) - salary according to scale = $ 600. 
Unit of measure (column 3) - month Employment (column 4) = 60% 
Number of units (column 5) = 18 months</t>
  </si>
  <si>
    <t>Example filling: Accountant - Ivanov Ivan, Private entrepreneur
 Unit Cost (column 2) - remuneration per month = $ 500.
 The unit of measure (column 3) is month = month. 
Employment (column 4) = 60% 
Number of units (column 5) = 18 months</t>
  </si>
  <si>
    <t xml:space="preserve">Example filling: Community Economic Development Consultant -  Expert - Ivanov Ivan, Private entrepreneur 
Unit Cost (column 2) – rate per day = $5/hour 
Unit of measure (column 3) - hour 
Employment (column 4) = nothing put
 Number of units (column 5) = 240 hours 
</t>
  </si>
  <si>
    <t>Example filling: Community Economic Development Consultant - Ivanсovа Ivanа, Private entrepreneur 
Unit Cost (column 2) – rate per day = $35/day 
Unit of measure (column 3) - day 
 Employment (column 4) = nothing put 
Number of units (column 5) = 12 days</t>
  </si>
  <si>
    <r>
      <t xml:space="preserve">Приклад заповненення: 
Програмний керівник - виконавчий директор організації - І.М.Іванова, трудова угода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розмір зарплати за штатним розписом = 600 дол.
</t>
    </r>
    <r>
      <rPr>
        <b/>
        <sz val="9"/>
        <rFont val="Arial"/>
        <family val="2"/>
      </rPr>
      <t>Одиниця виміру</t>
    </r>
    <r>
      <rPr>
        <sz val="9"/>
        <rFont val="Arial"/>
        <family val="2"/>
      </rPr>
      <t xml:space="preserve"> (колонка 3) - місяць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60%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18 місяців
</t>
    </r>
  </si>
  <si>
    <r>
      <t xml:space="preserve">Приклад заповненення: 
Accountant - Ivanov Ivan,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розмір зарплати/винагороди на місяць = 500 дол.
</t>
    </r>
    <r>
      <rPr>
        <b/>
        <sz val="9"/>
        <rFont val="Arial"/>
        <family val="2"/>
      </rPr>
      <t>Одиниця виміру</t>
    </r>
    <r>
      <rPr>
        <sz val="9"/>
        <rFont val="Arial"/>
        <family val="2"/>
      </rPr>
      <t xml:space="preserve"> (колонка 3) - місяць або година = місяць.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60%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18 місяців
</t>
    </r>
  </si>
  <si>
    <r>
      <t xml:space="preserve">Приклад заповненення: 
Community Economic Development Consultant -  Communications Expert - Ivanov Ivan,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день = 5 дол./за годину
</t>
    </r>
    <r>
      <rPr>
        <b/>
        <sz val="9"/>
        <rFont val="Arial"/>
        <family val="2"/>
      </rPr>
      <t>Одиниця виміру</t>
    </r>
    <r>
      <rPr>
        <sz val="9"/>
        <rFont val="Arial"/>
        <family val="2"/>
      </rPr>
      <t xml:space="preserve"> (колонка 3) -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240 годин
</t>
    </r>
  </si>
  <si>
    <r>
      <t xml:space="preserve">Приклад заповненення: 
Community Economic Development Consultant - Ivanсovа Ivanа,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день = 35 дол./за день
</t>
    </r>
    <r>
      <rPr>
        <b/>
        <sz val="9"/>
        <rFont val="Arial"/>
        <family val="2"/>
      </rPr>
      <t>Одиниця виміру</t>
    </r>
    <r>
      <rPr>
        <sz val="9"/>
        <rFont val="Arial"/>
        <family val="2"/>
      </rPr>
      <t xml:space="preserve"> (колонка 3) - день або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12 днів
</t>
    </r>
  </si>
  <si>
    <t>x</t>
  </si>
  <si>
    <t>Сума заявки/Application amount</t>
  </si>
  <si>
    <t>Travel, Transportation &amp; Per Diem / Відрядження та добові</t>
  </si>
  <si>
    <t xml:space="preserve">“Voice of Community in Local Development” </t>
  </si>
  <si>
    <t>October 2023 - March 2025</t>
  </si>
  <si>
    <t>Name of CSO / Назва організації</t>
  </si>
  <si>
    <t xml:space="preserve">
* You can add the necessary budget lines within the trainings and add the required number of activities</t>
  </si>
  <si>
    <t xml:space="preserve">До цього розділу відносяться витрати на оплату експертних послуг, наданих консультантами. </t>
  </si>
  <si>
    <t xml:space="preserve">Заповнюється, якщо в завданнях проекту є видача мінігрантів локальним громадським організаціям або ініціативним групам громадян. </t>
  </si>
  <si>
    <t>1. Зарплати</t>
  </si>
  <si>
    <t>2. Fringe Benefits / Нарахування ЄСВ (22%)</t>
  </si>
  <si>
    <t>3. Консультанти</t>
  </si>
  <si>
    <t>4. Відрядження</t>
  </si>
  <si>
    <t>5. Обладнання та матеріали</t>
  </si>
  <si>
    <t>6. Регрантинг</t>
  </si>
  <si>
    <t>7. Тренінги, зустрічі</t>
  </si>
  <si>
    <t>8. Інші прямі витрати</t>
  </si>
  <si>
    <t xml:space="preserve">9. Інші операційні витрати </t>
  </si>
  <si>
    <t>Консультант - угода ЦПХ + ЄСВ (ставка за годину/день * 1.22) - civil law agreement +Single social contribution</t>
  </si>
  <si>
    <t>II.  Fringe Benefits / Нарахування ЄСВ Single social contribution (22%)</t>
  </si>
  <si>
    <r>
      <t xml:space="preserve">Приклад заповненення: 
 Consultant SMM - Ivanсovа Yanа, civil law agreement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годину = 5 дол./за день * 1.22 ЄСВ = 6.10 дол
</t>
    </r>
    <r>
      <rPr>
        <b/>
        <sz val="9"/>
        <rFont val="Arial"/>
        <family val="2"/>
      </rPr>
      <t>Одиниця виміру</t>
    </r>
    <r>
      <rPr>
        <sz val="9"/>
        <rFont val="Arial"/>
        <family val="2"/>
      </rPr>
      <t xml:space="preserve"> (колонка 3) -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200 годин
</t>
    </r>
  </si>
  <si>
    <t>Example filling: 
Consultant SMM - Ivanсovа Yanа, civil law agreement 
Unit Cost (column 2) – rate per hour = $5/day * 1.22 SSC = $6.10
Unit of measure (column 3) - hour
Employment (column 4) = nothing put
Number of units (column 5) = 200 hours</t>
  </si>
  <si>
    <t xml:space="preserve">Поточні витрату для утримання та функціонування офісу проекту (банківські, оренда, канцтовари).  
Важливо: якщо організація виконує декілька проектів, для загальногосподарських витрат, необхідно в Нотатках до бюджету додати та обґрунтувати відсоток, за яким розраховуються закладена в цей бюджет частка (підхід до розподілу). Приклад таких загальногосподарських витрат: оренда офісу, інтернет тощо. </t>
  </si>
  <si>
    <t xml:space="preserve">До цього розділу входять всі витрати, пов'язані з організацією та проведенням заходів, семінарів тощо. Відрядження членів команди субгранту (стаття витрат 1. Персонал) сюди не включаються. Витрати на такі поїздки відображаються в статті витрат №4 Відрядження. </t>
  </si>
  <si>
    <t>До даного розділу входять витрати на відрядження та транспортні витрати персоналу або консультантів, котрі імплментують проєкт та виконують управлінські функції.  В межах статті покриваються тільки ті витрати на відрядження, що безпосередньо пов'язані з виконанням запропонованого проекту. 
Добові та витрати на проживання для штатних працівників нараховуються та компенсуються згідно з українським законодавством. Для членів команди, які працюють в проекті в статусі ФОП, витрати на добові та проживання компенсуються за внутрішніми політиками організації з врахуванням вимог українського законодавства.
Витрати на проїзд тренерів, які задіяні в проведенні заходів/тренінгів відображаються в статті 7 Тренінги, зустрічі</t>
  </si>
  <si>
    <t>Сюди входять витрати на обладнання, необхідне організації для реалізації проєкту.</t>
  </si>
  <si>
    <t>№ RFA-CE-2024-02-22</t>
  </si>
  <si>
    <t>Просимо зазначити праворуч біля кожного блоку заходу № Робочого Плану (нижче)/ Please indicate the Work Plan № on the right next to each activity block(below)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</si>
</sst>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quot;#,##0"/>
    <numFmt numFmtId="197" formatCode="0.0%"/>
    <numFmt numFmtId="198" formatCode="0.0"/>
    <numFmt numFmtId="199" formatCode="00"/>
    <numFmt numFmtId="200" formatCode="&quot;On&quot;;&quot;On&quot;;&quot;Off&quot;"/>
    <numFmt numFmtId="201" formatCode="0_);[Red]\(0\)"/>
    <numFmt numFmtId="202" formatCode="mmm\ \'yy"/>
    <numFmt numFmtId="203" formatCode="&quot;$&quot;#,##0;[Red]&quot;$&quot;#,##0"/>
    <numFmt numFmtId="204" formatCode="&quot;$&quot;#,##0.0_);[Red]\(&quot;$&quot;#,##0.0\)"/>
    <numFmt numFmtId="205" formatCode="#,##0.00;[Red]#,##0.00"/>
    <numFmt numFmtId="206" formatCode="&quot;$&quot;#,##0.00"/>
    <numFmt numFmtId="207" formatCode="&quot;$&quot;#,##0.00;[Red]&quot;$&quot;#,##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FC19]d\ mmmm\ yyyy\ &quot;г.&quot;"/>
    <numFmt numFmtId="213" formatCode="#,##0.00\ &quot;₽&quot;"/>
    <numFmt numFmtId="214" formatCode="#,##0.0;[Red]#,##0.0"/>
    <numFmt numFmtId="215" formatCode="&quot;Yes&quot;;&quot;Yes&quot;;&quot;No&quot;"/>
    <numFmt numFmtId="216" formatCode="&quot;True&quot;;&quot;True&quot;;&quot;False&quot;"/>
    <numFmt numFmtId="217" formatCode="[$€-2]\ #,##0.00_);[Red]\([$€-2]\ #,##0.00\)"/>
    <numFmt numFmtId="218" formatCode="[$-409]dddd\,\ mmmm\ d\,\ yyyy"/>
  </numFmts>
  <fonts count="56">
    <font>
      <sz val="10"/>
      <name val="Arial"/>
      <family val="0"/>
    </font>
    <font>
      <sz val="11"/>
      <color indexed="8"/>
      <name val="Calibri"/>
      <family val="2"/>
    </font>
    <font>
      <sz val="8"/>
      <name val="Arial"/>
      <family val="2"/>
    </font>
    <font>
      <b/>
      <sz val="11"/>
      <name val="Arial"/>
      <family val="2"/>
    </font>
    <font>
      <b/>
      <sz val="9"/>
      <name val="Arial"/>
      <family val="2"/>
    </font>
    <font>
      <sz val="9"/>
      <name val="Arial"/>
      <family val="2"/>
    </font>
    <font>
      <b/>
      <u val="single"/>
      <sz val="9"/>
      <name val="Arial"/>
      <family val="2"/>
    </font>
    <font>
      <sz val="11"/>
      <name val="Arial"/>
      <family val="2"/>
    </font>
    <font>
      <b/>
      <sz val="10"/>
      <name val="Arial"/>
      <family val="2"/>
    </font>
    <font>
      <sz val="10"/>
      <name val="Helv"/>
      <family val="0"/>
    </font>
    <font>
      <sz val="9"/>
      <color indexed="12"/>
      <name val="Arial"/>
      <family val="2"/>
    </font>
    <font>
      <b/>
      <sz val="9"/>
      <color indexed="12"/>
      <name val="Arial"/>
      <family val="2"/>
    </font>
    <font>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12"/>
      <name val="Arial"/>
      <family val="2"/>
    </font>
    <font>
      <b/>
      <sz val="12"/>
      <name val="Arial"/>
      <family val="2"/>
    </font>
    <font>
      <sz val="9"/>
      <name val="Tahoma"/>
      <family val="2"/>
    </font>
    <font>
      <sz val="12"/>
      <name val="Arial"/>
      <family val="2"/>
    </font>
    <font>
      <b/>
      <sz val="9"/>
      <name val="Tahoma"/>
      <family val="2"/>
    </font>
    <font>
      <i/>
      <sz val="10"/>
      <name val="Arial"/>
      <family val="2"/>
    </font>
    <font>
      <i/>
      <sz val="9"/>
      <name val="Arial"/>
      <family val="2"/>
    </font>
    <font>
      <u val="single"/>
      <sz val="10"/>
      <color indexed="20"/>
      <name val="Arial"/>
      <family val="2"/>
    </font>
    <font>
      <u val="single"/>
      <sz val="10"/>
      <color indexed="12"/>
      <name val="Arial"/>
      <family val="2"/>
    </font>
    <font>
      <sz val="10"/>
      <color indexed="63"/>
      <name val="Arial"/>
      <family val="2"/>
    </font>
    <font>
      <sz val="9"/>
      <color indexed="8"/>
      <name val="Arial"/>
      <family val="2"/>
    </font>
    <font>
      <b/>
      <sz val="9"/>
      <color indexed="56"/>
      <name val="Arial"/>
      <family val="2"/>
    </font>
    <font>
      <b/>
      <sz val="11"/>
      <color indexed="56"/>
      <name val="Arial"/>
      <family val="2"/>
    </font>
    <font>
      <sz val="10"/>
      <color indexed="56"/>
      <name val="Arial"/>
      <family val="2"/>
    </font>
    <font>
      <sz val="11"/>
      <color indexed="56"/>
      <name val="Arial"/>
      <family val="2"/>
    </font>
    <font>
      <b/>
      <sz val="10"/>
      <color indexed="10"/>
      <name val="Arial"/>
      <family val="2"/>
    </font>
    <font>
      <u val="single"/>
      <sz val="10"/>
      <color theme="11"/>
      <name val="Arial"/>
      <family val="2"/>
    </font>
    <font>
      <u val="single"/>
      <sz val="10"/>
      <color theme="10"/>
      <name val="Arial"/>
      <family val="2"/>
    </font>
    <font>
      <sz val="10"/>
      <color rgb="FF212121"/>
      <name val="Arial"/>
      <family val="2"/>
    </font>
    <font>
      <sz val="9"/>
      <color rgb="FF000000"/>
      <name val="Arial"/>
      <family val="2"/>
    </font>
    <font>
      <b/>
      <sz val="9"/>
      <color theme="3"/>
      <name val="Arial"/>
      <family val="2"/>
    </font>
    <font>
      <b/>
      <sz val="11"/>
      <color theme="3"/>
      <name val="Arial"/>
      <family val="2"/>
    </font>
    <font>
      <sz val="10"/>
      <color theme="3"/>
      <name val="Arial"/>
      <family val="2"/>
    </font>
    <font>
      <sz val="11"/>
      <color theme="3"/>
      <name val="Arial"/>
      <family val="2"/>
    </font>
    <font>
      <b/>
      <sz val="10"/>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bottom/>
    </border>
    <border>
      <left/>
      <right style="medium"/>
      <top style="medium"/>
      <bottom/>
    </border>
    <border>
      <left/>
      <right style="medium"/>
      <top/>
      <bottom/>
    </border>
    <border>
      <left style="thin"/>
      <right style="thin"/>
      <top style="thin"/>
      <bottom style="thin"/>
    </border>
    <border>
      <left/>
      <right/>
      <top style="medium"/>
      <bottom style="medium"/>
    </border>
    <border>
      <left style="medium"/>
      <right/>
      <top style="medium"/>
      <bottom style="medium"/>
    </border>
    <border>
      <left style="medium"/>
      <right style="medium"/>
      <top/>
      <bottom/>
    </border>
    <border>
      <left/>
      <right style="medium"/>
      <top style="medium"/>
      <bottom style="medium"/>
    </border>
    <border>
      <left style="medium"/>
      <right style="medium"/>
      <top style="medium"/>
      <bottom style="medium"/>
    </border>
    <border>
      <left style="medium"/>
      <right/>
      <top style="medium"/>
      <bottom/>
    </border>
    <border>
      <left style="medium"/>
      <right/>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medium"/>
    </border>
    <border>
      <left style="medium"/>
      <right style="medium"/>
      <top style="medium"/>
      <bottom/>
    </border>
    <border>
      <left>
        <color indexed="63"/>
      </left>
      <right>
        <color indexed="63"/>
      </right>
      <top/>
      <bottom style="medium"/>
    </border>
    <border>
      <left style="medium"/>
      <right style="medium"/>
      <top/>
      <bottom style="medium"/>
    </border>
    <border>
      <left>
        <color indexed="63"/>
      </left>
      <right style="thin"/>
      <top style="medium"/>
      <bottom style="medium"/>
    </border>
    <border>
      <left>
        <color indexed="63"/>
      </left>
      <right style="thin"/>
      <top/>
      <bottom style="medium"/>
    </border>
    <border>
      <left>
        <color indexed="63"/>
      </left>
      <right style="thin"/>
      <top/>
      <bottom/>
    </border>
    <border>
      <left/>
      <right style="medium"/>
      <top/>
      <bottom style="medium"/>
    </border>
    <border>
      <left style="medium"/>
      <right/>
      <top/>
      <bottom style="medium"/>
    </border>
    <border>
      <left style="thin"/>
      <right/>
      <top/>
      <bottom/>
    </border>
    <border>
      <left>
        <color indexed="63"/>
      </left>
      <right style="thin"/>
      <top style="medium"/>
      <bottom/>
    </border>
    <border>
      <left style="thin"/>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2" borderId="0">
      <alignment/>
      <protection/>
    </xf>
    <xf numFmtId="4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3" borderId="0" applyNumberFormat="0" applyBorder="0" applyAlignment="0" applyProtection="0"/>
    <xf numFmtId="200" fontId="9" fillId="0" borderId="0">
      <alignment/>
      <protection/>
    </xf>
    <xf numFmtId="196" fontId="9" fillId="0" borderId="0">
      <alignment/>
      <protection/>
    </xf>
    <xf numFmtId="200" fontId="9" fillId="0" borderId="0">
      <alignment/>
      <protection/>
    </xf>
    <xf numFmtId="0" fontId="0" fillId="24"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0" fontId="4" fillId="0" borderId="0" xfId="0" applyFont="1" applyAlignment="1">
      <alignment/>
    </xf>
    <xf numFmtId="0" fontId="5" fillId="0" borderId="0" xfId="0" applyFont="1" applyAlignment="1">
      <alignment/>
    </xf>
    <xf numFmtId="196" fontId="5" fillId="0" borderId="0" xfId="0" applyNumberFormat="1" applyFont="1" applyAlignment="1">
      <alignment/>
    </xf>
    <xf numFmtId="0" fontId="7"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6" fontId="5" fillId="0" borderId="0" xfId="0" applyNumberFormat="1" applyFont="1" applyBorder="1" applyAlignment="1">
      <alignment/>
    </xf>
    <xf numFmtId="196" fontId="5" fillId="0" borderId="12" xfId="0" applyNumberFormat="1" applyFont="1" applyBorder="1" applyAlignment="1">
      <alignment/>
    </xf>
    <xf numFmtId="1" fontId="5" fillId="0" borderId="0" xfId="0" applyNumberFormat="1" applyFont="1" applyAlignment="1">
      <alignment/>
    </xf>
    <xf numFmtId="0" fontId="3" fillId="0" borderId="0" xfId="0" applyFont="1" applyAlignment="1">
      <alignment horizontal="right"/>
    </xf>
    <xf numFmtId="0" fontId="5" fillId="0" borderId="0" xfId="0" applyFont="1" applyFill="1" applyAlignment="1">
      <alignment/>
    </xf>
    <xf numFmtId="199" fontId="5" fillId="0" borderId="0" xfId="0" applyNumberFormat="1" applyFont="1" applyAlignment="1">
      <alignment horizontal="center"/>
    </xf>
    <xf numFmtId="0" fontId="5" fillId="0" borderId="0" xfId="0" applyFont="1" applyBorder="1" applyAlignment="1">
      <alignment horizontal="center"/>
    </xf>
    <xf numFmtId="0" fontId="3"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Alignment="1">
      <alignment/>
    </xf>
    <xf numFmtId="0" fontId="10" fillId="0" borderId="0" xfId="0" applyFont="1" applyFill="1" applyAlignment="1">
      <alignment/>
    </xf>
    <xf numFmtId="0" fontId="2" fillId="0" borderId="0" xfId="0" applyFont="1" applyAlignment="1">
      <alignment/>
    </xf>
    <xf numFmtId="0" fontId="12" fillId="0" borderId="0" xfId="0" applyFont="1" applyFill="1" applyBorder="1" applyAlignment="1">
      <alignment horizontal="right"/>
    </xf>
    <xf numFmtId="0" fontId="0" fillId="0" borderId="0" xfId="0" applyFont="1" applyAlignment="1">
      <alignment/>
    </xf>
    <xf numFmtId="0" fontId="4" fillId="0" borderId="0" xfId="0" applyFont="1" applyAlignment="1">
      <alignment horizontal="center"/>
    </xf>
    <xf numFmtId="0" fontId="4" fillId="23" borderId="0" xfId="0" applyFont="1" applyFill="1" applyAlignment="1">
      <alignment/>
    </xf>
    <xf numFmtId="6" fontId="4" fillId="23" borderId="0" xfId="0" applyNumberFormat="1" applyFont="1" applyFill="1" applyAlignment="1">
      <alignmen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49" fontId="8" fillId="0" borderId="0" xfId="0" applyNumberFormat="1" applyFont="1" applyFill="1" applyBorder="1" applyAlignment="1">
      <alignment horizontal="left"/>
    </xf>
    <xf numFmtId="0" fontId="4" fillId="0" borderId="0" xfId="0" applyFont="1" applyFill="1" applyBorder="1" applyAlignment="1">
      <alignment/>
    </xf>
    <xf numFmtId="49" fontId="6" fillId="0" borderId="0" xfId="0" applyNumberFormat="1" applyFont="1" applyFill="1" applyBorder="1" applyAlignment="1">
      <alignment horizontal="center"/>
    </xf>
    <xf numFmtId="38" fontId="5" fillId="0" borderId="0" xfId="0" applyNumberFormat="1" applyFont="1" applyBorder="1" applyAlignment="1">
      <alignment/>
    </xf>
    <xf numFmtId="9" fontId="5" fillId="0" borderId="13" xfId="0" applyNumberFormat="1" applyFont="1" applyFill="1" applyBorder="1" applyAlignment="1">
      <alignment horizontal="center"/>
    </xf>
    <xf numFmtId="37" fontId="5" fillId="0" borderId="13" xfId="0" applyNumberFormat="1" applyFont="1" applyBorder="1" applyAlignment="1">
      <alignment horizontal="center"/>
    </xf>
    <xf numFmtId="207" fontId="5" fillId="0" borderId="13" xfId="0" applyNumberFormat="1" applyFont="1" applyBorder="1" applyAlignment="1">
      <alignment horizontal="center"/>
    </xf>
    <xf numFmtId="0" fontId="8"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13" xfId="0" applyFont="1" applyFill="1" applyBorder="1" applyAlignment="1">
      <alignment/>
    </xf>
    <xf numFmtId="0" fontId="8" fillId="0" borderId="13" xfId="0" applyFont="1" applyFill="1" applyBorder="1" applyAlignment="1">
      <alignment vertical="center"/>
    </xf>
    <xf numFmtId="0" fontId="8" fillId="0" borderId="13"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196" fontId="0" fillId="0" borderId="13" xfId="0" applyNumberFormat="1" applyFont="1" applyFill="1" applyBorder="1" applyAlignment="1">
      <alignment/>
    </xf>
    <xf numFmtId="196" fontId="0" fillId="0" borderId="13" xfId="0" applyNumberFormat="1" applyFont="1" applyBorder="1" applyAlignment="1">
      <alignment horizontal="center"/>
    </xf>
    <xf numFmtId="207" fontId="0" fillId="0" borderId="13" xfId="0" applyNumberFormat="1" applyFont="1" applyBorder="1" applyAlignment="1">
      <alignment horizontal="center"/>
    </xf>
    <xf numFmtId="0" fontId="0" fillId="0" borderId="13" xfId="0" applyFont="1" applyBorder="1" applyAlignment="1">
      <alignment horizontal="center"/>
    </xf>
    <xf numFmtId="207" fontId="5" fillId="0" borderId="13" xfId="0" applyNumberFormat="1" applyFont="1" applyBorder="1" applyAlignment="1">
      <alignment horizontal="center"/>
    </xf>
    <xf numFmtId="0" fontId="5" fillId="0" borderId="13" xfId="0" applyFont="1" applyBorder="1" applyAlignment="1">
      <alignment horizontal="center"/>
    </xf>
    <xf numFmtId="201" fontId="5" fillId="0" borderId="13" xfId="0" applyNumberFormat="1" applyFont="1" applyBorder="1" applyAlignment="1">
      <alignment horizontal="center"/>
    </xf>
    <xf numFmtId="196" fontId="0" fillId="0" borderId="13" xfId="0" applyNumberFormat="1" applyFont="1" applyFill="1" applyBorder="1" applyAlignment="1">
      <alignment horizontal="center"/>
    </xf>
    <xf numFmtId="0" fontId="5" fillId="0" borderId="13" xfId="0" applyNumberFormat="1" applyFont="1" applyBorder="1" applyAlignment="1">
      <alignment horizontal="center"/>
    </xf>
    <xf numFmtId="6" fontId="0" fillId="0" borderId="13" xfId="0" applyNumberFormat="1" applyFont="1" applyBorder="1" applyAlignment="1">
      <alignment horizontal="center"/>
    </xf>
    <xf numFmtId="6" fontId="0" fillId="0" borderId="13" xfId="0" applyNumberFormat="1" applyFont="1" applyBorder="1" applyAlignment="1">
      <alignment horizontal="center"/>
    </xf>
    <xf numFmtId="0" fontId="4" fillId="0" borderId="14" xfId="0" applyFont="1" applyBorder="1" applyAlignment="1">
      <alignment/>
    </xf>
    <xf numFmtId="6" fontId="4" fillId="0" borderId="14" xfId="0" applyNumberFormat="1" applyFont="1" applyBorder="1" applyAlignment="1">
      <alignment/>
    </xf>
    <xf numFmtId="38" fontId="5" fillId="0" borderId="0" xfId="0" applyNumberFormat="1" applyFont="1" applyFill="1" applyBorder="1" applyAlignment="1">
      <alignment/>
    </xf>
    <xf numFmtId="205" fontId="5" fillId="0" borderId="13" xfId="0" applyNumberFormat="1" applyFont="1" applyFill="1" applyBorder="1" applyAlignment="1">
      <alignment horizontal="center"/>
    </xf>
    <xf numFmtId="207" fontId="5" fillId="0" borderId="13" xfId="0" applyNumberFormat="1" applyFont="1" applyFill="1" applyBorder="1" applyAlignment="1">
      <alignment horizontal="center"/>
    </xf>
    <xf numFmtId="0" fontId="4" fillId="0" borderId="0" xfId="0" applyFont="1" applyFill="1" applyAlignment="1">
      <alignment/>
    </xf>
    <xf numFmtId="0" fontId="7" fillId="0" borderId="0" xfId="0" applyFont="1" applyFill="1" applyAlignment="1">
      <alignment/>
    </xf>
    <xf numFmtId="0" fontId="4" fillId="23" borderId="15" xfId="0" applyFont="1" applyFill="1" applyBorder="1" applyAlignment="1">
      <alignment/>
    </xf>
    <xf numFmtId="49" fontId="4" fillId="23" borderId="14" xfId="0" applyNumberFormat="1" applyFont="1" applyFill="1" applyBorder="1" applyAlignment="1">
      <alignment horizontal="center"/>
    </xf>
    <xf numFmtId="196" fontId="5" fillId="0" borderId="16" xfId="0" applyNumberFormat="1" applyFont="1" applyBorder="1" applyAlignment="1">
      <alignment horizontal="center"/>
    </xf>
    <xf numFmtId="196" fontId="4" fillId="0" borderId="17"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2" xfId="0" applyFont="1" applyBorder="1" applyAlignment="1">
      <alignment horizontal="center"/>
    </xf>
    <xf numFmtId="207" fontId="5" fillId="0" borderId="13" xfId="0" applyNumberFormat="1" applyFont="1" applyBorder="1" applyAlignment="1">
      <alignment horizontal="center" vertical="center"/>
    </xf>
    <xf numFmtId="37" fontId="5" fillId="0" borderId="13" xfId="0" applyNumberFormat="1" applyFont="1" applyBorder="1" applyAlignment="1">
      <alignment horizontal="center" vertical="center"/>
    </xf>
    <xf numFmtId="6" fontId="5" fillId="25" borderId="13" xfId="0" applyNumberFormat="1" applyFont="1" applyFill="1" applyBorder="1" applyAlignment="1">
      <alignment horizontal="center"/>
    </xf>
    <xf numFmtId="196" fontId="4" fillId="23" borderId="18" xfId="0" applyNumberFormat="1" applyFont="1" applyFill="1" applyBorder="1" applyAlignment="1">
      <alignment horizontal="center"/>
    </xf>
    <xf numFmtId="201" fontId="5" fillId="0" borderId="13" xfId="0" applyNumberFormat="1" applyFont="1" applyFill="1" applyBorder="1" applyAlignment="1">
      <alignment horizontal="center" vertical="center"/>
    </xf>
    <xf numFmtId="205" fontId="5" fillId="0" borderId="13" xfId="0" applyNumberFormat="1" applyFont="1" applyFill="1" applyBorder="1" applyAlignment="1">
      <alignment horizontal="center" vertical="center"/>
    </xf>
    <xf numFmtId="205" fontId="5" fillId="25" borderId="13" xfId="0" applyNumberFormat="1" applyFont="1" applyFill="1" applyBorder="1" applyAlignment="1">
      <alignment horizontal="center" vertical="center"/>
    </xf>
    <xf numFmtId="201" fontId="5" fillId="25" borderId="13" xfId="0" applyNumberFormat="1" applyFont="1" applyFill="1" applyBorder="1" applyAlignment="1">
      <alignment horizontal="center" vertical="center"/>
    </xf>
    <xf numFmtId="0" fontId="0" fillId="0" borderId="0" xfId="0" applyFill="1" applyAlignment="1">
      <alignment/>
    </xf>
    <xf numFmtId="0" fontId="8" fillId="0" borderId="13" xfId="0" applyFont="1" applyBorder="1" applyAlignment="1">
      <alignment horizontal="center" vertical="center" wrapText="1"/>
    </xf>
    <xf numFmtId="2" fontId="0" fillId="0" borderId="0" xfId="0" applyNumberFormat="1" applyAlignment="1">
      <alignment/>
    </xf>
    <xf numFmtId="0" fontId="8" fillId="0" borderId="13" xfId="0" applyFont="1" applyBorder="1" applyAlignment="1">
      <alignment vertical="center"/>
    </xf>
    <xf numFmtId="0" fontId="0" fillId="0" borderId="13" xfId="0" applyBorder="1" applyAlignment="1">
      <alignment/>
    </xf>
    <xf numFmtId="0" fontId="5" fillId="0" borderId="13" xfId="0" applyFont="1" applyFill="1" applyBorder="1" applyAlignment="1">
      <alignment wrapText="1"/>
    </xf>
    <xf numFmtId="0" fontId="5" fillId="25" borderId="13" xfId="0" applyFont="1" applyFill="1" applyBorder="1" applyAlignment="1">
      <alignment horizontal="left" vertical="center" wrapText="1"/>
    </xf>
    <xf numFmtId="207" fontId="5" fillId="25"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top" wrapText="1"/>
    </xf>
    <xf numFmtId="0" fontId="5" fillId="0" borderId="13" xfId="0" applyFont="1" applyFill="1" applyBorder="1" applyAlignment="1">
      <alignment/>
    </xf>
    <xf numFmtId="0" fontId="0" fillId="0" borderId="0" xfId="0" applyFont="1" applyFill="1" applyAlignment="1">
      <alignment/>
    </xf>
    <xf numFmtId="206" fontId="3" fillId="0" borderId="0" xfId="0" applyNumberFormat="1" applyFont="1" applyAlignment="1">
      <alignment wrapText="1"/>
    </xf>
    <xf numFmtId="206" fontId="5" fillId="0" borderId="0" xfId="0" applyNumberFormat="1" applyFont="1" applyAlignment="1">
      <alignment wrapText="1"/>
    </xf>
    <xf numFmtId="206" fontId="11" fillId="0" borderId="19" xfId="0" applyNumberFormat="1" applyFont="1" applyBorder="1" applyAlignment="1">
      <alignment wrapText="1"/>
    </xf>
    <xf numFmtId="206" fontId="5" fillId="0" borderId="20" xfId="0" applyNumberFormat="1" applyFont="1" applyBorder="1" applyAlignment="1">
      <alignment wrapText="1"/>
    </xf>
    <xf numFmtId="206" fontId="4" fillId="0" borderId="15" xfId="0" applyNumberFormat="1" applyFont="1" applyBorder="1" applyAlignment="1">
      <alignment wrapText="1"/>
    </xf>
    <xf numFmtId="206" fontId="5" fillId="0" borderId="10" xfId="0" applyNumberFormat="1" applyFont="1" applyBorder="1" applyAlignment="1">
      <alignment wrapText="1"/>
    </xf>
    <xf numFmtId="206" fontId="4" fillId="23" borderId="0" xfId="0" applyNumberFormat="1" applyFont="1" applyFill="1" applyAlignment="1">
      <alignment wrapText="1"/>
    </xf>
    <xf numFmtId="206" fontId="0" fillId="0" borderId="0" xfId="0" applyNumberFormat="1" applyFont="1" applyAlignment="1">
      <alignment wrapText="1"/>
    </xf>
    <xf numFmtId="206" fontId="0" fillId="0" borderId="0" xfId="0" applyNumberFormat="1" applyAlignment="1">
      <alignment wrapText="1"/>
    </xf>
    <xf numFmtId="0" fontId="5" fillId="0" borderId="13" xfId="0" applyFont="1" applyFill="1" applyBorder="1" applyAlignment="1">
      <alignment vertical="center" wrapText="1"/>
    </xf>
    <xf numFmtId="0" fontId="3" fillId="0" borderId="0" xfId="0" applyFont="1" applyAlignment="1">
      <alignment wrapText="1"/>
    </xf>
    <xf numFmtId="0" fontId="8" fillId="0" borderId="0" xfId="0" applyFont="1" applyFill="1" applyAlignment="1">
      <alignment wrapText="1"/>
    </xf>
    <xf numFmtId="0" fontId="5" fillId="0" borderId="13" xfId="0" applyFont="1" applyBorder="1" applyAlignment="1">
      <alignment horizontal="center" wrapText="1"/>
    </xf>
    <xf numFmtId="0" fontId="5" fillId="0" borderId="0" xfId="0" applyFont="1" applyAlignment="1">
      <alignment wrapText="1"/>
    </xf>
    <xf numFmtId="0" fontId="5" fillId="0" borderId="0" xfId="0" applyFont="1" applyFill="1" applyAlignment="1">
      <alignment wrapText="1"/>
    </xf>
    <xf numFmtId="0" fontId="0" fillId="0" borderId="0" xfId="0" applyFill="1" applyAlignment="1">
      <alignment wrapText="1"/>
    </xf>
    <xf numFmtId="207" fontId="5" fillId="0" borderId="0" xfId="0" applyNumberFormat="1" applyFont="1" applyFill="1" applyAlignment="1">
      <alignment wrapText="1"/>
    </xf>
    <xf numFmtId="0" fontId="3" fillId="0" borderId="0" xfId="0" applyFont="1" applyFill="1" applyAlignment="1">
      <alignment horizontal="center" vertical="center" wrapText="1"/>
    </xf>
    <xf numFmtId="0" fontId="0" fillId="0" borderId="0" xfId="0" applyFont="1" applyFill="1" applyAlignment="1">
      <alignment wrapText="1"/>
    </xf>
    <xf numFmtId="0" fontId="0" fillId="0" borderId="0" xfId="0" applyFill="1" applyAlignment="1">
      <alignment/>
    </xf>
    <xf numFmtId="207" fontId="4" fillId="0" borderId="0" xfId="0" applyNumberFormat="1" applyFont="1" applyFill="1" applyAlignment="1">
      <alignment wrapText="1"/>
    </xf>
    <xf numFmtId="0" fontId="48" fillId="0" borderId="0" xfId="0" applyFont="1" applyFill="1" applyAlignment="1">
      <alignment/>
    </xf>
    <xf numFmtId="0" fontId="0" fillId="0" borderId="0" xfId="0" applyFont="1" applyFill="1" applyAlignment="1">
      <alignment/>
    </xf>
    <xf numFmtId="207" fontId="5" fillId="0" borderId="0" xfId="0" applyNumberFormat="1" applyFont="1" applyFill="1" applyAlignment="1">
      <alignment wrapText="1"/>
    </xf>
    <xf numFmtId="0" fontId="5" fillId="0" borderId="0" xfId="0" applyFont="1" applyFill="1" applyAlignment="1">
      <alignment/>
    </xf>
    <xf numFmtId="196" fontId="5" fillId="0" borderId="0" xfId="0" applyNumberFormat="1" applyFont="1" applyFill="1" applyAlignment="1">
      <alignment/>
    </xf>
    <xf numFmtId="49" fontId="4" fillId="0" borderId="0" xfId="0" applyNumberFormat="1" applyFont="1" applyFill="1" applyBorder="1" applyAlignment="1">
      <alignment horizontal="left"/>
    </xf>
    <xf numFmtId="0" fontId="3" fillId="0" borderId="0" xfId="0" applyFont="1" applyAlignment="1">
      <alignment horizontal="left"/>
    </xf>
    <xf numFmtId="0" fontId="0" fillId="0" borderId="0" xfId="0" applyAlignment="1">
      <alignment/>
    </xf>
    <xf numFmtId="0" fontId="3" fillId="0" borderId="0" xfId="0" applyFont="1" applyFill="1" applyAlignment="1">
      <alignment horizontal="left" wrapText="1"/>
    </xf>
    <xf numFmtId="0" fontId="0" fillId="0" borderId="21" xfId="0" applyBorder="1" applyAlignment="1">
      <alignment wrapText="1"/>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49" fillId="0" borderId="16" xfId="0" applyFont="1" applyBorder="1" applyAlignment="1">
      <alignment vertical="center"/>
    </xf>
    <xf numFmtId="6" fontId="5" fillId="0" borderId="16" xfId="0" applyNumberFormat="1" applyFont="1" applyBorder="1" applyAlignment="1">
      <alignment horizontal="center"/>
    </xf>
    <xf numFmtId="6" fontId="5" fillId="0" borderId="16" xfId="0" applyNumberFormat="1" applyFont="1" applyFill="1" applyBorder="1" applyAlignment="1">
      <alignment horizontal="center"/>
    </xf>
    <xf numFmtId="197" fontId="12" fillId="0" borderId="0" xfId="68" applyNumberFormat="1" applyFont="1" applyFill="1" applyBorder="1" applyAlignment="1">
      <alignment/>
    </xf>
    <xf numFmtId="2" fontId="4" fillId="25" borderId="18" xfId="0" applyNumberFormat="1" applyFont="1" applyFill="1" applyBorder="1" applyAlignment="1">
      <alignment horizontal="left" vertical="center" wrapText="1"/>
    </xf>
    <xf numFmtId="6" fontId="4" fillId="25" borderId="18" xfId="0" applyNumberFormat="1" applyFont="1" applyFill="1" applyBorder="1" applyAlignment="1">
      <alignment horizontal="center"/>
    </xf>
    <xf numFmtId="6" fontId="0" fillId="0" borderId="13" xfId="0" applyNumberFormat="1" applyBorder="1" applyAlignment="1">
      <alignment horizontal="center"/>
    </xf>
    <xf numFmtId="207" fontId="5" fillId="0" borderId="13" xfId="0" applyNumberFormat="1" applyFont="1" applyFill="1" applyBorder="1" applyAlignment="1">
      <alignment horizontal="center"/>
    </xf>
    <xf numFmtId="207" fontId="5" fillId="0" borderId="13" xfId="0" applyNumberFormat="1" applyFont="1" applyFill="1" applyBorder="1" applyAlignment="1">
      <alignment horizontal="center" vertical="center"/>
    </xf>
    <xf numFmtId="207" fontId="0" fillId="0" borderId="13" xfId="0" applyNumberFormat="1" applyFont="1" applyFill="1" applyBorder="1" applyAlignment="1">
      <alignment horizontal="center"/>
    </xf>
    <xf numFmtId="6" fontId="0" fillId="0" borderId="13" xfId="0" applyNumberFormat="1" applyFont="1" applyFill="1" applyBorder="1" applyAlignment="1">
      <alignment horizontal="center"/>
    </xf>
    <xf numFmtId="0" fontId="0" fillId="0" borderId="13" xfId="0" applyFont="1" applyFill="1" applyBorder="1" applyAlignment="1">
      <alignment horizontal="center"/>
    </xf>
    <xf numFmtId="0" fontId="8" fillId="0" borderId="22" xfId="0" applyFont="1" applyFill="1" applyBorder="1" applyAlignment="1">
      <alignment vertical="center"/>
    </xf>
    <xf numFmtId="0" fontId="0" fillId="0" borderId="23" xfId="0" applyBorder="1" applyAlignment="1">
      <alignment/>
    </xf>
    <xf numFmtId="0" fontId="8" fillId="0" borderId="13" xfId="0" applyFont="1" applyBorder="1" applyAlignment="1">
      <alignment horizontal="center" vertical="center"/>
    </xf>
    <xf numFmtId="0" fontId="3" fillId="0" borderId="0" xfId="0" applyFont="1" applyAlignment="1">
      <alignment horizontal="left" wrapText="1"/>
    </xf>
    <xf numFmtId="0" fontId="5" fillId="0" borderId="16" xfId="0" applyFont="1" applyBorder="1" applyAlignment="1">
      <alignment vertical="center" wrapText="1"/>
    </xf>
    <xf numFmtId="0" fontId="8" fillId="25" borderId="13" xfId="0" applyFont="1" applyFill="1" applyBorder="1" applyAlignment="1">
      <alignment vertical="center"/>
    </xf>
    <xf numFmtId="6" fontId="8" fillId="25" borderId="13" xfId="0" applyNumberFormat="1" applyFont="1" applyFill="1" applyBorder="1" applyAlignment="1">
      <alignment horizontal="center"/>
    </xf>
    <xf numFmtId="0" fontId="8" fillId="25" borderId="13" xfId="0" applyFont="1" applyFill="1" applyBorder="1" applyAlignment="1">
      <alignment horizontal="center"/>
    </xf>
    <xf numFmtId="196" fontId="8" fillId="25" borderId="13" xfId="0" applyNumberFormat="1" applyFont="1" applyFill="1" applyBorder="1" applyAlignment="1">
      <alignment horizontal="center"/>
    </xf>
    <xf numFmtId="0" fontId="5" fillId="0" borderId="13" xfId="0" applyNumberFormat="1" applyFont="1" applyBorder="1" applyAlignment="1">
      <alignment horizontal="center" vertical="center" wrapText="1"/>
    </xf>
    <xf numFmtId="0" fontId="8" fillId="26" borderId="13" xfId="0" applyFont="1" applyFill="1" applyBorder="1" applyAlignment="1">
      <alignment/>
    </xf>
    <xf numFmtId="0" fontId="8" fillId="26" borderId="13" xfId="0" applyFont="1" applyFill="1" applyBorder="1" applyAlignment="1">
      <alignment horizontal="center"/>
    </xf>
    <xf numFmtId="207" fontId="8" fillId="26" borderId="13" xfId="0" applyNumberFormat="1" applyFont="1" applyFill="1" applyBorder="1" applyAlignment="1">
      <alignment horizontal="center"/>
    </xf>
    <xf numFmtId="207" fontId="5" fillId="26" borderId="13" xfId="0" applyNumberFormat="1" applyFont="1" applyFill="1" applyBorder="1" applyAlignment="1">
      <alignment horizontal="center"/>
    </xf>
    <xf numFmtId="0" fontId="8" fillId="26" borderId="13" xfId="0" applyFont="1" applyFill="1" applyBorder="1" applyAlignment="1">
      <alignment vertical="center"/>
    </xf>
    <xf numFmtId="6" fontId="8" fillId="26" borderId="13" xfId="0" applyNumberFormat="1" applyFont="1" applyFill="1" applyBorder="1" applyAlignment="1">
      <alignment horizontal="center"/>
    </xf>
    <xf numFmtId="0" fontId="4" fillId="26" borderId="13" xfId="0" applyNumberFormat="1" applyFont="1" applyFill="1" applyBorder="1" applyAlignment="1">
      <alignment horizontal="center"/>
    </xf>
    <xf numFmtId="9" fontId="4" fillId="26" borderId="13" xfId="0" applyNumberFormat="1" applyFont="1" applyFill="1" applyBorder="1" applyAlignment="1">
      <alignment horizontal="center"/>
    </xf>
    <xf numFmtId="37" fontId="4" fillId="26" borderId="13" xfId="0" applyNumberFormat="1" applyFont="1" applyFill="1" applyBorder="1" applyAlignment="1">
      <alignment horizontal="center"/>
    </xf>
    <xf numFmtId="207" fontId="4" fillId="26" borderId="13" xfId="0" applyNumberFormat="1" applyFont="1" applyFill="1" applyBorder="1" applyAlignment="1">
      <alignment horizontal="center"/>
    </xf>
    <xf numFmtId="6" fontId="8" fillId="26" borderId="13" xfId="0" applyNumberFormat="1" applyFont="1" applyFill="1" applyBorder="1" applyAlignment="1">
      <alignment horizontal="center"/>
    </xf>
    <xf numFmtId="0" fontId="8" fillId="26" borderId="13" xfId="0" applyFont="1" applyFill="1" applyBorder="1" applyAlignment="1">
      <alignment horizontal="center"/>
    </xf>
    <xf numFmtId="196" fontId="8" fillId="26" borderId="13" xfId="0" applyNumberFormat="1" applyFont="1" applyFill="1" applyBorder="1" applyAlignment="1">
      <alignment horizontal="center"/>
    </xf>
    <xf numFmtId="207" fontId="8" fillId="26" borderId="13" xfId="0" applyNumberFormat="1" applyFont="1" applyFill="1" applyBorder="1" applyAlignment="1">
      <alignment horizontal="center"/>
    </xf>
    <xf numFmtId="1" fontId="4" fillId="26" borderId="13" xfId="0" applyNumberFormat="1" applyFont="1" applyFill="1" applyBorder="1" applyAlignment="1">
      <alignment horizontal="center"/>
    </xf>
    <xf numFmtId="6" fontId="8" fillId="26" borderId="13" xfId="0" applyNumberFormat="1" applyFont="1" applyFill="1" applyBorder="1" applyAlignment="1">
      <alignment/>
    </xf>
    <xf numFmtId="201" fontId="4" fillId="26" borderId="13" xfId="0" applyNumberFormat="1" applyFont="1" applyFill="1" applyBorder="1" applyAlignment="1">
      <alignment horizontal="center"/>
    </xf>
    <xf numFmtId="6" fontId="0" fillId="26" borderId="13" xfId="0" applyNumberFormat="1" applyFont="1" applyFill="1" applyBorder="1" applyAlignment="1">
      <alignment horizontal="center"/>
    </xf>
    <xf numFmtId="0" fontId="0" fillId="26" borderId="13" xfId="0" applyFont="1" applyFill="1" applyBorder="1" applyAlignment="1">
      <alignment horizontal="center"/>
    </xf>
    <xf numFmtId="196" fontId="0" fillId="26" borderId="13" xfId="0" applyNumberFormat="1" applyFont="1" applyFill="1" applyBorder="1" applyAlignment="1">
      <alignment horizontal="center"/>
    </xf>
    <xf numFmtId="207" fontId="0" fillId="25" borderId="13" xfId="0" applyNumberFormat="1" applyFont="1" applyFill="1" applyBorder="1" applyAlignment="1">
      <alignment horizontal="center"/>
    </xf>
    <xf numFmtId="206" fontId="0" fillId="0" borderId="13" xfId="0" applyNumberFormat="1" applyFont="1" applyBorder="1" applyAlignment="1">
      <alignment horizontal="center"/>
    </xf>
    <xf numFmtId="0" fontId="5" fillId="26" borderId="13" xfId="0" applyFont="1" applyFill="1" applyBorder="1" applyAlignment="1">
      <alignment horizontal="center" wrapText="1"/>
    </xf>
    <xf numFmtId="0" fontId="31" fillId="26" borderId="13" xfId="0" applyFont="1" applyFill="1" applyBorder="1" applyAlignment="1">
      <alignment horizontal="right"/>
    </xf>
    <xf numFmtId="2" fontId="31" fillId="26" borderId="13" xfId="0" applyNumberFormat="1" applyFont="1" applyFill="1" applyBorder="1" applyAlignment="1">
      <alignment horizontal="center"/>
    </xf>
    <xf numFmtId="206" fontId="31" fillId="26" borderId="13" xfId="0" applyNumberFormat="1" applyFont="1" applyFill="1" applyBorder="1" applyAlignment="1">
      <alignment horizontal="center"/>
    </xf>
    <xf numFmtId="9" fontId="5" fillId="0" borderId="13" xfId="0" applyNumberFormat="1" applyFont="1" applyFill="1" applyBorder="1" applyAlignment="1">
      <alignment horizontal="center" vertical="center"/>
    </xf>
    <xf numFmtId="0" fontId="8" fillId="0" borderId="13" xfId="0" applyFont="1" applyFill="1" applyBorder="1" applyAlignment="1">
      <alignment vertical="center" wrapText="1"/>
    </xf>
    <xf numFmtId="0" fontId="8" fillId="0" borderId="24" xfId="0" applyFont="1" applyFill="1" applyBorder="1" applyAlignment="1">
      <alignment vertical="center" wrapText="1"/>
    </xf>
    <xf numFmtId="0" fontId="0" fillId="0" borderId="0" xfId="0" applyAlignment="1">
      <alignment horizontal="center"/>
    </xf>
    <xf numFmtId="0" fontId="0" fillId="0" borderId="13" xfId="0" applyFont="1" applyBorder="1" applyAlignment="1">
      <alignment horizontal="center" vertical="center" wrapText="1"/>
    </xf>
    <xf numFmtId="0" fontId="0" fillId="0" borderId="24" xfId="0" applyFont="1" applyBorder="1" applyAlignment="1">
      <alignment horizontal="center"/>
    </xf>
    <xf numFmtId="0" fontId="5" fillId="0" borderId="0" xfId="0" applyFont="1" applyFill="1" applyAlignment="1">
      <alignment horizontal="center" wrapText="1"/>
    </xf>
    <xf numFmtId="0" fontId="0" fillId="0" borderId="0" xfId="0" applyFill="1" applyAlignment="1">
      <alignment horizontal="center"/>
    </xf>
    <xf numFmtId="0" fontId="5" fillId="0" borderId="0" xfId="0" applyFont="1" applyAlignment="1">
      <alignment horizontal="center"/>
    </xf>
    <xf numFmtId="0" fontId="0" fillId="0" borderId="13" xfId="0" applyBorder="1" applyAlignment="1">
      <alignment horizontal="center"/>
    </xf>
    <xf numFmtId="49" fontId="4" fillId="0" borderId="18" xfId="0" applyNumberFormat="1" applyFont="1" applyFill="1" applyBorder="1" applyAlignment="1">
      <alignment horizontal="center" wrapText="1"/>
    </xf>
    <xf numFmtId="49" fontId="4" fillId="0" borderId="18" xfId="0" applyNumberFormat="1" applyFont="1" applyFill="1" applyBorder="1" applyAlignment="1">
      <alignment horizontal="center"/>
    </xf>
    <xf numFmtId="49" fontId="4" fillId="0" borderId="14" xfId="0" applyNumberFormat="1" applyFont="1" applyFill="1" applyBorder="1" applyAlignment="1">
      <alignment horizontal="center" wrapText="1"/>
    </xf>
    <xf numFmtId="0" fontId="4" fillId="0" borderId="25" xfId="0" applyFont="1" applyBorder="1" applyAlignment="1">
      <alignment horizontal="center" wrapText="1"/>
    </xf>
    <xf numFmtId="0" fontId="4" fillId="0" borderId="18" xfId="0" applyFont="1" applyBorder="1" applyAlignment="1">
      <alignment horizontal="center" vertical="center" wrapText="1"/>
    </xf>
    <xf numFmtId="0" fontId="4" fillId="0" borderId="15" xfId="0" applyFont="1" applyFill="1" applyBorder="1" applyAlignment="1">
      <alignment horizontal="center" vertical="center"/>
    </xf>
    <xf numFmtId="49" fontId="4" fillId="0" borderId="17" xfId="0" applyNumberFormat="1" applyFont="1" applyFill="1" applyBorder="1" applyAlignment="1">
      <alignment horizontal="center" wrapText="1"/>
    </xf>
    <xf numFmtId="49" fontId="4" fillId="23" borderId="15" xfId="0" applyNumberFormat="1" applyFont="1" applyFill="1" applyBorder="1" applyAlignment="1">
      <alignment horizontal="center"/>
    </xf>
    <xf numFmtId="0" fontId="5" fillId="0" borderId="16" xfId="0" applyFont="1" applyFill="1" applyBorder="1" applyAlignment="1">
      <alignment/>
    </xf>
    <xf numFmtId="0" fontId="3" fillId="0" borderId="0" xfId="0" applyFont="1" applyFill="1" applyAlignment="1">
      <alignment wrapText="1"/>
    </xf>
    <xf numFmtId="49" fontId="8" fillId="0" borderId="0" xfId="0" applyNumberFormat="1" applyFont="1" applyAlignment="1">
      <alignment horizontal="left"/>
    </xf>
    <xf numFmtId="14" fontId="8" fillId="0" borderId="0" xfId="0" applyNumberFormat="1" applyFont="1" applyAlignment="1">
      <alignment horizontal="left"/>
    </xf>
    <xf numFmtId="14" fontId="3" fillId="0" borderId="0" xfId="0" applyNumberFormat="1" applyFont="1" applyAlignment="1">
      <alignment horizontal="left"/>
    </xf>
    <xf numFmtId="49" fontId="8" fillId="0" borderId="0" xfId="0" applyNumberFormat="1" applyFont="1" applyBorder="1" applyAlignment="1">
      <alignment/>
    </xf>
    <xf numFmtId="0" fontId="33" fillId="0" borderId="0" xfId="0" applyFont="1" applyAlignment="1">
      <alignment vertical="center"/>
    </xf>
    <xf numFmtId="0" fontId="0" fillId="0" borderId="0" xfId="0" applyFont="1" applyAlignment="1">
      <alignment horizontal="justify" vertical="center"/>
    </xf>
    <xf numFmtId="0" fontId="8" fillId="0" borderId="0" xfId="0" applyFont="1" applyAlignment="1">
      <alignment horizontal="justify" vertical="center"/>
    </xf>
    <xf numFmtId="0" fontId="0" fillId="0" borderId="0" xfId="0" applyFont="1" applyAlignment="1">
      <alignment horizontal="left" vertical="center" indent="4"/>
    </xf>
    <xf numFmtId="0" fontId="50" fillId="0" borderId="12" xfId="0" applyFont="1" applyBorder="1" applyAlignment="1">
      <alignment horizontal="center"/>
    </xf>
    <xf numFmtId="196" fontId="5" fillId="0" borderId="10" xfId="0" applyNumberFormat="1" applyFont="1" applyBorder="1" applyAlignment="1">
      <alignment/>
    </xf>
    <xf numFmtId="3" fontId="3" fillId="25" borderId="17" xfId="0" applyNumberFormat="1" applyFont="1" applyFill="1" applyBorder="1" applyAlignment="1">
      <alignment horizontal="center" vertical="center" wrapText="1"/>
    </xf>
    <xf numFmtId="207" fontId="5" fillId="0" borderId="0" xfId="0" applyNumberFormat="1" applyFont="1" applyFill="1" applyBorder="1" applyAlignment="1">
      <alignment wrapText="1"/>
    </xf>
    <xf numFmtId="0" fontId="5" fillId="0" borderId="0" xfId="0" applyFont="1" applyFill="1" applyBorder="1" applyAlignment="1">
      <alignment wrapText="1"/>
    </xf>
    <xf numFmtId="0" fontId="0" fillId="0" borderId="0" xfId="0" applyFont="1" applyFill="1" applyAlignment="1">
      <alignment/>
    </xf>
    <xf numFmtId="49" fontId="2" fillId="0" borderId="26" xfId="0" applyNumberFormat="1" applyFont="1" applyFill="1" applyBorder="1" applyAlignment="1">
      <alignment/>
    </xf>
    <xf numFmtId="49" fontId="5" fillId="0" borderId="26" xfId="0" applyNumberFormat="1" applyFont="1" applyFill="1" applyBorder="1" applyAlignment="1">
      <alignment horizontal="center"/>
    </xf>
    <xf numFmtId="49" fontId="5" fillId="0" borderId="11" xfId="0" applyNumberFormat="1" applyFont="1" applyFill="1" applyBorder="1" applyAlignment="1">
      <alignment horizontal="center"/>
    </xf>
    <xf numFmtId="196" fontId="5" fillId="0" borderId="26" xfId="0" applyNumberFormat="1" applyFont="1" applyBorder="1" applyAlignment="1">
      <alignment horizontal="center"/>
    </xf>
    <xf numFmtId="0" fontId="5" fillId="0" borderId="26" xfId="0" applyFont="1" applyFill="1" applyBorder="1" applyAlignment="1">
      <alignment/>
    </xf>
    <xf numFmtId="0" fontId="5" fillId="0" borderId="18"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8" xfId="0" applyNumberFormat="1" applyFont="1" applyBorder="1" applyAlignment="1">
      <alignment horizontal="center"/>
    </xf>
    <xf numFmtId="0" fontId="5" fillId="0" borderId="0" xfId="0" applyNumberFormat="1" applyFont="1" applyAlignment="1">
      <alignment horizontal="center"/>
    </xf>
    <xf numFmtId="0" fontId="0" fillId="0" borderId="0" xfId="0" applyNumberFormat="1" applyAlignment="1">
      <alignment horizontal="center"/>
    </xf>
    <xf numFmtId="0" fontId="5" fillId="0" borderId="0" xfId="0" applyNumberFormat="1" applyFont="1" applyFill="1" applyBorder="1" applyAlignment="1">
      <alignment horizontal="center" wrapText="1"/>
    </xf>
    <xf numFmtId="0" fontId="5" fillId="0" borderId="14" xfId="0" applyNumberFormat="1" applyFont="1" applyFill="1" applyBorder="1" applyAlignment="1">
      <alignment horizontal="center"/>
    </xf>
    <xf numFmtId="49" fontId="2" fillId="0" borderId="16" xfId="0" applyNumberFormat="1" applyFont="1" applyFill="1" applyBorder="1" applyAlignment="1">
      <alignment/>
    </xf>
    <xf numFmtId="49" fontId="5" fillId="0" borderId="16" xfId="0" applyNumberFormat="1" applyFont="1" applyFill="1" applyBorder="1" applyAlignment="1">
      <alignment horizontal="center"/>
    </xf>
    <xf numFmtId="49" fontId="5" fillId="0" borderId="12" xfId="0" applyNumberFormat="1" applyFont="1" applyFill="1" applyBorder="1" applyAlignment="1">
      <alignment horizontal="center"/>
    </xf>
    <xf numFmtId="0" fontId="5" fillId="0" borderId="27" xfId="0" applyNumberFormat="1" applyFont="1" applyFill="1" applyBorder="1" applyAlignment="1">
      <alignment horizontal="center"/>
    </xf>
    <xf numFmtId="196" fontId="5" fillId="0" borderId="28" xfId="0" applyNumberFormat="1" applyFont="1" applyBorder="1" applyAlignment="1">
      <alignment horizontal="center"/>
    </xf>
    <xf numFmtId="0" fontId="30" fillId="0" borderId="16" xfId="0" applyFont="1" applyFill="1" applyBorder="1" applyAlignment="1">
      <alignment/>
    </xf>
    <xf numFmtId="0" fontId="4" fillId="0" borderId="15" xfId="0" applyFont="1" applyBorder="1" applyAlignment="1">
      <alignment horizontal="center" wrapText="1"/>
    </xf>
    <xf numFmtId="6" fontId="5" fillId="0" borderId="20" xfId="0" applyNumberFormat="1" applyFont="1" applyBorder="1" applyAlignment="1">
      <alignment horizontal="center"/>
    </xf>
    <xf numFmtId="6" fontId="4" fillId="23" borderId="14" xfId="0" applyNumberFormat="1" applyFont="1" applyFill="1" applyBorder="1" applyAlignment="1">
      <alignment/>
    </xf>
    <xf numFmtId="0" fontId="4" fillId="0" borderId="29" xfId="0" applyFont="1" applyBorder="1" applyAlignment="1">
      <alignment horizontal="center" wrapText="1"/>
    </xf>
    <xf numFmtId="196" fontId="5" fillId="0" borderId="30" xfId="0" applyNumberFormat="1" applyFont="1" applyBorder="1" applyAlignment="1">
      <alignment horizontal="center"/>
    </xf>
    <xf numFmtId="196" fontId="5" fillId="0" borderId="31" xfId="0" applyNumberFormat="1" applyFont="1" applyBorder="1" applyAlignment="1">
      <alignment horizontal="center"/>
    </xf>
    <xf numFmtId="0" fontId="4" fillId="0" borderId="18" xfId="0" applyFont="1" applyBorder="1" applyAlignment="1">
      <alignment horizontal="center" wrapText="1"/>
    </xf>
    <xf numFmtId="1" fontId="5" fillId="0" borderId="28"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NumberFormat="1" applyFont="1" applyFill="1" applyBorder="1" applyAlignment="1">
      <alignment horizontal="center"/>
    </xf>
    <xf numFmtId="0" fontId="5" fillId="0" borderId="15" xfId="0" applyNumberFormat="1" applyFont="1" applyBorder="1" applyAlignment="1">
      <alignment horizontal="center"/>
    </xf>
    <xf numFmtId="0" fontId="5" fillId="0" borderId="29" xfId="0" applyNumberFormat="1" applyFont="1" applyBorder="1" applyAlignment="1">
      <alignment horizontal="center"/>
    </xf>
    <xf numFmtId="49" fontId="2" fillId="0" borderId="28" xfId="0" applyNumberFormat="1" applyFont="1" applyFill="1" applyBorder="1" applyAlignment="1">
      <alignment/>
    </xf>
    <xf numFmtId="49" fontId="5" fillId="0" borderId="28" xfId="0" applyNumberFormat="1" applyFont="1" applyFill="1" applyBorder="1" applyAlignment="1">
      <alignment horizontal="center"/>
    </xf>
    <xf numFmtId="49" fontId="5" fillId="0" borderId="32" xfId="0" applyNumberFormat="1" applyFont="1" applyFill="1" applyBorder="1" applyAlignment="1">
      <alignment horizontal="center"/>
    </xf>
    <xf numFmtId="6" fontId="5" fillId="0" borderId="33" xfId="0" applyNumberFormat="1" applyFont="1" applyBorder="1" applyAlignment="1">
      <alignment horizontal="center"/>
    </xf>
    <xf numFmtId="0" fontId="0" fillId="0" borderId="0" xfId="0" applyFont="1" applyFill="1" applyAlignment="1">
      <alignment wrapText="1"/>
    </xf>
    <xf numFmtId="0" fontId="48" fillId="0" borderId="34" xfId="0" applyFont="1" applyFill="1" applyBorder="1" applyAlignment="1">
      <alignment wrapText="1"/>
    </xf>
    <xf numFmtId="0" fontId="48" fillId="0" borderId="0" xfId="0" applyFont="1" applyFill="1" applyBorder="1" applyAlignment="1">
      <alignment wrapText="1"/>
    </xf>
    <xf numFmtId="0" fontId="0" fillId="0" borderId="34" xfId="0" applyFont="1" applyFill="1" applyBorder="1" applyAlignment="1">
      <alignment wrapText="1"/>
    </xf>
    <xf numFmtId="0" fontId="0" fillId="0" borderId="20" xfId="0" applyBorder="1" applyAlignment="1">
      <alignment/>
    </xf>
    <xf numFmtId="49" fontId="5" fillId="0" borderId="0" xfId="0" applyNumberFormat="1" applyFont="1" applyFill="1" applyBorder="1" applyAlignment="1">
      <alignment horizontal="left" wrapText="1"/>
    </xf>
    <xf numFmtId="196" fontId="5" fillId="0" borderId="0" xfId="0" applyNumberFormat="1" applyFont="1" applyBorder="1" applyAlignment="1">
      <alignment horizontal="center"/>
    </xf>
    <xf numFmtId="6" fontId="5" fillId="0" borderId="0" xfId="0" applyNumberFormat="1" applyFont="1" applyBorder="1" applyAlignment="1">
      <alignment horizontal="center"/>
    </xf>
    <xf numFmtId="6" fontId="5" fillId="0" borderId="19" xfId="0" applyNumberFormat="1" applyFont="1" applyBorder="1" applyAlignment="1">
      <alignment horizontal="center"/>
    </xf>
    <xf numFmtId="1" fontId="5" fillId="0" borderId="26" xfId="0" applyNumberFormat="1" applyFont="1" applyBorder="1" applyAlignment="1">
      <alignment horizontal="center"/>
    </xf>
    <xf numFmtId="196" fontId="5" fillId="0" borderId="35" xfId="0" applyNumberFormat="1" applyFont="1" applyBorder="1" applyAlignment="1">
      <alignment horizontal="center"/>
    </xf>
    <xf numFmtId="49" fontId="2" fillId="0" borderId="28" xfId="0" applyNumberFormat="1" applyFont="1" applyFill="1" applyBorder="1" applyAlignment="1">
      <alignment horizontal="center" vertical="center" wrapText="1"/>
    </xf>
    <xf numFmtId="49" fontId="5" fillId="0" borderId="28" xfId="0" applyNumberFormat="1" applyFont="1" applyFill="1" applyBorder="1" applyAlignment="1">
      <alignment horizontal="left" wrapText="1"/>
    </xf>
    <xf numFmtId="49" fontId="5" fillId="0" borderId="32" xfId="0" applyNumberFormat="1" applyFont="1" applyFill="1" applyBorder="1" applyAlignment="1">
      <alignment horizont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30" fillId="0" borderId="16" xfId="0" applyFont="1" applyFill="1" applyBorder="1" applyAlignment="1">
      <alignment horizontal="left"/>
    </xf>
    <xf numFmtId="0" fontId="0" fillId="0" borderId="28" xfId="0" applyBorder="1" applyAlignment="1">
      <alignment horizontal="left"/>
    </xf>
    <xf numFmtId="49" fontId="2" fillId="0" borderId="26" xfId="0" applyNumberFormat="1" applyFont="1" applyFill="1" applyBorder="1" applyAlignment="1">
      <alignment horizontal="center" vertical="center" wrapText="1"/>
    </xf>
    <xf numFmtId="49" fontId="5" fillId="0" borderId="26" xfId="0" applyNumberFormat="1" applyFont="1" applyFill="1" applyBorder="1" applyAlignment="1">
      <alignment horizontal="center" wrapText="1"/>
    </xf>
    <xf numFmtId="49" fontId="5" fillId="0" borderId="28" xfId="0" applyNumberFormat="1" applyFont="1" applyFill="1" applyBorder="1" applyAlignment="1">
      <alignment horizontal="center" wrapText="1"/>
    </xf>
    <xf numFmtId="196" fontId="5" fillId="0" borderId="11" xfId="0" applyNumberFormat="1" applyFont="1" applyBorder="1" applyAlignment="1">
      <alignment horizontal="center"/>
    </xf>
    <xf numFmtId="196" fontId="5" fillId="0" borderId="12" xfId="0" applyNumberFormat="1" applyFont="1" applyBorder="1" applyAlignment="1">
      <alignment horizontal="center"/>
    </xf>
    <xf numFmtId="196" fontId="5" fillId="0" borderId="32" xfId="0" applyNumberFormat="1" applyFont="1" applyBorder="1" applyAlignment="1">
      <alignment horizontal="center"/>
    </xf>
    <xf numFmtId="0" fontId="5" fillId="0" borderId="26" xfId="0" applyNumberFormat="1" applyFont="1" applyFill="1" applyBorder="1" applyAlignment="1">
      <alignment horizontal="center"/>
    </xf>
    <xf numFmtId="0" fontId="5" fillId="0" borderId="28" xfId="0" applyNumberFormat="1" applyFont="1" applyFill="1" applyBorder="1" applyAlignment="1">
      <alignment horizontal="center" wrapText="1"/>
    </xf>
    <xf numFmtId="0" fontId="5" fillId="0" borderId="12" xfId="0" applyFont="1" applyFill="1" applyBorder="1" applyAlignment="1">
      <alignment/>
    </xf>
    <xf numFmtId="196" fontId="4" fillId="23" borderId="28" xfId="0" applyNumberFormat="1" applyFont="1" applyFill="1" applyBorder="1" applyAlignment="1">
      <alignment horizontal="center"/>
    </xf>
    <xf numFmtId="0" fontId="51" fillId="0" borderId="0" xfId="0" applyFont="1" applyFill="1" applyAlignment="1">
      <alignment/>
    </xf>
    <xf numFmtId="0" fontId="52" fillId="0" borderId="0" xfId="0" applyFont="1" applyAlignment="1">
      <alignment/>
    </xf>
    <xf numFmtId="0" fontId="50" fillId="0" borderId="0" xfId="0" applyNumberFormat="1" applyFont="1" applyFill="1" applyAlignment="1">
      <alignment horizontal="center"/>
    </xf>
    <xf numFmtId="0" fontId="53" fillId="0" borderId="0" xfId="0" applyFont="1" applyFill="1" applyAlignment="1">
      <alignment/>
    </xf>
    <xf numFmtId="0" fontId="54"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Fill="1" applyAlignment="1">
      <alignment/>
    </xf>
    <xf numFmtId="207" fontId="4" fillId="0" borderId="0" xfId="0" applyNumberFormat="1" applyFont="1" applyFill="1" applyAlignment="1">
      <alignment wrapText="1"/>
    </xf>
    <xf numFmtId="0" fontId="0" fillId="0" borderId="13"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36" fillId="0" borderId="13" xfId="0" applyFont="1" applyBorder="1" applyAlignment="1">
      <alignment horizontal="left" vertical="top" wrapText="1"/>
    </xf>
    <xf numFmtId="0" fontId="8" fillId="0" borderId="0" xfId="0" applyFont="1" applyFill="1" applyAlignment="1">
      <alignment/>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6" xfId="0" applyFont="1" applyFill="1" applyBorder="1" applyAlignment="1">
      <alignment horizontal="center" vertical="center" wrapText="1"/>
    </xf>
    <xf numFmtId="0" fontId="8" fillId="0" borderId="24" xfId="0" applyFont="1" applyFill="1" applyBorder="1" applyAlignment="1">
      <alignment horizontal="center" vertical="center" wrapText="1"/>
    </xf>
    <xf numFmtId="14" fontId="3" fillId="0" borderId="0" xfId="0" applyNumberFormat="1" applyFont="1" applyAlignment="1">
      <alignment horizontal="left" vertical="center"/>
    </xf>
    <xf numFmtId="0" fontId="0" fillId="0" borderId="0" xfId="0" applyAlignment="1">
      <alignment horizontal="left" vertical="center"/>
    </xf>
    <xf numFmtId="0" fontId="3" fillId="0" borderId="0" xfId="0" applyFont="1" applyAlignment="1">
      <alignment wrapText="1"/>
    </xf>
    <xf numFmtId="0" fontId="0" fillId="0" borderId="0" xfId="0" applyAlignment="1">
      <alignmen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54" fillId="0" borderId="0" xfId="0" applyFont="1" applyFill="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OLK6\NDI%20Pact%20Belarus%20Budget-%202008-20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mcelwain\Local%20Settings\Temporary%20Internet%20Files\OLK2A\SUDAn%203%20ye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Year 1 Salary Template "/>
      <sheetName val="Year 2 Salary Template"/>
      <sheetName val="Year 3 Salary Template"/>
      <sheetName val="Links"/>
    </sheetNames>
    <sheetDataSet>
      <sheetData sheetId="4">
        <row r="6">
          <cell r="A6">
            <v>1.03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8">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zoomScale="90" zoomScaleNormal="90" zoomScalePageLayoutView="0" workbookViewId="0" topLeftCell="A4">
      <selection activeCell="C6" sqref="C6"/>
    </sheetView>
  </sheetViews>
  <sheetFormatPr defaultColWidth="9.140625" defaultRowHeight="12.75"/>
  <cols>
    <col min="1" max="1" width="3.140625" style="2" customWidth="1"/>
    <col min="2" max="2" width="46.7109375" style="2" customWidth="1"/>
    <col min="3" max="3" width="23.57421875" style="2" customWidth="1"/>
    <col min="4" max="16384" width="9.140625" style="2" customWidth="1"/>
  </cols>
  <sheetData>
    <row r="1" ht="15" customHeight="1" hidden="1">
      <c r="C1" s="19"/>
    </row>
    <row r="2" ht="6" customHeight="1" hidden="1">
      <c r="C2" s="19"/>
    </row>
    <row r="3" ht="15" customHeight="1" hidden="1">
      <c r="C3" s="15" t="s">
        <v>0</v>
      </c>
    </row>
    <row r="4" ht="6" customHeight="1"/>
    <row r="5" spans="2:3" s="4" customFormat="1" ht="15" customHeight="1">
      <c r="B5" s="12" t="s">
        <v>28</v>
      </c>
      <c r="C5" s="274" t="str">
        <f>Details!F2</f>
        <v>№ RFA-CE-2024-02-22</v>
      </c>
    </row>
    <row r="6" s="4" customFormat="1" ht="6" customHeight="1">
      <c r="C6" s="31"/>
    </row>
    <row r="7" spans="2:3" s="4" customFormat="1" ht="78" customHeight="1">
      <c r="B7" s="12" t="s">
        <v>122</v>
      </c>
      <c r="C7" s="124">
        <f>Details!C3</f>
        <v>0</v>
      </c>
    </row>
    <row r="8" spans="2:3" s="4" customFormat="1" ht="15" customHeight="1">
      <c r="B8" s="12" t="s">
        <v>32</v>
      </c>
      <c r="C8" s="196" t="s">
        <v>120</v>
      </c>
    </row>
    <row r="9" spans="2:3" s="4" customFormat="1" ht="21" customHeight="1">
      <c r="B9" s="12" t="s">
        <v>27</v>
      </c>
      <c r="C9" s="197" t="s">
        <v>121</v>
      </c>
    </row>
    <row r="10" spans="2:3" s="4" customFormat="1" ht="24.75" customHeight="1" thickBot="1">
      <c r="B10" s="16"/>
      <c r="C10" s="122"/>
    </row>
    <row r="11" spans="2:3" ht="46.5" customHeight="1" thickBot="1">
      <c r="B11" s="190" t="s">
        <v>33</v>
      </c>
      <c r="C11" s="206" t="s">
        <v>102</v>
      </c>
    </row>
    <row r="12" spans="1:3" ht="27" customHeight="1">
      <c r="A12" s="14">
        <v>1</v>
      </c>
      <c r="B12" s="144" t="s">
        <v>42</v>
      </c>
      <c r="C12" s="129">
        <f>Details!H16</f>
        <v>11880</v>
      </c>
    </row>
    <row r="13" spans="1:3" ht="27" customHeight="1">
      <c r="A13" s="14">
        <v>2</v>
      </c>
      <c r="B13" s="144" t="s">
        <v>41</v>
      </c>
      <c r="C13" s="129">
        <f>Details!H17</f>
        <v>792</v>
      </c>
    </row>
    <row r="14" spans="1:3" ht="18.75" customHeight="1">
      <c r="A14" s="14">
        <v>3</v>
      </c>
      <c r="B14" s="128" t="s">
        <v>34</v>
      </c>
      <c r="C14" s="129">
        <f>Details!H23</f>
        <v>5570</v>
      </c>
    </row>
    <row r="15" spans="1:3" ht="33.75" customHeight="1">
      <c r="A15" s="14">
        <v>4</v>
      </c>
      <c r="B15" s="126" t="s">
        <v>119</v>
      </c>
      <c r="C15" s="129">
        <f>Details!H25</f>
        <v>0</v>
      </c>
    </row>
    <row r="16" spans="1:3" ht="33.75" customHeight="1">
      <c r="A16" s="14">
        <v>5</v>
      </c>
      <c r="B16" s="127" t="s">
        <v>44</v>
      </c>
      <c r="C16" s="130">
        <f>Details!H29</f>
        <v>0</v>
      </c>
    </row>
    <row r="17" spans="1:3" ht="33.75" customHeight="1">
      <c r="A17" s="14">
        <v>6</v>
      </c>
      <c r="B17" s="127" t="s">
        <v>45</v>
      </c>
      <c r="C17" s="129">
        <f>Details!H31</f>
        <v>0</v>
      </c>
    </row>
    <row r="18" spans="1:3" ht="33.75" customHeight="1">
      <c r="A18" s="14">
        <v>7</v>
      </c>
      <c r="B18" s="126" t="s">
        <v>43</v>
      </c>
      <c r="C18" s="129">
        <f>Details!H33</f>
        <v>0</v>
      </c>
    </row>
    <row r="19" spans="1:3" ht="33.75" customHeight="1">
      <c r="A19" s="14">
        <v>8</v>
      </c>
      <c r="B19" s="127" t="s">
        <v>46</v>
      </c>
      <c r="C19" s="130">
        <f>Details!H38</f>
        <v>0</v>
      </c>
    </row>
    <row r="20" spans="1:3" ht="22.5">
      <c r="A20" s="14">
        <v>9</v>
      </c>
      <c r="B20" s="126" t="s">
        <v>47</v>
      </c>
      <c r="C20" s="130">
        <f>Details!H46</f>
        <v>0</v>
      </c>
    </row>
    <row r="21" spans="1:3" ht="12" thickBot="1">
      <c r="A21" s="14">
        <v>10</v>
      </c>
      <c r="B21" s="126" t="s">
        <v>48</v>
      </c>
      <c r="C21" s="130">
        <v>0</v>
      </c>
    </row>
    <row r="22" spans="1:3" ht="24" thickBot="1">
      <c r="A22" s="14"/>
      <c r="B22" s="132" t="s">
        <v>35</v>
      </c>
      <c r="C22" s="133">
        <f>SUM(C12:C21)</f>
        <v>18242</v>
      </c>
    </row>
    <row r="23" ht="25.5" customHeight="1">
      <c r="A23" s="14"/>
    </row>
    <row r="24" ht="21.75" customHeight="1">
      <c r="A24" s="14"/>
    </row>
    <row r="25" ht="36.75" customHeight="1">
      <c r="A25" s="26"/>
    </row>
    <row r="26" spans="1:3" ht="11.25">
      <c r="A26" s="26"/>
      <c r="B26" s="26"/>
      <c r="C26" s="26"/>
    </row>
    <row r="27" spans="1:3" ht="11.25">
      <c r="A27" s="26"/>
      <c r="B27" s="26"/>
      <c r="C27" s="26"/>
    </row>
    <row r="28" spans="1:3" ht="11.25">
      <c r="A28" s="26"/>
      <c r="B28" s="26"/>
      <c r="C28" s="26"/>
    </row>
    <row r="29" spans="1:3" ht="11.25">
      <c r="A29" s="26"/>
      <c r="B29" s="26"/>
      <c r="C29" s="26"/>
    </row>
  </sheetData>
  <sheetProtection/>
  <printOptions horizontalCentered="1"/>
  <pageMargins left="0.5" right="0.5" top="0.5" bottom="0.5" header="0.5" footer="0.5"/>
  <pageSetup fitToHeight="4" fitToWidth="1" horizontalDpi="600" verticalDpi="600" orientation="portrait" r:id="rId1"/>
  <headerFooter alignWithMargins="0">
    <oddHeader>&amp;Rcreated / last updated: &amp;D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52"/>
  <sheetViews>
    <sheetView zoomScale="65" zoomScaleNormal="65" zoomScalePageLayoutView="0" workbookViewId="0" topLeftCell="A1">
      <selection activeCell="J11" sqref="J11"/>
    </sheetView>
  </sheetViews>
  <sheetFormatPr defaultColWidth="9.140625" defaultRowHeight="12.75" outlineLevelCol="1"/>
  <cols>
    <col min="1" max="1" width="6.140625" style="179" customWidth="1"/>
    <col min="2" max="2" width="47.8515625" style="0" customWidth="1"/>
    <col min="3" max="3" width="14.7109375" style="0" customWidth="1"/>
    <col min="4" max="4" width="15.28125" style="0" customWidth="1"/>
    <col min="5" max="5" width="12.421875" style="0" customWidth="1"/>
    <col min="6" max="6" width="14.421875" style="0" customWidth="1"/>
    <col min="7" max="7" width="17.00390625" style="0" customWidth="1"/>
    <col min="8" max="8" width="16.8515625" style="83" customWidth="1"/>
    <col min="9" max="9" width="18.8515625" style="0" hidden="1" customWidth="1" outlineLevel="1"/>
    <col min="10" max="10" width="34.28125" style="42" customWidth="1" collapsed="1"/>
    <col min="11" max="11" width="30.421875" style="0" customWidth="1"/>
    <col min="12" max="12" width="32.28125" style="0" customWidth="1"/>
    <col min="13" max="13" width="10.00390625" style="0" bestFit="1" customWidth="1"/>
  </cols>
  <sheetData>
    <row r="1" spans="1:9" ht="12.75">
      <c r="A1" s="184"/>
      <c r="B1" s="2"/>
      <c r="C1" s="2"/>
      <c r="D1" s="2"/>
      <c r="E1" s="2"/>
      <c r="F1" s="2"/>
      <c r="G1" s="2"/>
      <c r="H1" s="13"/>
      <c r="I1" s="2"/>
    </row>
    <row r="2" spans="2:10" ht="15">
      <c r="B2" s="12"/>
      <c r="C2" s="122" t="s">
        <v>28</v>
      </c>
      <c r="D2" s="21"/>
      <c r="E2" s="131"/>
      <c r="F2" s="275" t="s">
        <v>143</v>
      </c>
      <c r="G2" s="123"/>
      <c r="H2" s="278" t="s">
        <v>108</v>
      </c>
      <c r="I2" s="123"/>
      <c r="J2" s="123"/>
    </row>
    <row r="3" spans="2:12" ht="15">
      <c r="B3" s="122" t="s">
        <v>29</v>
      </c>
      <c r="C3" s="124"/>
      <c r="D3" s="195"/>
      <c r="E3" s="195"/>
      <c r="F3" s="195"/>
      <c r="G3" s="195"/>
      <c r="H3" s="195"/>
      <c r="I3" s="195"/>
      <c r="J3" s="195"/>
      <c r="K3" s="195"/>
      <c r="L3" s="195"/>
    </row>
    <row r="4" spans="2:10" ht="15">
      <c r="B4" s="122" t="s">
        <v>32</v>
      </c>
      <c r="C4" s="287" t="str">
        <f>Summary!C8</f>
        <v>“Voice of Community in Local Development” </v>
      </c>
      <c r="D4" s="123"/>
      <c r="E4" s="123"/>
      <c r="F4" s="123"/>
      <c r="G4" s="123"/>
      <c r="H4" s="123"/>
      <c r="I4" s="123"/>
      <c r="J4" s="105"/>
    </row>
    <row r="5" spans="2:10" ht="45">
      <c r="B5" s="143" t="s">
        <v>40</v>
      </c>
      <c r="C5" s="198" t="str">
        <f>Summary!C9</f>
        <v>October 2023 - March 2025</v>
      </c>
      <c r="D5" s="123"/>
      <c r="E5" s="123"/>
      <c r="F5" s="123"/>
      <c r="G5" s="123"/>
      <c r="H5" s="123"/>
      <c r="I5" s="123"/>
      <c r="J5" s="105"/>
    </row>
    <row r="6" spans="2:10" ht="12.75">
      <c r="B6" s="2"/>
      <c r="C6" s="2"/>
      <c r="D6" s="20"/>
      <c r="E6" s="7"/>
      <c r="F6" s="7"/>
      <c r="G6" s="13"/>
      <c r="H6" s="26"/>
      <c r="I6" s="2"/>
      <c r="J6" s="108"/>
    </row>
    <row r="7" spans="2:18" ht="60.75" customHeight="1">
      <c r="B7" s="288" t="s">
        <v>14</v>
      </c>
      <c r="C7" s="288" t="s">
        <v>56</v>
      </c>
      <c r="D7" s="288" t="s">
        <v>12</v>
      </c>
      <c r="E7" s="288" t="s">
        <v>1</v>
      </c>
      <c r="F7" s="288" t="s">
        <v>13</v>
      </c>
      <c r="G7" s="290" t="s">
        <v>57</v>
      </c>
      <c r="H7" s="177" t="s">
        <v>15</v>
      </c>
      <c r="I7" s="84" t="s">
        <v>53</v>
      </c>
      <c r="J7" s="112"/>
      <c r="K7" s="83"/>
      <c r="L7" s="83"/>
      <c r="M7" s="83"/>
      <c r="N7" s="83"/>
      <c r="O7" s="83"/>
      <c r="P7" s="83"/>
      <c r="Q7" s="83"/>
      <c r="R7" s="83"/>
    </row>
    <row r="8" spans="2:18" ht="51" customHeight="1">
      <c r="B8" s="289"/>
      <c r="C8" s="289"/>
      <c r="D8" s="289"/>
      <c r="E8" s="289"/>
      <c r="F8" s="289"/>
      <c r="G8" s="291"/>
      <c r="H8" s="178"/>
      <c r="I8" s="142" t="s">
        <v>49</v>
      </c>
      <c r="J8" s="112"/>
      <c r="K8" s="83"/>
      <c r="L8" s="83"/>
      <c r="M8" s="83"/>
      <c r="N8" s="83"/>
      <c r="O8" s="83"/>
      <c r="P8" s="83"/>
      <c r="Q8" s="83"/>
      <c r="R8" s="83"/>
    </row>
    <row r="9" spans="2:18" s="179" customFormat="1" ht="12.75">
      <c r="B9" s="180">
        <v>1</v>
      </c>
      <c r="C9" s="48">
        <v>2</v>
      </c>
      <c r="D9" s="48">
        <v>3</v>
      </c>
      <c r="E9" s="181">
        <v>4</v>
      </c>
      <c r="F9" s="181">
        <v>5</v>
      </c>
      <c r="G9" s="139">
        <v>5</v>
      </c>
      <c r="H9" s="139">
        <v>6</v>
      </c>
      <c r="I9" s="48">
        <v>7</v>
      </c>
      <c r="J9" s="182"/>
      <c r="K9" s="183"/>
      <c r="L9" s="183"/>
      <c r="M9" s="183"/>
      <c r="N9" s="183"/>
      <c r="O9" s="183"/>
      <c r="P9" s="183"/>
      <c r="Q9" s="183"/>
      <c r="R9" s="183"/>
    </row>
    <row r="10" spans="2:18" ht="12.75">
      <c r="B10" s="86" t="s">
        <v>81</v>
      </c>
      <c r="C10" s="44"/>
      <c r="D10" s="44"/>
      <c r="E10" s="44"/>
      <c r="F10" s="44"/>
      <c r="G10" s="45"/>
      <c r="H10" s="45"/>
      <c r="I10" s="44"/>
      <c r="J10" s="109"/>
      <c r="K10" s="83"/>
      <c r="L10" s="83"/>
      <c r="M10" s="83"/>
      <c r="N10" s="83"/>
      <c r="O10" s="83"/>
      <c r="P10" s="83"/>
      <c r="Q10" s="83"/>
      <c r="R10" s="83"/>
    </row>
    <row r="11" spans="1:18" ht="115.5" customHeight="1">
      <c r="A11" s="185">
        <v>1.1</v>
      </c>
      <c r="B11" s="283" t="s">
        <v>84</v>
      </c>
      <c r="C11" s="59">
        <v>600</v>
      </c>
      <c r="D11" s="58" t="s">
        <v>10</v>
      </c>
      <c r="E11" s="37">
        <v>0.6</v>
      </c>
      <c r="F11" s="38">
        <v>18</v>
      </c>
      <c r="G11" s="39">
        <f>C11*E11*F11</f>
        <v>6480</v>
      </c>
      <c r="H11" s="135">
        <f>G11-I11</f>
        <v>6480</v>
      </c>
      <c r="I11" s="39">
        <v>0</v>
      </c>
      <c r="J11" s="284" t="s">
        <v>113</v>
      </c>
      <c r="K11" s="284" t="s">
        <v>109</v>
      </c>
      <c r="L11" s="83"/>
      <c r="M11" s="83"/>
      <c r="N11" s="83"/>
      <c r="O11" s="83"/>
      <c r="P11" s="83"/>
      <c r="Q11" s="83"/>
      <c r="R11" s="83"/>
    </row>
    <row r="12" spans="1:18" ht="102" customHeight="1">
      <c r="A12" s="185">
        <v>1.2</v>
      </c>
      <c r="B12" s="286" t="s">
        <v>85</v>
      </c>
      <c r="C12" s="39">
        <v>500</v>
      </c>
      <c r="D12" s="58" t="s">
        <v>10</v>
      </c>
      <c r="E12" s="37">
        <v>0.6</v>
      </c>
      <c r="F12" s="38">
        <v>18</v>
      </c>
      <c r="G12" s="39">
        <f>C12*E12*F12</f>
        <v>5400</v>
      </c>
      <c r="H12" s="135">
        <f>G12-I12</f>
        <v>5400</v>
      </c>
      <c r="I12" s="39">
        <v>0</v>
      </c>
      <c r="J12" s="285" t="s">
        <v>114</v>
      </c>
      <c r="K12" s="284" t="s">
        <v>110</v>
      </c>
      <c r="L12" s="110"/>
      <c r="M12" s="83"/>
      <c r="N12" s="83"/>
      <c r="O12" s="83"/>
      <c r="P12" s="83"/>
      <c r="Q12" s="83"/>
      <c r="R12" s="83"/>
    </row>
    <row r="13" spans="1:18" ht="12.75">
      <c r="A13" s="185">
        <v>1.3</v>
      </c>
      <c r="B13" s="104"/>
      <c r="C13" s="39"/>
      <c r="D13" s="58" t="s">
        <v>10</v>
      </c>
      <c r="E13" s="37"/>
      <c r="F13" s="38"/>
      <c r="G13" s="39">
        <f>C13*E13*F13</f>
        <v>0</v>
      </c>
      <c r="H13" s="135">
        <f>G13-I13</f>
        <v>0</v>
      </c>
      <c r="I13" s="39">
        <v>0</v>
      </c>
      <c r="J13" s="280"/>
      <c r="K13" s="280"/>
      <c r="L13" s="110"/>
      <c r="M13" s="83"/>
      <c r="N13" s="83"/>
      <c r="O13" s="83"/>
      <c r="P13" s="83"/>
      <c r="Q13" s="83"/>
      <c r="R13" s="83"/>
    </row>
    <row r="14" spans="1:18" ht="12.75">
      <c r="A14" s="185">
        <v>1.4</v>
      </c>
      <c r="B14" s="104"/>
      <c r="C14" s="39"/>
      <c r="D14" s="58"/>
      <c r="E14" s="37"/>
      <c r="F14" s="38"/>
      <c r="G14" s="39">
        <f>C14*E14*F14</f>
        <v>0</v>
      </c>
      <c r="H14" s="135">
        <f>G14-I14</f>
        <v>0</v>
      </c>
      <c r="I14" s="39"/>
      <c r="J14" s="280"/>
      <c r="K14" s="280"/>
      <c r="L14" s="110"/>
      <c r="M14" s="83"/>
      <c r="N14" s="83"/>
      <c r="O14" s="83"/>
      <c r="P14" s="83"/>
      <c r="Q14" s="83"/>
      <c r="R14" s="83"/>
    </row>
    <row r="15" spans="1:18" ht="12.75">
      <c r="A15" s="185"/>
      <c r="B15" s="104"/>
      <c r="C15" s="39"/>
      <c r="D15" s="58"/>
      <c r="E15" s="37"/>
      <c r="F15" s="38"/>
      <c r="G15" s="39">
        <f>C15*E15*F15</f>
        <v>0</v>
      </c>
      <c r="H15" s="135">
        <f>G15-I15</f>
        <v>0</v>
      </c>
      <c r="I15" s="39"/>
      <c r="J15" s="280"/>
      <c r="K15" s="280"/>
      <c r="L15" s="110"/>
      <c r="M15" s="83"/>
      <c r="N15" s="83"/>
      <c r="O15" s="83"/>
      <c r="P15" s="83"/>
      <c r="Q15" s="83"/>
      <c r="R15" s="83"/>
    </row>
    <row r="16" spans="1:18" ht="12.75">
      <c r="A16" s="185"/>
      <c r="B16" s="150" t="s">
        <v>59</v>
      </c>
      <c r="C16" s="151"/>
      <c r="D16" s="151"/>
      <c r="E16" s="151"/>
      <c r="F16" s="151"/>
      <c r="G16" s="152">
        <f>SUM(G11:G15)</f>
        <v>11880</v>
      </c>
      <c r="H16" s="152">
        <f>SUM(H11:H15)</f>
        <v>11880</v>
      </c>
      <c r="I16" s="153">
        <f>SUM(I11:I13)</f>
        <v>0</v>
      </c>
      <c r="J16" s="280"/>
      <c r="K16" s="119"/>
      <c r="L16" s="83"/>
      <c r="M16" s="83"/>
      <c r="N16" s="83"/>
      <c r="O16" s="83"/>
      <c r="P16" s="83"/>
      <c r="Q16" s="83"/>
      <c r="R16" s="83"/>
    </row>
    <row r="17" spans="1:18" ht="12.75">
      <c r="A17" s="185">
        <v>2</v>
      </c>
      <c r="B17" s="154" t="s">
        <v>136</v>
      </c>
      <c r="C17" s="155">
        <f>C11*0.22</f>
        <v>132</v>
      </c>
      <c r="D17" s="156" t="s">
        <v>10</v>
      </c>
      <c r="E17" s="157">
        <v>0.6</v>
      </c>
      <c r="F17" s="158">
        <v>10</v>
      </c>
      <c r="G17" s="159">
        <f>C17*E17*F17</f>
        <v>792</v>
      </c>
      <c r="H17" s="159">
        <f>G17-I17</f>
        <v>792</v>
      </c>
      <c r="I17" s="159">
        <v>0</v>
      </c>
      <c r="J17" s="280"/>
      <c r="K17" s="119"/>
      <c r="L17" s="83"/>
      <c r="M17" s="83"/>
      <c r="N17" s="83"/>
      <c r="O17" s="83"/>
      <c r="P17" s="83"/>
      <c r="Q17" s="83"/>
      <c r="R17" s="83"/>
    </row>
    <row r="18" spans="1:18" ht="12.75" customHeight="1">
      <c r="A18" s="185"/>
      <c r="B18" s="46" t="s">
        <v>4</v>
      </c>
      <c r="C18" s="52"/>
      <c r="D18" s="53"/>
      <c r="E18" s="51"/>
      <c r="F18" s="51"/>
      <c r="G18" s="50"/>
      <c r="H18" s="45"/>
      <c r="I18" s="49"/>
      <c r="J18" s="280"/>
      <c r="K18" s="280"/>
      <c r="L18" s="245"/>
      <c r="M18" s="83"/>
      <c r="N18" s="83"/>
      <c r="O18" s="83"/>
      <c r="P18" s="83"/>
      <c r="Q18" s="83"/>
      <c r="R18" s="83"/>
    </row>
    <row r="19" spans="1:18" ht="90" customHeight="1">
      <c r="A19" s="185">
        <v>3.1</v>
      </c>
      <c r="B19" s="91" t="s">
        <v>82</v>
      </c>
      <c r="C19" s="75">
        <v>5</v>
      </c>
      <c r="D19" s="149" t="s">
        <v>83</v>
      </c>
      <c r="E19" s="176" t="s">
        <v>55</v>
      </c>
      <c r="F19" s="76">
        <v>240</v>
      </c>
      <c r="G19" s="75">
        <f>C19*F19</f>
        <v>1200</v>
      </c>
      <c r="H19" s="136">
        <f>G19-I19</f>
        <v>1200</v>
      </c>
      <c r="I19" s="75">
        <v>0</v>
      </c>
      <c r="J19" s="280" t="s">
        <v>115</v>
      </c>
      <c r="K19" s="279" t="s">
        <v>111</v>
      </c>
      <c r="L19" s="245"/>
      <c r="M19" s="110"/>
      <c r="N19" s="110"/>
      <c r="O19" s="110"/>
      <c r="P19" s="110"/>
      <c r="Q19" s="114"/>
      <c r="R19" s="114"/>
    </row>
    <row r="20" spans="1:18" ht="144">
      <c r="A20" s="185">
        <v>3.2</v>
      </c>
      <c r="B20" s="91" t="s">
        <v>97</v>
      </c>
      <c r="C20" s="75">
        <v>35</v>
      </c>
      <c r="D20" s="149" t="s">
        <v>11</v>
      </c>
      <c r="E20" s="176" t="s">
        <v>55</v>
      </c>
      <c r="F20" s="76">
        <v>90</v>
      </c>
      <c r="G20" s="75">
        <f>C20*F20</f>
        <v>3150</v>
      </c>
      <c r="H20" s="136">
        <f>G20-I20</f>
        <v>3150</v>
      </c>
      <c r="I20" s="75">
        <v>0</v>
      </c>
      <c r="J20" s="280" t="s">
        <v>116</v>
      </c>
      <c r="K20" s="279" t="s">
        <v>112</v>
      </c>
      <c r="L20" s="245"/>
      <c r="M20" s="110"/>
      <c r="N20" s="110"/>
      <c r="O20" s="110"/>
      <c r="P20" s="110"/>
      <c r="Q20" s="114"/>
      <c r="R20" s="114"/>
    </row>
    <row r="21" spans="1:18" ht="132">
      <c r="A21" s="185">
        <v>3.4</v>
      </c>
      <c r="B21" s="91" t="s">
        <v>135</v>
      </c>
      <c r="C21" s="75">
        <f>5*1.22</f>
        <v>6.1</v>
      </c>
      <c r="D21" s="149" t="s">
        <v>83</v>
      </c>
      <c r="E21" s="176"/>
      <c r="F21" s="76">
        <v>200</v>
      </c>
      <c r="G21" s="75">
        <f>C21*F21</f>
        <v>1220</v>
      </c>
      <c r="H21" s="136">
        <f>G21-I21</f>
        <v>1220</v>
      </c>
      <c r="I21" s="75"/>
      <c r="J21" s="279" t="s">
        <v>137</v>
      </c>
      <c r="K21" s="279" t="s">
        <v>138</v>
      </c>
      <c r="L21" s="245"/>
      <c r="M21" s="110"/>
      <c r="N21" s="110"/>
      <c r="O21" s="110"/>
      <c r="P21" s="110"/>
      <c r="Q21" s="114"/>
      <c r="R21" s="114"/>
    </row>
    <row r="22" spans="1:18" ht="12.75">
      <c r="A22" s="185"/>
      <c r="B22" s="91"/>
      <c r="C22" s="75"/>
      <c r="D22" s="149"/>
      <c r="E22" s="176" t="s">
        <v>55</v>
      </c>
      <c r="F22" s="76"/>
      <c r="G22" s="75">
        <f>C22*F22</f>
        <v>0</v>
      </c>
      <c r="H22" s="136">
        <f>G22-I22</f>
        <v>0</v>
      </c>
      <c r="I22" s="75"/>
      <c r="J22" s="280"/>
      <c r="K22" s="279"/>
      <c r="L22" s="245"/>
      <c r="M22" s="110"/>
      <c r="N22" s="110"/>
      <c r="O22" s="110"/>
      <c r="P22" s="110"/>
      <c r="Q22" s="114"/>
      <c r="R22" s="114"/>
    </row>
    <row r="23" spans="1:18" ht="12.75">
      <c r="A23" s="185"/>
      <c r="B23" s="150" t="s">
        <v>60</v>
      </c>
      <c r="C23" s="160"/>
      <c r="D23" s="161"/>
      <c r="E23" s="162"/>
      <c r="F23" s="162"/>
      <c r="G23" s="163">
        <f>SUM(G19:G22)</f>
        <v>5570</v>
      </c>
      <c r="H23" s="163">
        <f>SUM(H19:H22)</f>
        <v>5570</v>
      </c>
      <c r="I23" s="163">
        <f>SUM(I19:I20)</f>
        <v>0</v>
      </c>
      <c r="J23" s="280"/>
      <c r="K23" s="281"/>
      <c r="L23" s="114"/>
      <c r="M23" s="114"/>
      <c r="N23" s="114"/>
      <c r="O23" s="114"/>
      <c r="P23" s="114"/>
      <c r="Q23" s="114"/>
      <c r="R23" s="114"/>
    </row>
    <row r="24" spans="1:18" ht="12.75">
      <c r="A24" s="185">
        <v>4</v>
      </c>
      <c r="B24" s="46" t="s">
        <v>58</v>
      </c>
      <c r="C24" s="59"/>
      <c r="D24" s="48"/>
      <c r="E24" s="48"/>
      <c r="F24" s="48"/>
      <c r="G24" s="75">
        <f>Travel_Transportation!J20</f>
        <v>0</v>
      </c>
      <c r="H24" s="137">
        <f>G24-I24</f>
        <v>0</v>
      </c>
      <c r="I24" s="171">
        <v>0</v>
      </c>
      <c r="J24" s="280"/>
      <c r="K24" s="119"/>
      <c r="L24" s="83"/>
      <c r="M24" s="83"/>
      <c r="N24" s="83"/>
      <c r="O24" s="83"/>
      <c r="P24" s="83"/>
      <c r="Q24" s="83"/>
      <c r="R24" s="83"/>
    </row>
    <row r="25" spans="1:18" ht="12.75">
      <c r="A25" s="185"/>
      <c r="B25" s="150" t="s">
        <v>61</v>
      </c>
      <c r="C25" s="159"/>
      <c r="D25" s="156"/>
      <c r="E25" s="164"/>
      <c r="F25" s="164"/>
      <c r="G25" s="159">
        <f>SUM(G24)</f>
        <v>0</v>
      </c>
      <c r="H25" s="159">
        <f>SUM(H24)</f>
        <v>0</v>
      </c>
      <c r="I25" s="159">
        <f>SUM(I24)</f>
        <v>0</v>
      </c>
      <c r="J25" s="280"/>
      <c r="K25" s="119"/>
      <c r="L25" s="83"/>
      <c r="M25" s="83"/>
      <c r="N25" s="83"/>
      <c r="O25" s="83"/>
      <c r="P25" s="83"/>
      <c r="Q25" s="83"/>
      <c r="R25" s="83"/>
    </row>
    <row r="26" spans="1:18" ht="12.75">
      <c r="A26" s="185"/>
      <c r="B26" s="47" t="s">
        <v>51</v>
      </c>
      <c r="C26" s="87"/>
      <c r="D26" s="87"/>
      <c r="E26" s="87"/>
      <c r="F26" s="87"/>
      <c r="G26" s="134"/>
      <c r="H26" s="138"/>
      <c r="I26" s="87"/>
      <c r="J26" s="280"/>
      <c r="K26" s="119"/>
      <c r="L26" s="83"/>
      <c r="M26" s="83"/>
      <c r="N26" s="83"/>
      <c r="O26" s="83"/>
      <c r="P26" s="83"/>
      <c r="Q26" s="83"/>
      <c r="R26" s="83"/>
    </row>
    <row r="27" spans="1:18" ht="24">
      <c r="A27" s="185">
        <v>5.1</v>
      </c>
      <c r="B27" s="47"/>
      <c r="C27" s="87"/>
      <c r="D27" s="107" t="s">
        <v>9</v>
      </c>
      <c r="E27" s="56" t="s">
        <v>55</v>
      </c>
      <c r="F27" s="56"/>
      <c r="G27" s="54">
        <f>C27*F27</f>
        <v>0</v>
      </c>
      <c r="H27" s="135">
        <f>G27-I27</f>
        <v>0</v>
      </c>
      <c r="I27" s="54">
        <v>0</v>
      </c>
      <c r="J27" s="280"/>
      <c r="K27" s="119"/>
      <c r="L27" s="83"/>
      <c r="M27" s="83"/>
      <c r="N27" s="83"/>
      <c r="O27" s="83"/>
      <c r="P27" s="83"/>
      <c r="Q27" s="83"/>
      <c r="R27" s="83"/>
    </row>
    <row r="28" spans="1:18" ht="24">
      <c r="A28" s="185">
        <v>5.2</v>
      </c>
      <c r="B28" s="47"/>
      <c r="C28" s="87"/>
      <c r="D28" s="107" t="s">
        <v>9</v>
      </c>
      <c r="E28" s="56" t="s">
        <v>55</v>
      </c>
      <c r="F28" s="56"/>
      <c r="G28" s="54">
        <f>C28*F28</f>
        <v>0</v>
      </c>
      <c r="H28" s="135">
        <f>G28-I28</f>
        <v>0</v>
      </c>
      <c r="I28" s="54">
        <v>0</v>
      </c>
      <c r="J28" s="280"/>
      <c r="K28" s="119"/>
      <c r="L28" s="83"/>
      <c r="M28" s="83"/>
      <c r="N28" s="83"/>
      <c r="O28" s="83"/>
      <c r="P28" s="83"/>
      <c r="Q28" s="83"/>
      <c r="R28" s="83"/>
    </row>
    <row r="29" spans="1:18" ht="12.75">
      <c r="A29" s="185"/>
      <c r="B29" s="165" t="s">
        <v>5</v>
      </c>
      <c r="C29" s="159"/>
      <c r="D29" s="156"/>
      <c r="E29" s="166"/>
      <c r="F29" s="166"/>
      <c r="G29" s="159">
        <f>SUM(G27:G28)</f>
        <v>0</v>
      </c>
      <c r="H29" s="159">
        <f>SUM(H27:H28)</f>
        <v>0</v>
      </c>
      <c r="I29" s="159">
        <f>SUM(I27:I28)</f>
        <v>0</v>
      </c>
      <c r="J29" s="280"/>
      <c r="K29" s="119"/>
      <c r="L29" s="83"/>
      <c r="M29" s="83"/>
      <c r="N29" s="83"/>
      <c r="O29" s="83"/>
      <c r="P29" s="83"/>
      <c r="Q29" s="83"/>
      <c r="R29" s="83"/>
    </row>
    <row r="30" spans="1:18" ht="12.75">
      <c r="A30" s="185">
        <v>6</v>
      </c>
      <c r="B30" s="145" t="s">
        <v>52</v>
      </c>
      <c r="C30" s="146"/>
      <c r="D30" s="147"/>
      <c r="E30" s="148" t="s">
        <v>55</v>
      </c>
      <c r="F30" s="148"/>
      <c r="G30" s="170">
        <v>0</v>
      </c>
      <c r="H30" s="170">
        <f>G30-I30</f>
        <v>0</v>
      </c>
      <c r="I30" s="170">
        <v>0</v>
      </c>
      <c r="J30" s="282"/>
      <c r="K30" s="119"/>
      <c r="L30" s="83"/>
      <c r="M30" s="83"/>
      <c r="N30" s="83"/>
      <c r="O30" s="83"/>
      <c r="P30" s="83"/>
      <c r="Q30" s="83"/>
      <c r="R30" s="83"/>
    </row>
    <row r="31" spans="1:18" ht="12.75">
      <c r="A31" s="185"/>
      <c r="B31" s="165" t="s">
        <v>62</v>
      </c>
      <c r="C31" s="167"/>
      <c r="D31" s="168"/>
      <c r="E31" s="169"/>
      <c r="F31" s="169"/>
      <c r="G31" s="152">
        <f>SUM(G30)</f>
        <v>0</v>
      </c>
      <c r="H31" s="152">
        <f>SUM(H30)</f>
        <v>0</v>
      </c>
      <c r="I31" s="152">
        <f>SUM(I30)</f>
        <v>0</v>
      </c>
      <c r="J31" s="280"/>
      <c r="K31" s="119"/>
      <c r="L31" s="83"/>
      <c r="M31" s="83"/>
      <c r="N31" s="83"/>
      <c r="O31" s="83"/>
      <c r="P31" s="83"/>
      <c r="Q31" s="83"/>
      <c r="R31" s="83"/>
    </row>
    <row r="32" spans="1:18" ht="12.75">
      <c r="A32" s="185">
        <v>7</v>
      </c>
      <c r="B32" s="46" t="s">
        <v>50</v>
      </c>
      <c r="C32" s="77"/>
      <c r="D32" s="107"/>
      <c r="E32" s="56" t="s">
        <v>55</v>
      </c>
      <c r="F32" s="56"/>
      <c r="G32" s="54">
        <v>0</v>
      </c>
      <c r="H32" s="135">
        <f>G32-I32</f>
        <v>0</v>
      </c>
      <c r="I32" s="54">
        <v>0</v>
      </c>
      <c r="J32" s="109"/>
      <c r="K32" s="94"/>
      <c r="L32" s="83"/>
      <c r="M32" s="83"/>
      <c r="N32" s="83"/>
      <c r="O32" s="83"/>
      <c r="P32" s="83"/>
      <c r="Q32" s="83"/>
      <c r="R32" s="83"/>
    </row>
    <row r="33" spans="1:18" ht="23.25" customHeight="1">
      <c r="A33" s="185"/>
      <c r="B33" s="150" t="s">
        <v>63</v>
      </c>
      <c r="C33" s="150"/>
      <c r="D33" s="172"/>
      <c r="E33" s="150"/>
      <c r="F33" s="150"/>
      <c r="G33" s="152">
        <f>SUM(G32)</f>
        <v>0</v>
      </c>
      <c r="H33" s="152">
        <f>SUM(H32)</f>
        <v>0</v>
      </c>
      <c r="I33" s="152">
        <f>SUM(I32)</f>
        <v>0</v>
      </c>
      <c r="J33" s="246"/>
      <c r="K33" s="247"/>
      <c r="L33" s="247"/>
      <c r="M33" s="116"/>
      <c r="N33" s="106"/>
      <c r="O33" s="106"/>
      <c r="P33" s="106"/>
      <c r="Q33" s="83"/>
      <c r="R33" s="83"/>
    </row>
    <row r="34" spans="1:18" ht="25.5" customHeight="1">
      <c r="A34" s="185"/>
      <c r="B34" s="140" t="s">
        <v>6</v>
      </c>
      <c r="C34" s="141"/>
      <c r="D34" s="141"/>
      <c r="E34" s="141"/>
      <c r="F34" s="141"/>
      <c r="G34" s="141"/>
      <c r="H34" s="141"/>
      <c r="I34" s="125"/>
      <c r="J34" s="109"/>
      <c r="K34" s="83"/>
      <c r="L34" s="83"/>
      <c r="M34" s="83"/>
      <c r="N34" s="83"/>
      <c r="O34" s="83"/>
      <c r="P34" s="83"/>
      <c r="Q34" s="83"/>
      <c r="R34" s="83"/>
    </row>
    <row r="35" spans="1:18" ht="24">
      <c r="A35" s="185">
        <v>8.1</v>
      </c>
      <c r="B35" s="89"/>
      <c r="C35" s="81"/>
      <c r="D35" s="107" t="s">
        <v>9</v>
      </c>
      <c r="E35" s="82" t="s">
        <v>55</v>
      </c>
      <c r="F35" s="82"/>
      <c r="G35" s="136">
        <f>C35*F35</f>
        <v>0</v>
      </c>
      <c r="H35" s="136">
        <f>G35-I35</f>
        <v>0</v>
      </c>
      <c r="I35" s="90">
        <v>0</v>
      </c>
      <c r="J35" s="248"/>
      <c r="K35" s="113"/>
      <c r="L35" s="113"/>
      <c r="M35" s="113"/>
      <c r="N35" s="83"/>
      <c r="O35" s="83"/>
      <c r="P35" s="83"/>
      <c r="Q35" s="83"/>
      <c r="R35" s="83"/>
    </row>
    <row r="36" spans="1:18" ht="24">
      <c r="A36" s="185">
        <v>8.2</v>
      </c>
      <c r="B36" s="91"/>
      <c r="C36" s="80"/>
      <c r="D36" s="107" t="s">
        <v>9</v>
      </c>
      <c r="E36" s="79" t="s">
        <v>55</v>
      </c>
      <c r="F36" s="79"/>
      <c r="G36" s="136">
        <f>C36*F36</f>
        <v>0</v>
      </c>
      <c r="H36" s="136">
        <f>G36-I36</f>
        <v>0</v>
      </c>
      <c r="I36" s="90">
        <v>0</v>
      </c>
      <c r="J36" s="208"/>
      <c r="K36" s="113"/>
      <c r="L36" s="113"/>
      <c r="M36" s="113"/>
      <c r="N36" s="113"/>
      <c r="O36" s="113"/>
      <c r="P36" s="113"/>
      <c r="Q36" s="83"/>
      <c r="R36" s="117"/>
    </row>
    <row r="37" spans="1:18" ht="24">
      <c r="A37" s="185">
        <v>8.3</v>
      </c>
      <c r="B37" s="88"/>
      <c r="C37" s="64"/>
      <c r="D37" s="107" t="s">
        <v>9</v>
      </c>
      <c r="E37" s="79" t="s">
        <v>55</v>
      </c>
      <c r="F37" s="79"/>
      <c r="G37" s="136">
        <f>C37*F37</f>
        <v>0</v>
      </c>
      <c r="H37" s="136">
        <f>G37-I37</f>
        <v>0</v>
      </c>
      <c r="I37" s="90">
        <v>0</v>
      </c>
      <c r="J37" s="208"/>
      <c r="K37" s="209"/>
      <c r="L37" s="209"/>
      <c r="M37" s="209"/>
      <c r="N37" s="209"/>
      <c r="O37" s="209"/>
      <c r="P37" s="209"/>
      <c r="Q37" s="83"/>
      <c r="R37" s="83"/>
    </row>
    <row r="38" spans="1:18" ht="12.75">
      <c r="A38" s="185"/>
      <c r="B38" s="165" t="s">
        <v>7</v>
      </c>
      <c r="C38" s="167"/>
      <c r="D38" s="168"/>
      <c r="E38" s="162"/>
      <c r="F38" s="162"/>
      <c r="G38" s="163">
        <f>SUM(G35:G37)</f>
        <v>0</v>
      </c>
      <c r="H38" s="152">
        <f>SUM(H35:H37)</f>
        <v>0</v>
      </c>
      <c r="I38" s="163">
        <f>SUM(I35:I37)</f>
        <v>0</v>
      </c>
      <c r="J38" s="109"/>
      <c r="K38" s="83"/>
      <c r="L38" s="83"/>
      <c r="M38" s="83"/>
      <c r="N38" s="83"/>
      <c r="O38" s="83"/>
      <c r="P38" s="83"/>
      <c r="Q38" s="83"/>
      <c r="R38" s="83"/>
    </row>
    <row r="39" spans="1:18" ht="15.75" customHeight="1">
      <c r="A39" s="185"/>
      <c r="B39" s="47" t="s">
        <v>101</v>
      </c>
      <c r="C39" s="60"/>
      <c r="D39" s="53"/>
      <c r="E39" s="53"/>
      <c r="F39" s="53"/>
      <c r="G39" s="57"/>
      <c r="H39" s="139"/>
      <c r="I39" s="53"/>
      <c r="J39" s="110"/>
      <c r="K39" s="13"/>
      <c r="L39" s="83"/>
      <c r="M39" s="83"/>
      <c r="N39" s="83"/>
      <c r="O39" s="83"/>
      <c r="P39" s="83"/>
      <c r="Q39" s="83"/>
      <c r="R39" s="83"/>
    </row>
    <row r="40" spans="1:18" ht="18" customHeight="1">
      <c r="A40" s="185">
        <v>9.1</v>
      </c>
      <c r="B40" s="92"/>
      <c r="C40" s="54"/>
      <c r="D40" s="55" t="s">
        <v>16</v>
      </c>
      <c r="E40" s="37">
        <v>1</v>
      </c>
      <c r="F40" s="56"/>
      <c r="G40" s="54">
        <f aca="true" t="shared" si="0" ref="G40:G45">C40*E40*F40</f>
        <v>0</v>
      </c>
      <c r="H40" s="135">
        <f aca="true" t="shared" si="1" ref="H40:H45">G40-I40</f>
        <v>0</v>
      </c>
      <c r="I40" s="54">
        <v>0</v>
      </c>
      <c r="J40" s="207"/>
      <c r="K40" s="113"/>
      <c r="L40" s="113"/>
      <c r="M40" s="113"/>
      <c r="N40" s="113"/>
      <c r="O40" s="113"/>
      <c r="P40" s="113"/>
      <c r="Q40" s="83"/>
      <c r="R40" s="83"/>
    </row>
    <row r="41" spans="1:18" ht="12.75">
      <c r="A41" s="185">
        <v>9.2</v>
      </c>
      <c r="B41" s="88"/>
      <c r="C41" s="54"/>
      <c r="D41" s="55" t="s">
        <v>16</v>
      </c>
      <c r="E41" s="37">
        <v>1</v>
      </c>
      <c r="F41" s="56"/>
      <c r="G41" s="54">
        <f t="shared" si="0"/>
        <v>0</v>
      </c>
      <c r="H41" s="135">
        <f t="shared" si="1"/>
        <v>0</v>
      </c>
      <c r="I41" s="54">
        <v>0</v>
      </c>
      <c r="J41" s="111"/>
      <c r="K41" s="83"/>
      <c r="L41" s="83"/>
      <c r="M41" s="83"/>
      <c r="N41" s="83"/>
      <c r="O41" s="83"/>
      <c r="P41" s="83"/>
      <c r="Q41" s="83"/>
      <c r="R41" s="83"/>
    </row>
    <row r="42" spans="1:18" ht="12.75">
      <c r="A42" s="185">
        <v>9.3</v>
      </c>
      <c r="B42" s="88"/>
      <c r="C42" s="54"/>
      <c r="D42" s="55" t="s">
        <v>16</v>
      </c>
      <c r="E42" s="37">
        <v>1</v>
      </c>
      <c r="F42" s="56"/>
      <c r="G42" s="54">
        <f t="shared" si="0"/>
        <v>0</v>
      </c>
      <c r="H42" s="135">
        <f t="shared" si="1"/>
        <v>0</v>
      </c>
      <c r="I42" s="54">
        <v>0</v>
      </c>
      <c r="J42" s="118"/>
      <c r="K42" s="117"/>
      <c r="L42" s="117"/>
      <c r="M42" s="117"/>
      <c r="N42" s="117"/>
      <c r="O42" s="117"/>
      <c r="P42" s="117"/>
      <c r="Q42" s="83"/>
      <c r="R42" s="83"/>
    </row>
    <row r="43" spans="1:18" ht="12.75">
      <c r="A43" s="185">
        <v>9.4</v>
      </c>
      <c r="B43" s="93"/>
      <c r="C43" s="65"/>
      <c r="D43" s="55" t="s">
        <v>16</v>
      </c>
      <c r="E43" s="37">
        <v>1</v>
      </c>
      <c r="F43" s="56"/>
      <c r="G43" s="54">
        <f t="shared" si="0"/>
        <v>0</v>
      </c>
      <c r="H43" s="135">
        <f t="shared" si="1"/>
        <v>0</v>
      </c>
      <c r="I43" s="54">
        <v>0</v>
      </c>
      <c r="J43" s="118"/>
      <c r="K43" s="119"/>
      <c r="L43" s="119"/>
      <c r="M43" s="117"/>
      <c r="N43" s="117"/>
      <c r="O43" s="117"/>
      <c r="P43" s="117"/>
      <c r="Q43" s="83"/>
      <c r="R43" s="83"/>
    </row>
    <row r="44" spans="1:18" ht="15.75" customHeight="1">
      <c r="A44" s="185">
        <v>9.5</v>
      </c>
      <c r="B44" s="88"/>
      <c r="C44" s="65"/>
      <c r="D44" s="55" t="s">
        <v>16</v>
      </c>
      <c r="E44" s="37">
        <v>1</v>
      </c>
      <c r="F44" s="56"/>
      <c r="G44" s="54">
        <f t="shared" si="0"/>
        <v>0</v>
      </c>
      <c r="H44" s="135">
        <f t="shared" si="1"/>
        <v>0</v>
      </c>
      <c r="I44" s="54">
        <v>0</v>
      </c>
      <c r="J44" s="207"/>
      <c r="K44" s="113"/>
      <c r="L44" s="113"/>
      <c r="M44" s="113"/>
      <c r="N44" s="113"/>
      <c r="O44" s="113"/>
      <c r="P44" s="113"/>
      <c r="Q44" s="83"/>
      <c r="R44" s="83"/>
    </row>
    <row r="45" spans="1:18" ht="12.75">
      <c r="A45" s="185">
        <v>9.6</v>
      </c>
      <c r="B45" s="93"/>
      <c r="C45" s="54"/>
      <c r="D45" s="55" t="s">
        <v>16</v>
      </c>
      <c r="E45" s="37">
        <v>1</v>
      </c>
      <c r="F45" s="56"/>
      <c r="G45" s="54">
        <f t="shared" si="0"/>
        <v>0</v>
      </c>
      <c r="H45" s="135">
        <f t="shared" si="1"/>
        <v>0</v>
      </c>
      <c r="I45" s="54">
        <v>0</v>
      </c>
      <c r="J45" s="110"/>
      <c r="K45" s="94"/>
      <c r="L45" s="83"/>
      <c r="M45" s="83"/>
      <c r="N45" s="83"/>
      <c r="O45" s="83"/>
      <c r="P45" s="83"/>
      <c r="Q45" s="83"/>
      <c r="R45" s="83"/>
    </row>
    <row r="46" spans="2:18" ht="12.75">
      <c r="B46" s="150" t="s">
        <v>64</v>
      </c>
      <c r="C46" s="167"/>
      <c r="D46" s="168"/>
      <c r="E46" s="162"/>
      <c r="F46" s="162"/>
      <c r="G46" s="163">
        <f>SUM(G40:G45)</f>
        <v>0</v>
      </c>
      <c r="H46" s="152">
        <f>SUM(H40:H45)</f>
        <v>0</v>
      </c>
      <c r="I46" s="163">
        <f>SUM(I40:I45)</f>
        <v>0</v>
      </c>
      <c r="J46" s="111"/>
      <c r="K46" s="83"/>
      <c r="L46" s="83"/>
      <c r="M46" s="83"/>
      <c r="N46" s="83"/>
      <c r="O46" s="83"/>
      <c r="P46" s="83"/>
      <c r="Q46" s="83"/>
      <c r="R46" s="83"/>
    </row>
    <row r="47" spans="2:18" ht="15.75">
      <c r="B47" s="173" t="s">
        <v>8</v>
      </c>
      <c r="C47" s="174"/>
      <c r="D47" s="174"/>
      <c r="E47" s="174"/>
      <c r="F47" s="174"/>
      <c r="G47" s="175">
        <f>G16+G17+G23+G25+G29+G31+G33+G38+G46</f>
        <v>18242</v>
      </c>
      <c r="H47" s="175">
        <f>H16+H17+H23+H25+H29+H31+H33+H38+H46</f>
        <v>18242</v>
      </c>
      <c r="I47" s="175">
        <f>I16+I17+I23+I25+I29+I31+I33+I38+I46</f>
        <v>0</v>
      </c>
      <c r="J47" s="115"/>
      <c r="K47" s="83"/>
      <c r="L47" s="83"/>
      <c r="M47" s="83"/>
      <c r="N47" s="83"/>
      <c r="O47" s="83"/>
      <c r="P47" s="83"/>
      <c r="Q47" s="83"/>
      <c r="R47" s="83"/>
    </row>
    <row r="48" spans="2:18" ht="12.75">
      <c r="B48" s="22"/>
      <c r="J48" s="110"/>
      <c r="K48" s="83"/>
      <c r="L48" s="83"/>
      <c r="M48" s="83"/>
      <c r="N48" s="83"/>
      <c r="O48" s="83"/>
      <c r="P48" s="83"/>
      <c r="Q48" s="83"/>
      <c r="R48" s="83"/>
    </row>
    <row r="49" ht="12.75">
      <c r="B49" s="22"/>
    </row>
    <row r="50" spans="2:15" ht="12.75">
      <c r="B50" s="22"/>
      <c r="O50" s="43"/>
    </row>
    <row r="51" ht="12.75"/>
    <row r="52" ht="12.75">
      <c r="G52" s="85"/>
    </row>
  </sheetData>
  <sheetProtection/>
  <mergeCells count="6">
    <mergeCell ref="B7:B8"/>
    <mergeCell ref="C7:C8"/>
    <mergeCell ref="D7:D8"/>
    <mergeCell ref="E7:E8"/>
    <mergeCell ref="F7:F8"/>
    <mergeCell ref="G7:G8"/>
  </mergeCells>
  <printOptions/>
  <pageMargins left="0.5118110236220472" right="0.31496062992125984" top="0.5511811023622047" bottom="0.35433070866141736" header="0.31496062992125984" footer="0.31496062992125984"/>
  <pageSetup fitToHeight="1" fitToWidth="1" horizontalDpi="600" verticalDpi="600" orientation="landscape" paperSize="9" scale="42" r:id="rId3"/>
  <legacyDrawing r:id="rId2"/>
</worksheet>
</file>

<file path=xl/worksheets/sheet3.xml><?xml version="1.0" encoding="utf-8"?>
<worksheet xmlns="http://schemas.openxmlformats.org/spreadsheetml/2006/main" xmlns:r="http://schemas.openxmlformats.org/officeDocument/2006/relationships">
  <dimension ref="B2:S24"/>
  <sheetViews>
    <sheetView zoomScalePageLayoutView="0" workbookViewId="0" topLeftCell="B1">
      <selection activeCell="J12" sqref="J12"/>
    </sheetView>
  </sheetViews>
  <sheetFormatPr defaultColWidth="9.140625" defaultRowHeight="12.75" outlineLevelCol="1"/>
  <cols>
    <col min="1" max="1" width="1.421875" style="0" customWidth="1"/>
    <col min="2" max="2" width="51.421875" style="0" customWidth="1"/>
    <col min="3" max="3" width="20.00390625" style="0" customWidth="1"/>
    <col min="4" max="4" width="27.00390625" style="0" customWidth="1"/>
    <col min="5" max="7" width="18.140625" style="0" customWidth="1"/>
    <col min="8" max="8" width="14.28125" style="0" customWidth="1"/>
    <col min="9" max="9" width="17.7109375" style="0" customWidth="1"/>
    <col min="10" max="10" width="14.28125" style="0" customWidth="1"/>
    <col min="11" max="11" width="17.140625" style="0" customWidth="1"/>
    <col min="12" max="12" width="13.421875" style="0" hidden="1" customWidth="1" outlineLevel="1"/>
    <col min="13" max="13" width="9.140625" style="0" customWidth="1" collapsed="1"/>
  </cols>
  <sheetData>
    <row r="2" spans="2:19" ht="14.25">
      <c r="B2" s="32"/>
      <c r="C2" s="33"/>
      <c r="D2" s="29"/>
      <c r="E2" s="29"/>
      <c r="F2" s="29"/>
      <c r="G2" s="29"/>
      <c r="H2" s="22"/>
      <c r="I2" s="22"/>
      <c r="J2" s="4"/>
      <c r="K2" s="4"/>
      <c r="L2" s="4"/>
      <c r="M2" s="4"/>
      <c r="N2" s="4"/>
      <c r="O2" s="4"/>
      <c r="P2" s="4"/>
      <c r="Q2" s="4"/>
      <c r="R2" s="4"/>
      <c r="S2" s="4"/>
    </row>
    <row r="3" spans="2:19" ht="14.25">
      <c r="B3" s="32" t="s">
        <v>30</v>
      </c>
      <c r="C3" s="121" t="s">
        <v>37</v>
      </c>
      <c r="D3" s="29"/>
      <c r="E3" s="276" t="str">
        <f>Details!F2</f>
        <v>№ RFA-CE-2024-02-22</v>
      </c>
      <c r="F3" s="29"/>
      <c r="G3" s="29"/>
      <c r="H3" s="22"/>
      <c r="I3" s="22"/>
      <c r="J3" s="4"/>
      <c r="K3" s="4"/>
      <c r="L3" s="4"/>
      <c r="M3" s="4"/>
      <c r="N3" s="4"/>
      <c r="O3" s="4"/>
      <c r="P3" s="4"/>
      <c r="Q3" s="4"/>
      <c r="R3" s="4"/>
      <c r="S3" s="4"/>
    </row>
    <row r="4" spans="2:19" ht="14.25">
      <c r="B4" s="32" t="s">
        <v>32</v>
      </c>
      <c r="C4" s="199">
        <v>0</v>
      </c>
      <c r="D4" s="18"/>
      <c r="E4" s="18"/>
      <c r="F4" s="18"/>
      <c r="G4" s="18"/>
      <c r="H4" s="4"/>
      <c r="I4" s="4"/>
      <c r="J4" s="4"/>
      <c r="K4" s="4"/>
      <c r="L4" s="4"/>
      <c r="M4" s="4"/>
      <c r="N4" s="4"/>
      <c r="O4" s="4"/>
      <c r="P4" s="4"/>
      <c r="Q4" s="4"/>
      <c r="R4" s="4"/>
      <c r="S4" s="4"/>
    </row>
    <row r="5" spans="2:19" ht="15">
      <c r="B5" s="32" t="s">
        <v>40</v>
      </c>
      <c r="C5" s="292">
        <v>0</v>
      </c>
      <c r="D5" s="293"/>
      <c r="E5" s="293"/>
      <c r="F5" s="293"/>
      <c r="G5" s="293"/>
      <c r="H5" s="293"/>
      <c r="I5" s="293"/>
      <c r="J5" s="293"/>
      <c r="K5" s="293"/>
      <c r="L5" s="293"/>
      <c r="M5" s="293"/>
      <c r="N5" s="293"/>
      <c r="O5" s="293"/>
      <c r="P5" s="293"/>
      <c r="Q5" s="293"/>
      <c r="R5" s="293"/>
      <c r="S5" s="293"/>
    </row>
    <row r="6" spans="2:19" ht="12.75">
      <c r="B6" s="34"/>
      <c r="C6" s="35"/>
      <c r="D6" s="35"/>
      <c r="E6" s="35"/>
      <c r="F6" s="35"/>
      <c r="G6" s="35"/>
      <c r="H6" s="2"/>
      <c r="I6" s="2"/>
      <c r="J6" s="2"/>
      <c r="K6" s="2"/>
      <c r="L6" s="2"/>
      <c r="M6" s="2"/>
      <c r="N6" s="2"/>
      <c r="O6" s="2"/>
      <c r="P6" s="2"/>
      <c r="Q6" s="2"/>
      <c r="R6" s="2"/>
      <c r="S6" s="2"/>
    </row>
    <row r="7" spans="2:19" ht="13.5" thickBot="1">
      <c r="B7" s="27"/>
      <c r="C7" s="29"/>
      <c r="D7" s="29"/>
      <c r="E7" s="29"/>
      <c r="F7" s="29"/>
      <c r="G7" s="29"/>
      <c r="H7" s="2"/>
      <c r="I7" s="2"/>
      <c r="J7" s="2"/>
      <c r="K7" s="2"/>
      <c r="L7" s="2"/>
      <c r="M7" s="2"/>
      <c r="N7" s="2"/>
      <c r="O7" s="2"/>
      <c r="P7" s="2"/>
      <c r="Q7" s="2"/>
      <c r="R7" s="2"/>
      <c r="S7" s="2"/>
    </row>
    <row r="8" spans="2:19" ht="96.75" thickBot="1">
      <c r="B8" s="191" t="s">
        <v>14</v>
      </c>
      <c r="C8" s="186" t="s">
        <v>65</v>
      </c>
      <c r="D8" s="187" t="s">
        <v>17</v>
      </c>
      <c r="E8" s="192" t="s">
        <v>18</v>
      </c>
      <c r="F8" s="188" t="s">
        <v>91</v>
      </c>
      <c r="G8" s="186" t="s">
        <v>19</v>
      </c>
      <c r="H8" s="229" t="s">
        <v>66</v>
      </c>
      <c r="I8" s="235" t="s">
        <v>20</v>
      </c>
      <c r="J8" s="232" t="s">
        <v>67</v>
      </c>
      <c r="K8" s="190" t="s">
        <v>118</v>
      </c>
      <c r="L8" s="189" t="s">
        <v>87</v>
      </c>
      <c r="M8" s="23"/>
      <c r="N8" s="23"/>
      <c r="O8" s="23"/>
      <c r="P8" s="23"/>
      <c r="Q8" s="23"/>
      <c r="R8" s="23"/>
      <c r="S8" s="23"/>
    </row>
    <row r="9" spans="2:19" s="220" customFormat="1" ht="13.5" thickBot="1">
      <c r="B9" s="215">
        <v>1</v>
      </c>
      <c r="C9" s="215" t="s">
        <v>86</v>
      </c>
      <c r="D9" s="215" t="s">
        <v>88</v>
      </c>
      <c r="E9" s="238" t="s">
        <v>89</v>
      </c>
      <c r="F9" s="222" t="s">
        <v>90</v>
      </c>
      <c r="G9" s="215">
        <v>6</v>
      </c>
      <c r="H9" s="239">
        <v>7</v>
      </c>
      <c r="I9" s="218">
        <v>8</v>
      </c>
      <c r="J9" s="240" t="s">
        <v>94</v>
      </c>
      <c r="K9" s="218">
        <v>10</v>
      </c>
      <c r="L9" s="218">
        <v>11</v>
      </c>
      <c r="M9" s="219"/>
      <c r="N9" s="219"/>
      <c r="O9" s="219"/>
      <c r="P9" s="219"/>
      <c r="Q9" s="219"/>
      <c r="R9" s="219"/>
      <c r="S9" s="219"/>
    </row>
    <row r="10" spans="2:19" ht="12.75">
      <c r="B10" s="228" t="s">
        <v>36</v>
      </c>
      <c r="C10" s="223"/>
      <c r="D10" s="224"/>
      <c r="E10" s="225"/>
      <c r="F10" s="217"/>
      <c r="G10" s="213"/>
      <c r="H10" s="230"/>
      <c r="I10" s="237"/>
      <c r="J10" s="213"/>
      <c r="K10" s="70"/>
      <c r="L10" s="214"/>
      <c r="M10" s="13"/>
      <c r="N10" s="13"/>
      <c r="O10" s="13"/>
      <c r="P10" s="13"/>
      <c r="Q10" s="13"/>
      <c r="R10" s="13"/>
      <c r="S10" s="13"/>
    </row>
    <row r="11" spans="2:19" ht="12.75">
      <c r="B11" s="259" t="s">
        <v>98</v>
      </c>
      <c r="C11" s="223"/>
      <c r="D11" s="224"/>
      <c r="E11" s="225"/>
      <c r="F11" s="217" t="s">
        <v>95</v>
      </c>
      <c r="G11" s="70" t="s">
        <v>92</v>
      </c>
      <c r="H11" s="230"/>
      <c r="I11" s="237"/>
      <c r="J11" s="70">
        <f>H11*I11</f>
        <v>0</v>
      </c>
      <c r="K11" s="70">
        <f>J11-L11</f>
        <v>0</v>
      </c>
      <c r="L11" s="194"/>
      <c r="M11" s="13"/>
      <c r="N11" s="13"/>
      <c r="O11" s="13"/>
      <c r="P11" s="13"/>
      <c r="Q11" s="13"/>
      <c r="R11" s="13"/>
      <c r="S11" s="13"/>
    </row>
    <row r="12" spans="2:19" ht="12.75">
      <c r="B12" s="259"/>
      <c r="C12" s="223"/>
      <c r="D12" s="224"/>
      <c r="E12" s="225"/>
      <c r="F12" s="217" t="s">
        <v>95</v>
      </c>
      <c r="G12" s="70" t="s">
        <v>92</v>
      </c>
      <c r="H12" s="230"/>
      <c r="I12" s="237"/>
      <c r="J12" s="70">
        <f>H12*I12</f>
        <v>0</v>
      </c>
      <c r="K12" s="70">
        <f>J12-L12</f>
        <v>0</v>
      </c>
      <c r="L12" s="194"/>
      <c r="M12" s="13"/>
      <c r="N12" s="13"/>
      <c r="O12" s="13"/>
      <c r="P12" s="13"/>
      <c r="Q12" s="13"/>
      <c r="R12" s="13"/>
      <c r="S12" s="13"/>
    </row>
    <row r="13" spans="2:19" ht="13.5" thickBot="1">
      <c r="B13" s="260"/>
      <c r="C13" s="241"/>
      <c r="D13" s="242"/>
      <c r="E13" s="243"/>
      <c r="F13" s="226" t="s">
        <v>95</v>
      </c>
      <c r="G13" s="227" t="s">
        <v>92</v>
      </c>
      <c r="H13" s="244"/>
      <c r="I13" s="236"/>
      <c r="J13" s="227">
        <f>H13*I13</f>
        <v>0</v>
      </c>
      <c r="K13" s="227">
        <f>J13-L13</f>
        <v>0</v>
      </c>
      <c r="L13" s="194"/>
      <c r="M13" s="13"/>
      <c r="N13" s="13"/>
      <c r="O13" s="13"/>
      <c r="P13" s="13"/>
      <c r="Q13" s="13"/>
      <c r="R13" s="13"/>
      <c r="S13" s="13"/>
    </row>
    <row r="14" spans="2:19" ht="12.75">
      <c r="B14" s="261" t="s">
        <v>99</v>
      </c>
      <c r="C14" s="210"/>
      <c r="D14" s="211"/>
      <c r="E14" s="212"/>
      <c r="F14" s="270" t="s">
        <v>117</v>
      </c>
      <c r="G14" s="267"/>
      <c r="H14" s="253"/>
      <c r="I14" s="254"/>
      <c r="J14" s="255"/>
      <c r="K14" s="213"/>
      <c r="L14" s="194"/>
      <c r="M14" s="13"/>
      <c r="N14" s="13"/>
      <c r="O14" s="13"/>
      <c r="P14" s="13"/>
      <c r="Q14" s="13"/>
      <c r="R14" s="13"/>
      <c r="S14" s="13"/>
    </row>
    <row r="15" spans="2:19" ht="12.75">
      <c r="B15" s="262"/>
      <c r="C15" s="223"/>
      <c r="D15" s="224"/>
      <c r="E15" s="225"/>
      <c r="F15" s="216"/>
      <c r="G15" s="268" t="s">
        <v>93</v>
      </c>
      <c r="H15" s="230"/>
      <c r="I15" s="237"/>
      <c r="J15" s="234">
        <f>F15*H15*I15</f>
        <v>0</v>
      </c>
      <c r="K15" s="70">
        <f>J15-L15</f>
        <v>0</v>
      </c>
      <c r="L15" s="194"/>
      <c r="M15" s="13"/>
      <c r="N15" s="13"/>
      <c r="O15" s="13"/>
      <c r="P15" s="13"/>
      <c r="Q15" s="13"/>
      <c r="R15" s="13"/>
      <c r="S15" s="13"/>
    </row>
    <row r="16" spans="2:19" ht="12.75">
      <c r="B16" s="262"/>
      <c r="C16" s="223"/>
      <c r="D16" s="224"/>
      <c r="E16" s="225"/>
      <c r="F16" s="216"/>
      <c r="G16" s="268" t="s">
        <v>93</v>
      </c>
      <c r="H16" s="230"/>
      <c r="I16" s="237"/>
      <c r="J16" s="234">
        <f>F16*H16*I16</f>
        <v>0</v>
      </c>
      <c r="K16" s="70">
        <f>J16-L16</f>
        <v>0</v>
      </c>
      <c r="L16" s="194"/>
      <c r="M16" s="13"/>
      <c r="N16" s="13"/>
      <c r="O16" s="13"/>
      <c r="P16" s="13"/>
      <c r="Q16" s="13"/>
      <c r="R16" s="13"/>
      <c r="S16" s="13"/>
    </row>
    <row r="17" spans="2:19" ht="13.5" thickBot="1">
      <c r="B17" s="263"/>
      <c r="C17" s="256"/>
      <c r="D17" s="257"/>
      <c r="E17" s="258"/>
      <c r="F17" s="271"/>
      <c r="G17" s="269" t="s">
        <v>93</v>
      </c>
      <c r="H17" s="244"/>
      <c r="I17" s="236"/>
      <c r="J17" s="233">
        <f>F17*H17*I17</f>
        <v>0</v>
      </c>
      <c r="K17" s="70">
        <f>J17-L17</f>
        <v>0</v>
      </c>
      <c r="L17" s="194"/>
      <c r="M17" s="13"/>
      <c r="N17" s="13"/>
      <c r="O17" s="13"/>
      <c r="P17" s="13"/>
      <c r="Q17" s="13"/>
      <c r="R17" s="13"/>
      <c r="S17" s="13"/>
    </row>
    <row r="18" spans="2:19" ht="12.75">
      <c r="B18" s="261" t="s">
        <v>104</v>
      </c>
      <c r="C18" s="264"/>
      <c r="D18" s="250"/>
      <c r="E18" s="265"/>
      <c r="F18" s="217" t="s">
        <v>95</v>
      </c>
      <c r="G18" s="213" t="s">
        <v>100</v>
      </c>
      <c r="H18" s="252"/>
      <c r="I18" s="237"/>
      <c r="J18" s="251">
        <f>H18*I18</f>
        <v>0</v>
      </c>
      <c r="K18" s="213">
        <f>J18-L18</f>
        <v>0</v>
      </c>
      <c r="L18" s="272"/>
      <c r="M18" s="13"/>
      <c r="N18" s="13"/>
      <c r="O18" s="13"/>
      <c r="P18" s="13"/>
      <c r="Q18" s="13"/>
      <c r="R18" s="13"/>
      <c r="S18" s="13"/>
    </row>
    <row r="19" spans="2:19" ht="13.5" thickBot="1">
      <c r="B19" s="249"/>
      <c r="C19" s="256"/>
      <c r="D19" s="250"/>
      <c r="E19" s="266"/>
      <c r="F19" s="221"/>
      <c r="G19" s="227"/>
      <c r="H19" s="252"/>
      <c r="I19" s="237"/>
      <c r="J19" s="251"/>
      <c r="K19" s="227"/>
      <c r="L19" s="272"/>
      <c r="M19" s="13"/>
      <c r="N19" s="13"/>
      <c r="O19" s="13"/>
      <c r="P19" s="13"/>
      <c r="Q19" s="13"/>
      <c r="R19" s="13"/>
      <c r="S19" s="13"/>
    </row>
    <row r="20" spans="2:19" ht="13.5" thickBot="1">
      <c r="B20" s="68" t="s">
        <v>21</v>
      </c>
      <c r="C20" s="193"/>
      <c r="D20" s="69"/>
      <c r="E20" s="69"/>
      <c r="F20" s="69"/>
      <c r="G20" s="69"/>
      <c r="H20" s="231"/>
      <c r="I20" s="78">
        <f>SUM(I10:I19)</f>
        <v>0</v>
      </c>
      <c r="J20" s="78">
        <f>SUM(J10:J19)</f>
        <v>0</v>
      </c>
      <c r="K20" s="273">
        <f>SUM(K10:K19)</f>
        <v>0</v>
      </c>
      <c r="L20" s="78">
        <f>SUM(L10:L17)</f>
        <v>0</v>
      </c>
      <c r="M20" s="1"/>
      <c r="N20" s="1"/>
      <c r="O20" s="1"/>
      <c r="P20" s="1"/>
      <c r="Q20" s="1"/>
      <c r="R20" s="1"/>
      <c r="S20" s="1"/>
    </row>
    <row r="21" spans="2:19" ht="12.75">
      <c r="B21" s="28"/>
      <c r="C21" s="30"/>
      <c r="D21" s="30"/>
      <c r="E21" s="30"/>
      <c r="F21" s="30"/>
      <c r="G21" s="30"/>
      <c r="H21" s="3"/>
      <c r="I21" s="11"/>
      <c r="J21" s="3"/>
      <c r="K21" s="2"/>
      <c r="L21" s="2"/>
      <c r="M21" s="2"/>
      <c r="N21" s="2"/>
      <c r="O21" s="2"/>
      <c r="P21" s="2"/>
      <c r="Q21" s="2"/>
      <c r="R21" s="2"/>
      <c r="S21" s="2"/>
    </row>
    <row r="22" ht="12.75">
      <c r="B22" s="43"/>
    </row>
    <row r="24" ht="12.75">
      <c r="D24" t="s">
        <v>3</v>
      </c>
    </row>
  </sheetData>
  <sheetProtection/>
  <mergeCells count="1">
    <mergeCell ref="C5:S5"/>
  </mergeCells>
  <printOptions/>
  <pageMargins left="0.5118110236220472" right="0.11811023622047245" top="0.35433070866141736" bottom="0.15748031496062992"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M49"/>
  <sheetViews>
    <sheetView tabSelected="1" zoomScalePageLayoutView="0" workbookViewId="0" topLeftCell="C1">
      <selection activeCell="F10" sqref="F10"/>
    </sheetView>
  </sheetViews>
  <sheetFormatPr defaultColWidth="9.140625" defaultRowHeight="12.75"/>
  <cols>
    <col min="2" max="2" width="42.7109375" style="103" customWidth="1"/>
    <col min="3" max="3" width="21.8515625" style="0" customWidth="1"/>
    <col min="4" max="4" width="13.00390625" style="0" customWidth="1"/>
    <col min="5" max="5" width="18.00390625" style="0" customWidth="1"/>
    <col min="6" max="6" width="56.140625" style="83" customWidth="1"/>
    <col min="7" max="17" width="9.140625" style="83" customWidth="1"/>
  </cols>
  <sheetData>
    <row r="1" spans="2:13" ht="15">
      <c r="B1" s="95"/>
      <c r="C1" s="17"/>
      <c r="D1" s="4"/>
      <c r="E1" s="4"/>
      <c r="F1" s="67"/>
      <c r="G1" s="67"/>
      <c r="H1" s="67"/>
      <c r="I1" s="67"/>
      <c r="J1" s="67"/>
      <c r="K1" s="67"/>
      <c r="L1" s="67"/>
      <c r="M1" s="67"/>
    </row>
    <row r="2" spans="2:13" ht="15">
      <c r="B2" s="294" t="s">
        <v>31</v>
      </c>
      <c r="C2" s="295"/>
      <c r="D2" s="295"/>
      <c r="E2" s="295"/>
      <c r="F2" s="277" t="str">
        <f>Details!F2</f>
        <v>№ RFA-CE-2024-02-22</v>
      </c>
      <c r="G2" s="13"/>
      <c r="H2" s="67"/>
      <c r="I2" s="67"/>
      <c r="J2" s="67"/>
      <c r="K2" s="67"/>
      <c r="L2" s="67"/>
      <c r="M2" s="67"/>
    </row>
    <row r="3" spans="2:13" ht="13.5" thickBot="1">
      <c r="B3" s="96"/>
      <c r="C3" s="2"/>
      <c r="D3" s="2"/>
      <c r="E3" s="2"/>
      <c r="F3" s="299" t="s">
        <v>144</v>
      </c>
      <c r="H3" s="13"/>
      <c r="I3" s="13"/>
      <c r="J3" s="13"/>
      <c r="K3" s="13"/>
      <c r="L3" s="13"/>
      <c r="M3" s="13"/>
    </row>
    <row r="4" spans="1:13" ht="24">
      <c r="A4">
        <v>7.1</v>
      </c>
      <c r="B4" s="97" t="s">
        <v>38</v>
      </c>
      <c r="C4" s="5"/>
      <c r="D4" s="5"/>
      <c r="E4" s="6"/>
      <c r="F4" s="13" t="s">
        <v>106</v>
      </c>
      <c r="G4" s="119" t="s">
        <v>107</v>
      </c>
      <c r="H4" s="13"/>
      <c r="I4" s="13"/>
      <c r="J4" s="13"/>
      <c r="K4" s="13"/>
      <c r="L4" s="13"/>
      <c r="M4" s="13"/>
    </row>
    <row r="5" spans="2:13" ht="12.75">
      <c r="B5" s="98"/>
      <c r="C5" s="7"/>
      <c r="D5" s="7"/>
      <c r="E5" s="8"/>
      <c r="F5" s="13"/>
      <c r="G5" s="13"/>
      <c r="H5" s="13"/>
      <c r="I5" s="13"/>
      <c r="J5" s="13"/>
      <c r="K5" s="13"/>
      <c r="L5" s="13"/>
      <c r="M5" s="13"/>
    </row>
    <row r="6" spans="2:13" ht="12.75">
      <c r="B6" s="98" t="s">
        <v>73</v>
      </c>
      <c r="C6" s="7"/>
      <c r="D6" s="7"/>
      <c r="E6" s="204">
        <v>1</v>
      </c>
      <c r="F6" s="13"/>
      <c r="H6" s="13"/>
      <c r="I6" s="13"/>
      <c r="J6" s="13"/>
      <c r="K6" s="13"/>
      <c r="L6" s="13"/>
      <c r="M6" s="13"/>
    </row>
    <row r="7" spans="2:13" ht="12.75">
      <c r="B7" s="98" t="s">
        <v>68</v>
      </c>
      <c r="C7" s="7"/>
      <c r="D7" s="7"/>
      <c r="E7" s="204">
        <v>1</v>
      </c>
      <c r="F7" s="13"/>
      <c r="G7" s="13"/>
      <c r="H7" s="13"/>
      <c r="I7" s="13"/>
      <c r="J7" s="13"/>
      <c r="K7" s="13"/>
      <c r="L7" s="13"/>
      <c r="M7" s="13"/>
    </row>
    <row r="8" spans="2:13" ht="24">
      <c r="B8" s="98" t="s">
        <v>69</v>
      </c>
      <c r="C8" s="7"/>
      <c r="D8" s="7"/>
      <c r="E8" s="204">
        <v>1</v>
      </c>
      <c r="F8" s="13"/>
      <c r="G8" s="13"/>
      <c r="H8" s="13"/>
      <c r="I8" s="13"/>
      <c r="J8" s="13"/>
      <c r="K8" s="13"/>
      <c r="L8" s="13"/>
      <c r="M8" s="13"/>
    </row>
    <row r="9" spans="2:13" ht="24">
      <c r="B9" s="98" t="s">
        <v>77</v>
      </c>
      <c r="C9" s="7"/>
      <c r="D9" s="7"/>
      <c r="E9" s="204">
        <v>1</v>
      </c>
      <c r="F9" s="200"/>
      <c r="G9" s="13"/>
      <c r="H9" s="13"/>
      <c r="I9" s="13"/>
      <c r="J9" s="13"/>
      <c r="K9" s="13"/>
      <c r="L9" s="13"/>
      <c r="M9" s="13"/>
    </row>
    <row r="10" spans="2:13" ht="48">
      <c r="B10" s="98"/>
      <c r="C10" s="72" t="s">
        <v>24</v>
      </c>
      <c r="D10" s="73" t="s">
        <v>22</v>
      </c>
      <c r="E10" s="74" t="s">
        <v>23</v>
      </c>
      <c r="F10" s="94"/>
      <c r="G10" s="13"/>
      <c r="H10" s="13"/>
      <c r="I10" s="13"/>
      <c r="J10" s="13"/>
      <c r="K10" s="13"/>
      <c r="L10" s="13"/>
      <c r="M10" s="13"/>
    </row>
    <row r="11" spans="2:13" ht="24">
      <c r="B11" s="98" t="s">
        <v>72</v>
      </c>
      <c r="C11" s="9"/>
      <c r="D11" s="36">
        <f>E6*E7</f>
        <v>1</v>
      </c>
      <c r="E11" s="10">
        <f aca="true" t="shared" si="0" ref="E11:E18">C11*D11</f>
        <v>0</v>
      </c>
      <c r="G11" s="13"/>
      <c r="H11" s="13"/>
      <c r="I11" s="13"/>
      <c r="J11" s="13"/>
      <c r="K11" s="13"/>
      <c r="L11" s="13"/>
      <c r="M11" s="13"/>
    </row>
    <row r="12" spans="2:13" ht="24">
      <c r="B12" s="98" t="s">
        <v>78</v>
      </c>
      <c r="C12" s="9"/>
      <c r="D12" s="63"/>
      <c r="E12" s="10">
        <f t="shared" si="0"/>
        <v>0</v>
      </c>
      <c r="F12" s="201"/>
      <c r="G12" s="13"/>
      <c r="H12" s="13"/>
      <c r="I12" s="13"/>
      <c r="J12" s="13"/>
      <c r="K12" s="13"/>
      <c r="L12" s="13"/>
      <c r="M12" s="13"/>
    </row>
    <row r="13" spans="2:13" ht="12.75">
      <c r="B13" s="98" t="s">
        <v>70</v>
      </c>
      <c r="C13" s="9"/>
      <c r="D13" s="63">
        <f>E8*(E7+E9)</f>
        <v>2</v>
      </c>
      <c r="E13" s="10">
        <f t="shared" si="0"/>
        <v>0</v>
      </c>
      <c r="F13" s="201"/>
      <c r="G13" s="13"/>
      <c r="H13" s="13"/>
      <c r="I13" s="13"/>
      <c r="J13" s="13"/>
      <c r="K13" s="13"/>
      <c r="L13" s="13"/>
      <c r="M13" s="13"/>
    </row>
    <row r="14" spans="2:13" ht="36">
      <c r="B14" s="98" t="s">
        <v>76</v>
      </c>
      <c r="C14" s="9"/>
      <c r="D14" s="63">
        <f>E8*E7</f>
        <v>1</v>
      </c>
      <c r="E14" s="10">
        <f t="shared" si="0"/>
        <v>0</v>
      </c>
      <c r="F14" s="203"/>
      <c r="G14" s="13"/>
      <c r="H14" s="13"/>
      <c r="I14" s="13"/>
      <c r="J14" s="13"/>
      <c r="K14" s="13"/>
      <c r="L14" s="13"/>
      <c r="M14" s="13"/>
    </row>
    <row r="15" spans="2:13" ht="24">
      <c r="B15" s="98" t="s">
        <v>75</v>
      </c>
      <c r="C15" s="9"/>
      <c r="D15" s="63">
        <f>E6*E9</f>
        <v>1</v>
      </c>
      <c r="E15" s="10">
        <f t="shared" si="0"/>
        <v>0</v>
      </c>
      <c r="F15" s="203"/>
      <c r="G15" s="13"/>
      <c r="H15" s="13"/>
      <c r="I15" s="13"/>
      <c r="J15" s="13"/>
      <c r="K15" s="13"/>
      <c r="L15" s="13"/>
      <c r="M15" s="13"/>
    </row>
    <row r="16" spans="2:13" ht="12.75">
      <c r="B16" s="98" t="s">
        <v>71</v>
      </c>
      <c r="C16" s="9"/>
      <c r="D16" s="63">
        <f>E8*E7*E6</f>
        <v>1</v>
      </c>
      <c r="E16" s="10">
        <f t="shared" si="0"/>
        <v>0</v>
      </c>
      <c r="G16" s="13"/>
      <c r="H16" s="13"/>
      <c r="I16" s="13"/>
      <c r="J16" s="13"/>
      <c r="K16" s="13"/>
      <c r="L16" s="13"/>
      <c r="M16" s="13"/>
    </row>
    <row r="17" spans="2:13" ht="36">
      <c r="B17" s="98" t="s">
        <v>79</v>
      </c>
      <c r="C17" s="9"/>
      <c r="D17" s="36">
        <f>E6*E7*E9</f>
        <v>1</v>
      </c>
      <c r="E17" s="10">
        <f t="shared" si="0"/>
        <v>0</v>
      </c>
      <c r="F17" s="203"/>
      <c r="G17" s="13"/>
      <c r="H17" s="13"/>
      <c r="I17" s="13"/>
      <c r="J17" s="13"/>
      <c r="K17" s="13"/>
      <c r="L17" s="13"/>
      <c r="M17" s="13"/>
    </row>
    <row r="18" spans="2:13" ht="24">
      <c r="B18" s="98" t="s">
        <v>74</v>
      </c>
      <c r="C18" s="9"/>
      <c r="D18" s="36">
        <f>E8*E7</f>
        <v>1</v>
      </c>
      <c r="E18" s="10">
        <f t="shared" si="0"/>
        <v>0</v>
      </c>
      <c r="F18" s="201"/>
      <c r="G18" s="13"/>
      <c r="H18" s="13"/>
      <c r="I18" s="13"/>
      <c r="J18" s="13"/>
      <c r="K18" s="13"/>
      <c r="L18" s="13"/>
      <c r="M18" s="13"/>
    </row>
    <row r="19" spans="2:13" ht="13.5" thickBot="1">
      <c r="B19" s="98"/>
      <c r="C19" s="9"/>
      <c r="D19" s="36"/>
      <c r="E19" s="10"/>
      <c r="F19" s="202"/>
      <c r="G19" s="13"/>
      <c r="H19" s="13"/>
      <c r="I19" s="13"/>
      <c r="J19" s="13"/>
      <c r="K19" s="13"/>
      <c r="L19" s="13"/>
      <c r="M19" s="13"/>
    </row>
    <row r="20" spans="2:13" ht="13.5" thickBot="1">
      <c r="B20" s="99" t="s">
        <v>25</v>
      </c>
      <c r="C20" s="61"/>
      <c r="D20" s="62"/>
      <c r="E20" s="71">
        <f>SUM(E11:E19)</f>
        <v>0</v>
      </c>
      <c r="F20" s="66"/>
      <c r="G20" s="66"/>
      <c r="H20" s="66"/>
      <c r="I20" s="66"/>
      <c r="J20" s="66"/>
      <c r="K20" s="66"/>
      <c r="L20" s="66"/>
      <c r="M20" s="66"/>
    </row>
    <row r="21" spans="2:13" ht="12.75">
      <c r="B21" s="100" t="s">
        <v>80</v>
      </c>
      <c r="C21" s="5"/>
      <c r="D21" s="5"/>
      <c r="E21" s="205">
        <f>E20/E7</f>
        <v>0</v>
      </c>
      <c r="F21" s="13"/>
      <c r="G21" s="13"/>
      <c r="H21" s="13"/>
      <c r="I21" s="13"/>
      <c r="J21" s="13"/>
      <c r="K21" s="13"/>
      <c r="L21" s="13"/>
      <c r="M21" s="13"/>
    </row>
    <row r="22" spans="2:13" ht="12.75">
      <c r="B22" s="96"/>
      <c r="C22" s="2"/>
      <c r="D22" s="2"/>
      <c r="E22" s="2"/>
      <c r="F22" s="13"/>
      <c r="G22" s="13"/>
      <c r="H22" s="13"/>
      <c r="I22" s="13"/>
      <c r="J22" s="13"/>
      <c r="K22" s="13"/>
      <c r="L22" s="13"/>
      <c r="M22" s="13"/>
    </row>
    <row r="23" spans="2:13" ht="13.5" thickBot="1">
      <c r="B23" s="96"/>
      <c r="C23" s="2"/>
      <c r="D23" s="2"/>
      <c r="E23" s="2"/>
      <c r="F23" s="13"/>
      <c r="G23" s="13"/>
      <c r="H23" s="13"/>
      <c r="I23" s="13"/>
      <c r="J23" s="13"/>
      <c r="K23" s="13"/>
      <c r="L23" s="13"/>
      <c r="M23" s="13"/>
    </row>
    <row r="24" spans="1:13" ht="24">
      <c r="A24">
        <v>7.2</v>
      </c>
      <c r="B24" s="97" t="s">
        <v>38</v>
      </c>
      <c r="C24" s="5"/>
      <c r="D24" s="5"/>
      <c r="E24" s="6"/>
      <c r="F24" s="13" t="s">
        <v>106</v>
      </c>
      <c r="G24" s="119" t="s">
        <v>107</v>
      </c>
      <c r="H24" s="13"/>
      <c r="I24" s="13"/>
      <c r="J24" s="13"/>
      <c r="K24" s="13"/>
      <c r="L24" s="13"/>
      <c r="M24" s="13"/>
    </row>
    <row r="25" spans="2:13" ht="12.75">
      <c r="B25" s="98"/>
      <c r="C25" s="7"/>
      <c r="D25" s="7"/>
      <c r="E25" s="8"/>
      <c r="F25" s="13"/>
      <c r="G25" s="13"/>
      <c r="H25" s="13"/>
      <c r="I25" s="13"/>
      <c r="J25" s="13"/>
      <c r="K25" s="13"/>
      <c r="L25" s="13"/>
      <c r="M25" s="13"/>
    </row>
    <row r="26" spans="2:13" ht="12.75">
      <c r="B26" s="98" t="s">
        <v>73</v>
      </c>
      <c r="C26" s="7"/>
      <c r="D26" s="7"/>
      <c r="E26" s="204">
        <v>1</v>
      </c>
      <c r="F26" s="13"/>
      <c r="G26" s="13"/>
      <c r="H26" s="13"/>
      <c r="I26" s="13"/>
      <c r="J26" s="13"/>
      <c r="K26" s="13"/>
      <c r="L26" s="13"/>
      <c r="M26" s="13"/>
    </row>
    <row r="27" spans="2:13" ht="12.75">
      <c r="B27" s="98" t="s">
        <v>68</v>
      </c>
      <c r="C27" s="7"/>
      <c r="D27" s="7"/>
      <c r="E27" s="204">
        <v>1</v>
      </c>
      <c r="F27" s="13"/>
      <c r="G27" s="13"/>
      <c r="H27" s="13"/>
      <c r="I27" s="13"/>
      <c r="J27" s="13"/>
      <c r="K27" s="13"/>
      <c r="L27" s="13"/>
      <c r="M27" s="13"/>
    </row>
    <row r="28" spans="2:13" ht="24">
      <c r="B28" s="98" t="s">
        <v>69</v>
      </c>
      <c r="C28" s="7"/>
      <c r="D28" s="7"/>
      <c r="E28" s="204">
        <v>1</v>
      </c>
      <c r="F28" s="13"/>
      <c r="G28" s="13"/>
      <c r="H28" s="13"/>
      <c r="I28" s="13"/>
      <c r="J28" s="13"/>
      <c r="K28" s="13"/>
      <c r="L28" s="13"/>
      <c r="M28" s="13"/>
    </row>
    <row r="29" spans="2:13" ht="24">
      <c r="B29" s="98" t="s">
        <v>77</v>
      </c>
      <c r="C29" s="7"/>
      <c r="D29" s="7"/>
      <c r="E29" s="204">
        <v>1</v>
      </c>
      <c r="F29" s="200"/>
      <c r="G29" s="13"/>
      <c r="H29" s="13"/>
      <c r="I29" s="13"/>
      <c r="J29" s="13"/>
      <c r="K29" s="13"/>
      <c r="L29" s="13"/>
      <c r="M29" s="13"/>
    </row>
    <row r="30" spans="2:13" ht="48">
      <c r="B30" s="98"/>
      <c r="C30" s="72" t="s">
        <v>24</v>
      </c>
      <c r="D30" s="73" t="s">
        <v>22</v>
      </c>
      <c r="E30" s="74" t="s">
        <v>23</v>
      </c>
      <c r="F30" s="201"/>
      <c r="G30" s="13"/>
      <c r="H30" s="13"/>
      <c r="I30" s="13"/>
      <c r="J30" s="13"/>
      <c r="K30" s="13"/>
      <c r="L30" s="13"/>
      <c r="M30" s="13"/>
    </row>
    <row r="31" spans="2:13" ht="24">
      <c r="B31" s="98" t="s">
        <v>72</v>
      </c>
      <c r="C31" s="9"/>
      <c r="D31" s="36">
        <f>E26*E27</f>
        <v>1</v>
      </c>
      <c r="E31" s="10">
        <f aca="true" t="shared" si="1" ref="E31:E38">C31*D31</f>
        <v>0</v>
      </c>
      <c r="F31" s="94"/>
      <c r="G31" s="13"/>
      <c r="H31" s="13"/>
      <c r="I31" s="13"/>
      <c r="J31" s="13"/>
      <c r="K31" s="13"/>
      <c r="L31" s="13"/>
      <c r="M31" s="13"/>
    </row>
    <row r="32" spans="2:13" ht="24">
      <c r="B32" s="98" t="s">
        <v>78</v>
      </c>
      <c r="C32" s="9"/>
      <c r="D32" s="63"/>
      <c r="E32" s="10">
        <f t="shared" si="1"/>
        <v>0</v>
      </c>
      <c r="F32" s="201"/>
      <c r="G32" s="13"/>
      <c r="H32" s="13"/>
      <c r="I32" s="13"/>
      <c r="J32" s="13"/>
      <c r="K32" s="13"/>
      <c r="L32" s="13"/>
      <c r="M32" s="13"/>
    </row>
    <row r="33" spans="2:13" ht="12.75">
      <c r="B33" s="98" t="s">
        <v>70</v>
      </c>
      <c r="C33" s="9"/>
      <c r="D33" s="63">
        <f>E28*(E27+E29)</f>
        <v>2</v>
      </c>
      <c r="E33" s="10">
        <f t="shared" si="1"/>
        <v>0</v>
      </c>
      <c r="F33" s="201"/>
      <c r="G33" s="13"/>
      <c r="H33" s="13"/>
      <c r="I33" s="13"/>
      <c r="J33" s="13"/>
      <c r="K33" s="13"/>
      <c r="L33" s="13"/>
      <c r="M33" s="13"/>
    </row>
    <row r="34" spans="2:13" ht="36">
      <c r="B34" s="98" t="s">
        <v>76</v>
      </c>
      <c r="C34" s="9"/>
      <c r="D34" s="63">
        <f>E28*E27</f>
        <v>1</v>
      </c>
      <c r="E34" s="10">
        <f t="shared" si="1"/>
        <v>0</v>
      </c>
      <c r="F34" s="203"/>
      <c r="G34" s="13"/>
      <c r="H34" s="13"/>
      <c r="I34" s="13"/>
      <c r="J34" s="13"/>
      <c r="K34" s="13"/>
      <c r="L34" s="13"/>
      <c r="M34" s="13"/>
    </row>
    <row r="35" spans="2:13" ht="24">
      <c r="B35" s="98" t="s">
        <v>75</v>
      </c>
      <c r="C35" s="9"/>
      <c r="D35" s="63">
        <f>E26*E29</f>
        <v>1</v>
      </c>
      <c r="E35" s="10">
        <f t="shared" si="1"/>
        <v>0</v>
      </c>
      <c r="F35" s="203"/>
      <c r="G35" s="13"/>
      <c r="H35" s="13"/>
      <c r="I35" s="13"/>
      <c r="J35" s="13"/>
      <c r="K35" s="13"/>
      <c r="L35" s="13"/>
      <c r="M35" s="13"/>
    </row>
    <row r="36" spans="2:13" ht="12.75">
      <c r="B36" s="98" t="s">
        <v>71</v>
      </c>
      <c r="C36" s="9"/>
      <c r="D36" s="63">
        <f>E28*E27*E26</f>
        <v>1</v>
      </c>
      <c r="E36" s="10">
        <f t="shared" si="1"/>
        <v>0</v>
      </c>
      <c r="G36" s="13"/>
      <c r="H36" s="13"/>
      <c r="I36" s="13"/>
      <c r="J36" s="13"/>
      <c r="K36" s="13"/>
      <c r="L36" s="13"/>
      <c r="M36" s="13"/>
    </row>
    <row r="37" spans="2:13" ht="36">
      <c r="B37" s="98" t="s">
        <v>79</v>
      </c>
      <c r="C37" s="9"/>
      <c r="D37" s="36">
        <f>E26*E27*E29</f>
        <v>1</v>
      </c>
      <c r="E37" s="10">
        <f t="shared" si="1"/>
        <v>0</v>
      </c>
      <c r="F37" s="203"/>
      <c r="G37" s="13"/>
      <c r="H37" s="13"/>
      <c r="I37" s="13"/>
      <c r="J37" s="13"/>
      <c r="K37" s="13"/>
      <c r="L37" s="13"/>
      <c r="M37" s="13"/>
    </row>
    <row r="38" spans="2:13" ht="23.25">
      <c r="B38" s="98" t="s">
        <v>74</v>
      </c>
      <c r="C38" s="9"/>
      <c r="D38" s="36">
        <f>E28*E27</f>
        <v>1</v>
      </c>
      <c r="E38" s="10">
        <f t="shared" si="1"/>
        <v>0</v>
      </c>
      <c r="F38" s="201"/>
      <c r="G38" s="13"/>
      <c r="H38" s="13"/>
      <c r="I38" s="13"/>
      <c r="J38" s="13"/>
      <c r="K38" s="13"/>
      <c r="L38" s="13"/>
      <c r="M38" s="13"/>
    </row>
    <row r="39" spans="2:13" ht="13.5" thickBot="1">
      <c r="B39" s="98"/>
      <c r="C39" s="9"/>
      <c r="D39" s="36"/>
      <c r="E39" s="10"/>
      <c r="F39" s="202"/>
      <c r="G39" s="13"/>
      <c r="H39" s="13"/>
      <c r="I39" s="13"/>
      <c r="J39" s="13"/>
      <c r="K39" s="13"/>
      <c r="L39" s="13"/>
      <c r="M39" s="13"/>
    </row>
    <row r="40" spans="2:13" ht="13.5" thickBot="1">
      <c r="B40" s="99" t="s">
        <v>25</v>
      </c>
      <c r="C40" s="61"/>
      <c r="D40" s="62"/>
      <c r="E40" s="71">
        <f>SUM(E31:E39)</f>
        <v>0</v>
      </c>
      <c r="F40" s="66"/>
      <c r="G40" s="13"/>
      <c r="H40" s="13"/>
      <c r="I40" s="13"/>
      <c r="J40" s="13"/>
      <c r="K40" s="13"/>
      <c r="L40" s="13"/>
      <c r="M40" s="13"/>
    </row>
    <row r="41" spans="2:13" ht="12.75">
      <c r="B41" s="100" t="s">
        <v>80</v>
      </c>
      <c r="C41" s="5"/>
      <c r="D41" s="5"/>
      <c r="E41" s="205">
        <f>E40/E27</f>
        <v>0</v>
      </c>
      <c r="F41" s="13"/>
      <c r="G41" s="13"/>
      <c r="H41" s="13"/>
      <c r="I41" s="13"/>
      <c r="J41" s="13"/>
      <c r="K41" s="13"/>
      <c r="L41" s="13"/>
      <c r="M41" s="13"/>
    </row>
    <row r="42" spans="2:13" ht="12.75">
      <c r="B42" s="96"/>
      <c r="C42" s="2"/>
      <c r="D42" s="2"/>
      <c r="E42" s="2"/>
      <c r="F42" s="13"/>
      <c r="G42" s="13"/>
      <c r="H42" s="13"/>
      <c r="I42" s="13"/>
      <c r="J42" s="13"/>
      <c r="K42" s="13"/>
      <c r="L42" s="13"/>
      <c r="M42" s="13"/>
    </row>
    <row r="43" spans="6:13" ht="12.75">
      <c r="F43" s="120"/>
      <c r="G43" s="13"/>
      <c r="H43" s="13"/>
      <c r="I43" s="13"/>
      <c r="J43" s="13"/>
      <c r="K43" s="13"/>
      <c r="L43" s="13"/>
      <c r="M43" s="13"/>
    </row>
    <row r="44" spans="2:13" ht="12.75">
      <c r="B44" s="96"/>
      <c r="C44" s="2"/>
      <c r="D44" s="2"/>
      <c r="E44" s="2"/>
      <c r="F44" s="13"/>
      <c r="G44" s="13"/>
      <c r="H44" s="13"/>
      <c r="I44" s="13"/>
      <c r="J44" s="13"/>
      <c r="K44" s="13"/>
      <c r="L44" s="13"/>
      <c r="M44" s="13"/>
    </row>
    <row r="46" spans="2:5" ht="24">
      <c r="B46" s="101" t="s">
        <v>26</v>
      </c>
      <c r="C46" s="24"/>
      <c r="D46" s="25"/>
      <c r="E46" s="25">
        <f>E20+E40</f>
        <v>0</v>
      </c>
    </row>
    <row r="48" ht="23.25">
      <c r="B48" s="96" t="s">
        <v>96</v>
      </c>
    </row>
    <row r="49" ht="52.5">
      <c r="B49" s="102" t="s">
        <v>123</v>
      </c>
    </row>
  </sheetData>
  <sheetProtection/>
  <mergeCells count="1">
    <mergeCell ref="B2:E2"/>
  </mergeCells>
  <printOptions/>
  <pageMargins left="0.7086614173228347" right="0.7086614173228347" top="0.7480314960629921" bottom="0.7480314960629921" header="0.31496062992125984" footer="0.31496062992125984"/>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dimension ref="A1:U29"/>
  <sheetViews>
    <sheetView zoomScalePageLayoutView="0" workbookViewId="0" topLeftCell="A1">
      <selection activeCell="A17" sqref="A17:F17"/>
    </sheetView>
  </sheetViews>
  <sheetFormatPr defaultColWidth="9.140625" defaultRowHeight="12.75"/>
  <cols>
    <col min="6" max="6" width="73.8515625" style="0" customWidth="1"/>
  </cols>
  <sheetData>
    <row r="1" ht="12.75">
      <c r="A1" s="40" t="s">
        <v>2</v>
      </c>
    </row>
    <row r="2" spans="1:6" ht="73.5" customHeight="1">
      <c r="A2" s="297" t="s">
        <v>39</v>
      </c>
      <c r="B2" s="298"/>
      <c r="C2" s="298"/>
      <c r="D2" s="298"/>
      <c r="E2" s="298"/>
      <c r="F2" s="298"/>
    </row>
    <row r="4" ht="12.75">
      <c r="A4" s="40" t="s">
        <v>126</v>
      </c>
    </row>
    <row r="5" spans="1:6" ht="51.75" customHeight="1">
      <c r="A5" s="297" t="s">
        <v>103</v>
      </c>
      <c r="B5" s="298"/>
      <c r="C5" s="298"/>
      <c r="D5" s="298"/>
      <c r="E5" s="298"/>
      <c r="F5" s="298"/>
    </row>
    <row r="7" ht="12.75">
      <c r="A7" s="40" t="s">
        <v>127</v>
      </c>
    </row>
    <row r="8" spans="1:6" ht="27" customHeight="1">
      <c r="A8" s="297" t="s">
        <v>105</v>
      </c>
      <c r="B8" s="298"/>
      <c r="C8" s="298"/>
      <c r="D8" s="298"/>
      <c r="E8" s="298"/>
      <c r="F8" s="298"/>
    </row>
    <row r="10" ht="12.75">
      <c r="A10" s="40" t="s">
        <v>128</v>
      </c>
    </row>
    <row r="11" spans="1:6" ht="24.75" customHeight="1">
      <c r="A11" s="297" t="s">
        <v>124</v>
      </c>
      <c r="B11" s="298"/>
      <c r="C11" s="298"/>
      <c r="D11" s="298"/>
      <c r="E11" s="298"/>
      <c r="F11" s="298"/>
    </row>
    <row r="13" ht="12.75">
      <c r="A13" s="40" t="s">
        <v>129</v>
      </c>
    </row>
    <row r="14" spans="1:6" ht="89.25" customHeight="1">
      <c r="A14" s="297" t="s">
        <v>141</v>
      </c>
      <c r="B14" s="298"/>
      <c r="C14" s="298"/>
      <c r="D14" s="298"/>
      <c r="E14" s="298"/>
      <c r="F14" s="298"/>
    </row>
    <row r="15" spans="1:6" ht="15.75" customHeight="1">
      <c r="A15" s="41"/>
      <c r="B15" s="42"/>
      <c r="C15" s="42"/>
      <c r="D15" s="42"/>
      <c r="E15" s="42"/>
      <c r="F15" s="42"/>
    </row>
    <row r="16" spans="1:21" ht="12.75">
      <c r="A16" s="40" t="s">
        <v>130</v>
      </c>
      <c r="U16" s="43" t="s">
        <v>3</v>
      </c>
    </row>
    <row r="17" spans="1:6" ht="26.25" customHeight="1">
      <c r="A17" s="297" t="s">
        <v>142</v>
      </c>
      <c r="B17" s="298"/>
      <c r="C17" s="298"/>
      <c r="D17" s="298"/>
      <c r="E17" s="298"/>
      <c r="F17" s="298"/>
    </row>
    <row r="18" spans="1:6" ht="17.25" customHeight="1">
      <c r="A18" s="40" t="s">
        <v>131</v>
      </c>
      <c r="B18" s="42"/>
      <c r="C18" s="42"/>
      <c r="D18" s="42"/>
      <c r="E18" s="42"/>
      <c r="F18" s="42"/>
    </row>
    <row r="19" spans="1:6" ht="36.75" customHeight="1">
      <c r="A19" s="297" t="s">
        <v>125</v>
      </c>
      <c r="B19" s="298"/>
      <c r="C19" s="298"/>
      <c r="D19" s="298"/>
      <c r="E19" s="298"/>
      <c r="F19" s="298"/>
    </row>
    <row r="20" spans="1:6" ht="17.25" customHeight="1">
      <c r="A20" s="41"/>
      <c r="B20" s="42"/>
      <c r="C20" s="42"/>
      <c r="D20" s="42"/>
      <c r="E20" s="42"/>
      <c r="F20" s="42"/>
    </row>
    <row r="21" ht="12.75">
      <c r="A21" s="40" t="s">
        <v>132</v>
      </c>
    </row>
    <row r="22" spans="1:6" ht="55.5" customHeight="1">
      <c r="A22" s="297" t="s">
        <v>140</v>
      </c>
      <c r="B22" s="298"/>
      <c r="C22" s="298"/>
      <c r="D22" s="298"/>
      <c r="E22" s="298"/>
      <c r="F22" s="298"/>
    </row>
    <row r="24" spans="1:6" ht="15.75" customHeight="1">
      <c r="A24" s="41"/>
      <c r="B24" s="42"/>
      <c r="C24" s="42"/>
      <c r="D24" s="42"/>
      <c r="E24" s="42"/>
      <c r="F24" s="42"/>
    </row>
    <row r="25" ht="12.75">
      <c r="A25" s="40" t="s">
        <v>133</v>
      </c>
    </row>
    <row r="26" spans="1:6" ht="34.5" customHeight="1">
      <c r="A26" s="297" t="s">
        <v>54</v>
      </c>
      <c r="B26" s="298"/>
      <c r="C26" s="298"/>
      <c r="D26" s="298"/>
      <c r="E26" s="298"/>
      <c r="F26" s="298"/>
    </row>
    <row r="28" ht="12.75">
      <c r="A28" s="40" t="s">
        <v>134</v>
      </c>
    </row>
    <row r="29" spans="1:6" ht="81" customHeight="1">
      <c r="A29" s="296" t="s">
        <v>139</v>
      </c>
      <c r="B29" s="296"/>
      <c r="C29" s="296"/>
      <c r="D29" s="296"/>
      <c r="E29" s="296"/>
      <c r="F29" s="296"/>
    </row>
  </sheetData>
  <sheetProtection/>
  <mergeCells count="10">
    <mergeCell ref="A29:F29"/>
    <mergeCell ref="A26:F26"/>
    <mergeCell ref="A2:F2"/>
    <mergeCell ref="A14:F14"/>
    <mergeCell ref="A5:F5"/>
    <mergeCell ref="A11:F11"/>
    <mergeCell ref="A22:F22"/>
    <mergeCell ref="A17:F17"/>
    <mergeCell ref="A19:F19"/>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Tkachuk</dc:creator>
  <cp:keywords/>
  <dc:description/>
  <cp:lastModifiedBy>Amrah Mammadli</cp:lastModifiedBy>
  <cp:lastPrinted>2023-08-01T18:23:45Z</cp:lastPrinted>
  <dcterms:created xsi:type="dcterms:W3CDTF">2005-02-14T19:06:27Z</dcterms:created>
  <dcterms:modified xsi:type="dcterms:W3CDTF">2024-01-19T13:22:29Z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