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falkova\Documents\KYV-124\"/>
    </mc:Choice>
  </mc:AlternateContent>
  <bookViews>
    <workbookView xWindow="0" yWindow="0" windowWidth="28800" windowHeight="12135"/>
  </bookViews>
  <sheets>
    <sheet name="Building Materials" sheetId="3" r:id="rId1"/>
  </sheets>
  <calcPr calcId="152511"/>
</workbook>
</file>

<file path=xl/calcChain.xml><?xml version="1.0" encoding="utf-8"?>
<calcChain xmlns="http://schemas.openxmlformats.org/spreadsheetml/2006/main">
  <c r="I123" i="3" l="1"/>
  <c r="I100" i="3"/>
  <c r="I111" i="3"/>
  <c r="A104" i="3"/>
  <c r="A105" i="3"/>
  <c r="A106" i="3"/>
  <c r="A107" i="3"/>
  <c r="A108" i="3" s="1"/>
  <c r="A109" i="3" s="1"/>
  <c r="A110" i="3" s="1"/>
  <c r="A103" i="3"/>
  <c r="I107" i="3"/>
  <c r="I106" i="3"/>
  <c r="I105" i="3"/>
  <c r="I104" i="3"/>
  <c r="I103" i="3"/>
  <c r="I102" i="3"/>
  <c r="I151" i="3" l="1"/>
  <c r="I147" i="3"/>
  <c r="I146" i="3"/>
  <c r="A146" i="3"/>
  <c r="A147" i="3" s="1"/>
  <c r="A148" i="3" s="1"/>
  <c r="I135" i="3"/>
  <c r="I134" i="3"/>
  <c r="A134" i="3"/>
  <c r="A135" i="3" s="1"/>
  <c r="A136" i="3" s="1"/>
  <c r="I148" i="3"/>
  <c r="I145" i="3"/>
  <c r="I144" i="3"/>
  <c r="I143" i="3"/>
  <c r="I142" i="3"/>
  <c r="I141" i="3"/>
  <c r="I140" i="3"/>
  <c r="A140" i="3"/>
  <c r="A141" i="3" s="1"/>
  <c r="A142" i="3" s="1"/>
  <c r="A143" i="3" s="1"/>
  <c r="A144" i="3" s="1"/>
  <c r="I136" i="3"/>
  <c r="I133" i="3"/>
  <c r="I137" i="3" s="1"/>
  <c r="A120" i="3"/>
  <c r="A99" i="3"/>
  <c r="I120" i="3"/>
  <c r="I119" i="3"/>
  <c r="I118" i="3"/>
  <c r="I117" i="3"/>
  <c r="I116" i="3"/>
  <c r="I115" i="3"/>
  <c r="I114" i="3"/>
  <c r="A114" i="3"/>
  <c r="A115" i="3" s="1"/>
  <c r="A116" i="3" s="1"/>
  <c r="A117" i="3" s="1"/>
  <c r="A118" i="3" s="1"/>
  <c r="I110" i="3"/>
  <c r="I109" i="3"/>
  <c r="I108" i="3"/>
  <c r="I99" i="3"/>
  <c r="I98" i="3"/>
  <c r="I85" i="3"/>
  <c r="I84" i="3"/>
  <c r="I83" i="3"/>
  <c r="I82" i="3"/>
  <c r="I81" i="3"/>
  <c r="I80" i="3"/>
  <c r="I79" i="3"/>
  <c r="I78" i="3"/>
  <c r="I77" i="3"/>
  <c r="I76" i="3"/>
  <c r="I75" i="3"/>
  <c r="I74" i="3"/>
  <c r="I73" i="3"/>
  <c r="I72" i="3"/>
  <c r="I71" i="3"/>
  <c r="I70" i="3"/>
  <c r="I69" i="3"/>
  <c r="I68" i="3"/>
  <c r="I67" i="3"/>
  <c r="I66" i="3"/>
  <c r="I60" i="3"/>
  <c r="I54" i="3"/>
  <c r="I65" i="3"/>
  <c r="I64" i="3"/>
  <c r="I63" i="3"/>
  <c r="I62" i="3"/>
  <c r="I61" i="3"/>
  <c r="A54" i="3"/>
  <c r="A55" i="3" s="1"/>
  <c r="A56" i="3" s="1"/>
  <c r="A57" i="3" s="1"/>
  <c r="A58" i="3" s="1"/>
  <c r="A59" i="3" s="1"/>
  <c r="A60" i="3" s="1"/>
  <c r="A61" i="3" s="1"/>
  <c r="A62" i="3" s="1"/>
  <c r="A63" i="3" s="1"/>
  <c r="A64" i="3" s="1"/>
  <c r="A65" i="3" s="1"/>
  <c r="A66" i="3" s="1"/>
  <c r="A67" i="3" s="1"/>
  <c r="A68" i="3" s="1"/>
  <c r="A69" i="3" s="1"/>
  <c r="A70" i="3" s="1"/>
  <c r="A71" i="3" s="1"/>
  <c r="A72" i="3" s="1"/>
  <c r="A73" i="3" s="1"/>
  <c r="A74" i="3" s="1"/>
  <c r="A75" i="3" s="1"/>
  <c r="A76" i="3" s="1"/>
  <c r="A77" i="3" s="1"/>
  <c r="A78" i="3" s="1"/>
  <c r="A79" i="3" s="1"/>
  <c r="A80" i="3" s="1"/>
  <c r="A81" i="3" s="1"/>
  <c r="A82" i="3" s="1"/>
  <c r="A83" i="3" s="1"/>
  <c r="A84" i="3" s="1"/>
  <c r="A85" i="3" s="1"/>
  <c r="A48" i="3"/>
  <c r="A49" i="3" s="1"/>
  <c r="A50" i="3" s="1"/>
  <c r="A51" i="3" s="1"/>
  <c r="A52" i="3" s="1"/>
  <c r="I31" i="3"/>
  <c r="I15" i="3"/>
  <c r="I149" i="3" l="1"/>
  <c r="I121" i="3"/>
  <c r="I50" i="3"/>
  <c r="I59" i="3" l="1"/>
  <c r="I58" i="3"/>
  <c r="I57" i="3"/>
  <c r="I56" i="3"/>
  <c r="I55" i="3"/>
  <c r="I53" i="3"/>
  <c r="I52" i="3"/>
  <c r="I51" i="3"/>
  <c r="I49" i="3"/>
  <c r="I48" i="3"/>
  <c r="I44" i="3"/>
  <c r="I43" i="3"/>
  <c r="I42" i="3"/>
  <c r="I41" i="3"/>
  <c r="I40" i="3"/>
  <c r="I39" i="3"/>
  <c r="I38" i="3"/>
  <c r="I37" i="3"/>
  <c r="I36" i="3"/>
  <c r="I35" i="3"/>
  <c r="I34" i="3"/>
  <c r="I33" i="3"/>
  <c r="I32" i="3"/>
  <c r="I30" i="3"/>
  <c r="I29" i="3"/>
  <c r="I28" i="3"/>
  <c r="I27" i="3"/>
  <c r="I24" i="3"/>
  <c r="I23" i="3"/>
  <c r="I22" i="3"/>
  <c r="I21" i="3"/>
  <c r="I20" i="3"/>
  <c r="I19" i="3"/>
  <c r="I16" i="3"/>
  <c r="I18" i="3"/>
  <c r="I17" i="3"/>
  <c r="I14" i="3"/>
  <c r="I86" i="3" l="1"/>
  <c r="I25" i="3"/>
  <c r="I45" i="3"/>
  <c r="A15" i="3"/>
  <c r="I88" i="3" l="1"/>
  <c r="A16" i="3"/>
  <c r="A17" i="3" s="1"/>
  <c r="A18" i="3" s="1"/>
  <c r="A19" i="3" s="1"/>
  <c r="A20" i="3" s="1"/>
  <c r="A21" i="3" s="1"/>
  <c r="A22" i="3" s="1"/>
  <c r="A23" i="3" s="1"/>
  <c r="A24" i="3" s="1"/>
  <c r="A28" i="3" s="1"/>
  <c r="A29" i="3" s="1"/>
  <c r="A30" i="3" s="1"/>
  <c r="A31" i="3" s="1"/>
  <c r="A32" i="3" s="1"/>
  <c r="A33" i="3" s="1"/>
  <c r="A34" i="3" s="1"/>
  <c r="A35" i="3" s="1"/>
  <c r="A36" i="3" s="1"/>
  <c r="A37" i="3" s="1"/>
  <c r="A38" i="3" s="1"/>
  <c r="A39" i="3" s="1"/>
  <c r="A40" i="3" s="1"/>
  <c r="A41" i="3" s="1"/>
  <c r="A42" i="3" s="1"/>
  <c r="A43" i="3" s="1"/>
  <c r="A44" i="3" s="1"/>
</calcChain>
</file>

<file path=xl/sharedStrings.xml><?xml version="1.0" encoding="utf-8"?>
<sst xmlns="http://schemas.openxmlformats.org/spreadsheetml/2006/main" count="397" uniqueCount="191">
  <si>
    <t xml:space="preserve">Розділ 3: Технічні характеристики та технічні вимоги/ Section 3: Specifications and Technical Requirements </t>
  </si>
  <si>
    <t>Description and Specifications</t>
  </si>
  <si>
    <t xml:space="preserve">Опис і технічні характеристики </t>
  </si>
  <si>
    <t xml:space="preserve">Пункт/Line Item  </t>
  </si>
  <si>
    <t xml:space="preserve">
Усі ціни у грн. без ПДВ/ All prices are in UAH without VAT</t>
  </si>
  <si>
    <t>Кількість /
Qty</t>
  </si>
  <si>
    <t xml:space="preserve">Пропоновані елементи та технічні характеристики/ Items and Specifications Offered  </t>
  </si>
  <si>
    <t>Ціна за од. грн./ Unit Price 
UAH</t>
  </si>
  <si>
    <t xml:space="preserve">Всього грн./ Total Price
UAH  
</t>
  </si>
  <si>
    <t>ВСЬОГО, грн. без ПДВ:/ TOTAL, UAH without VAT:</t>
  </si>
  <si>
    <t xml:space="preserve">Delivery time (after receipt of order): </t>
  </si>
  <si>
    <t xml:space="preserve"> calendar days /</t>
  </si>
  <si>
    <t xml:space="preserve">Тривалість доставки (після отримання замовлення): </t>
  </si>
  <si>
    <t xml:space="preserve"> календарних днів</t>
  </si>
  <si>
    <t>_________________________________________</t>
  </si>
  <si>
    <r>
      <t>У таблиці нижче наведені технічні вимоги до товарів/послуг. Учасники тендеру повинні подати пропозиції, що містять відповідну інформацію на фірмовому бланку або відповідно до офіційного формату пропозиції. Якщо це неможливо, учасники тендеру можуть заповнити Розділ 3 та подати його з підписом/печаткою до Кімонікс</t>
    </r>
    <r>
      <rPr>
        <i/>
        <sz val="11"/>
        <color rgb="FF000000"/>
        <rFont val="Calibri"/>
        <family val="2"/>
        <scheme val="minor"/>
      </rPr>
      <t xml:space="preserve">. Будь ласка, майте на увазі, що якщо не зазначено інше, фірмові марки або моделі наводяться виключно в ілюстративних цілях. </t>
    </r>
    <r>
      <rPr>
        <b/>
        <i/>
        <sz val="11"/>
        <color rgb="FF000000"/>
        <rFont val="Calibri"/>
        <family val="2"/>
        <scheme val="minor"/>
      </rPr>
      <t>Дозволяється пропонувати аналогічний замінник, який відповідає технічним характеристикам.</t>
    </r>
    <r>
      <rPr>
        <i/>
        <sz val="11"/>
        <color rgb="FF000000"/>
        <rFont val="Calibri"/>
        <family val="2"/>
        <scheme val="minor"/>
      </rPr>
      <t xml:space="preserve">/ </t>
    </r>
  </si>
  <si>
    <r>
      <t>T</t>
    </r>
    <r>
      <rPr>
        <i/>
        <sz val="11"/>
        <color theme="1"/>
        <rFont val="Calibri"/>
        <family val="2"/>
        <scheme val="minor"/>
      </rPr>
      <t>he table below contains the technical requirements of the commodities/services. O</t>
    </r>
    <r>
      <rPr>
        <i/>
        <sz val="11"/>
        <color rgb="FF000000"/>
        <rFont val="Calibri"/>
        <family val="2"/>
        <scheme val="minor"/>
      </rPr>
      <t>fferors are requested to provide quotations containing the information below on official letterhead or official quotation format. In the event this is not possible, offerors may complete this Section 3 and submit a signed/stamped version to Chemonics. Please note that, unless otherwise indicated, stated brand names or models are for illustrative description only.</t>
    </r>
    <r>
      <rPr>
        <b/>
        <i/>
        <sz val="11"/>
        <color rgb="FF000000"/>
        <rFont val="Calibri"/>
        <family val="2"/>
        <scheme val="minor"/>
      </rPr>
      <t xml:space="preserve"> An equivalent substitute, as determined by the specifications, is acceptable.</t>
    </r>
  </si>
  <si>
    <t>Разом, грн. без ПДВ:/ Subtotal, UAH without VAT:</t>
  </si>
  <si>
    <t>Annex 1 to RFQ No. UCBI-105</t>
  </si>
  <si>
    <t>Додаток 1 до RFQ No. UCBI-105</t>
  </si>
  <si>
    <t>Амбулаторія у с. Гранітне, Донецька область/ Ambulance in Hranitne, Donetsk region</t>
  </si>
  <si>
    <t>Units</t>
  </si>
  <si>
    <t>Одиниця вимиру</t>
  </si>
  <si>
    <t>Nails L- 80 (10kg)</t>
  </si>
  <si>
    <t>Nails L-200 (10kg)</t>
  </si>
  <si>
    <t>Brick slag. (270)</t>
  </si>
  <si>
    <t>Cement PC M 500 D-0 (50kg) Ball</t>
  </si>
  <si>
    <t>Sand, bag 25 kl</t>
  </si>
  <si>
    <t>Roof decking NS20 0,45h1150 Ral8017</t>
  </si>
  <si>
    <t>Self blood 4,8h 19 RAL 8017 (250)</t>
  </si>
  <si>
    <t>Roofing valley 2m. RAL 8017</t>
  </si>
  <si>
    <t>Ridge roof 2m. RAL 8017</t>
  </si>
  <si>
    <t>Film gidrobarer JUTA a.s.1,5h50 D90</t>
  </si>
  <si>
    <t>Цвяхи L- 80 (20кг) упак 5 кг.</t>
  </si>
  <si>
    <t xml:space="preserve">Цвяхи L-200 (130кг) 1кг.=22шт. </t>
  </si>
  <si>
    <t>Цегла шлакова полуторна</t>
  </si>
  <si>
    <t>Цемент ПЦ М 500- Д-0  (50кг) Балцем</t>
  </si>
  <si>
    <t>Пісок річковий  мішок 25 кг.</t>
  </si>
  <si>
    <t>Профнастил покрівельний з канавкою НС20 0,45х1150 Ral8017</t>
  </si>
  <si>
    <t xml:space="preserve">Саморіз покрівельний  4,8х 19 RAL 8017 </t>
  </si>
  <si>
    <t>Ендова покрівельна 2м. RAL 8017</t>
  </si>
  <si>
    <t>Коник для даху  2м. RAL 8017</t>
  </si>
  <si>
    <t>Плівка гідробар'єр JUTA a.s.1,5х50 Д90</t>
  </si>
  <si>
    <t>kg</t>
  </si>
  <si>
    <t>bags</t>
  </si>
  <si>
    <t>units</t>
  </si>
  <si>
    <t>sq.m.</t>
  </si>
  <si>
    <t>шт.</t>
  </si>
  <si>
    <t>кг</t>
  </si>
  <si>
    <t>мішок</t>
  </si>
  <si>
    <t>кв.м</t>
  </si>
  <si>
    <t>м2</t>
  </si>
  <si>
    <t>Delivery of building materials</t>
  </si>
  <si>
    <t>Постачання базових будівельних матеріалів для KYV-104/ Supply of basic building materials for KYV-104</t>
  </si>
  <si>
    <t>ЛОТ №1 Будівельні матеріали/ LOT #1 Building materials</t>
  </si>
  <si>
    <t>Доставка будівельних матеріалов</t>
  </si>
  <si>
    <t>Примітки/ Comments</t>
  </si>
  <si>
    <t>ВАЖЛИВО !!! Доставка необхідна до місця призначення, обов'язкова умова - супровід вантажу експедитором від компанії-Постачальника</t>
  </si>
  <si>
    <t>IMPORTANT!!! Required delivery to the destination points, a necessary condition - accompaniment of cargo by forwarder from Supplier-company</t>
  </si>
  <si>
    <t>Школа у с. Лебединське, Донецька область/ Local school in Lebedynske, Donetsk region</t>
  </si>
  <si>
    <t>Interior doors, 800*2000 Classique</t>
  </si>
  <si>
    <t>Jamb pine</t>
  </si>
  <si>
    <t xml:space="preserve">Door frame, pine </t>
  </si>
  <si>
    <t>Loop steel universal</t>
  </si>
  <si>
    <t>Handle-lock Helen</t>
  </si>
  <si>
    <t>Interior doors, 900h2000 Classique</t>
  </si>
  <si>
    <t>The handle-lock Helen</t>
  </si>
  <si>
    <t>Interior doors, 600h2000 Classique</t>
  </si>
  <si>
    <t>Tile "Grace" gray</t>
  </si>
  <si>
    <t>Tile adhesive Ceresit CM-12, 25 kg</t>
  </si>
  <si>
    <t>Двері міжкімнатні, 800х2000 Classique</t>
  </si>
  <si>
    <t>Лутка сосна</t>
  </si>
  <si>
    <t>Лиштва сосна</t>
  </si>
  <si>
    <t>Петля сталева універсальна</t>
  </si>
  <si>
    <t>Ручка-замок Helen</t>
  </si>
  <si>
    <t>Двері міжкімнатні, 900х2000 Classique</t>
  </si>
  <si>
    <t>Двері міжкімнатні, 600х2000 Classique</t>
  </si>
  <si>
    <t>pcs</t>
  </si>
  <si>
    <t>set</t>
  </si>
  <si>
    <t>bags, 25 kg</t>
  </si>
  <si>
    <t>компл</t>
  </si>
  <si>
    <t>Плитка Грес сіра</t>
  </si>
  <si>
    <t>Клей для плитки Ceresit CM-12</t>
  </si>
  <si>
    <t>Школа у с. Талаковка, Донецька область/ Local school in Talakovka, Donetsk region</t>
  </si>
  <si>
    <t>мішок 25 кг</t>
  </si>
  <si>
    <t>Door frame, pine</t>
  </si>
  <si>
    <t>Jamb, pine</t>
  </si>
  <si>
    <t>Plaster starting (30 kg) Knauf</t>
  </si>
  <si>
    <t>Plaster  finish (30 kg) Knauf</t>
  </si>
  <si>
    <t>Silicate brick</t>
  </si>
  <si>
    <t>Concrete form 200*300*600</t>
  </si>
  <si>
    <t>Adhesive for concrete form, Baugut</t>
  </si>
  <si>
    <t>Cable (2 * 1.5)</t>
  </si>
  <si>
    <t>Laminate JOY AC4 (32) 8mm.</t>
  </si>
  <si>
    <t>Lining under laminate 3 mm</t>
  </si>
  <si>
    <t>Screws "Quick installation" (6 * 40) packing 100 pieces.</t>
  </si>
  <si>
    <t>Cement M 500</t>
  </si>
  <si>
    <t>Radiator Eurotervo</t>
  </si>
  <si>
    <t>Шпатлівка стартова (30 кг)Knauf</t>
  </si>
  <si>
    <t>Шпатлівка фінішна (30 кг) Knauf</t>
  </si>
  <si>
    <t>Цегла силікатна полуторна</t>
  </si>
  <si>
    <t>Пенобетон 200х300х600</t>
  </si>
  <si>
    <t>Клей для пенобетону Baugut</t>
  </si>
  <si>
    <t>Кабель (2*1,5)</t>
  </si>
  <si>
    <t>Ламінат JOY AC4 (32) 8мм.</t>
  </si>
  <si>
    <t>Підкладка під ламінат 3 мм</t>
  </si>
  <si>
    <t>Плінтус San Dekor 2.5м.</t>
  </si>
  <si>
    <t>З’єднувачі для плінтусу</t>
  </si>
  <si>
    <t>Саморіз «Швидкий монтаж» (6*40) упак 100 шт.</t>
  </si>
  <si>
    <t>Цемент М 500</t>
  </si>
  <si>
    <t>Радіатор Eurotervo</t>
  </si>
  <si>
    <r>
      <t>м</t>
    </r>
    <r>
      <rPr>
        <vertAlign val="superscript"/>
        <sz val="11"/>
        <color theme="1"/>
        <rFont val="Calibri"/>
        <family val="2"/>
        <charset val="204"/>
        <scheme val="minor"/>
      </rPr>
      <t>2</t>
    </r>
  </si>
  <si>
    <t>м.п.</t>
  </si>
  <si>
    <t>упак.</t>
  </si>
  <si>
    <t>unit</t>
  </si>
  <si>
    <t>bag</t>
  </si>
  <si>
    <t>m</t>
  </si>
  <si>
    <t>m3</t>
  </si>
  <si>
    <t>pack</t>
  </si>
  <si>
    <t>l</t>
  </si>
  <si>
    <t>Двері вхідні металеві «Стройгост»900х2000мм</t>
  </si>
  <si>
    <t>Doors metal "Stroyhost" 900*2000mm</t>
  </si>
  <si>
    <t>Baseboard San Dekor 2.5m.</t>
  </si>
  <si>
    <t>Пісок упак. 20 кг</t>
  </si>
  <si>
    <t>Sand packing. 20 kg</t>
  </si>
  <si>
    <t>Paint for radiators Dufa 2.5 liters</t>
  </si>
  <si>
    <t>Paint for the walls Amber 10l</t>
  </si>
  <si>
    <t>Connectors for baseboard</t>
  </si>
  <si>
    <t>м</t>
  </si>
  <si>
    <t>sq.m</t>
  </si>
  <si>
    <t>Фарба для радіаторів Dufa 2.5 л</t>
  </si>
  <si>
    <t>Фарба для стін Amber 10л</t>
  </si>
  <si>
    <t>л</t>
  </si>
  <si>
    <t>Screws for wood (90 mm) packing. 100 pcs.</t>
  </si>
  <si>
    <t>Plate ceiling Komet OBA</t>
  </si>
  <si>
    <t>Profile for ceiling (3.6 m) Kraft Fortis</t>
  </si>
  <si>
    <t>Profile for ceiling (1.2m) Kraft Fortis</t>
  </si>
  <si>
    <t>Profile for ceiling (0.6 m) Kraft Fortis</t>
  </si>
  <si>
    <t>Wall profile (3 m)</t>
  </si>
  <si>
    <t>The core of the squad</t>
  </si>
  <si>
    <t>The rod fixation</t>
  </si>
  <si>
    <t>Connectors</t>
  </si>
  <si>
    <t>Raster Lamp</t>
  </si>
  <si>
    <t>Саморізи для дерева (90 мм) упак. 100 шт.</t>
  </si>
  <si>
    <t>Плита підвісної стелі Komet OBA</t>
  </si>
  <si>
    <t>Профіль подвісної стелі (1,2 м) Крафт фортис</t>
  </si>
  <si>
    <t>Профіль подвісної стелі (0,6 м) Крафт фортис</t>
  </si>
  <si>
    <t>Пристінний профіль (3 м)</t>
  </si>
  <si>
    <t>Стрижень із загіном</t>
  </si>
  <si>
    <t>Стрижень фіксації</t>
  </si>
  <si>
    <t>З`єднувач</t>
  </si>
  <si>
    <t>Світильник растровий накладний з лампами</t>
  </si>
  <si>
    <t>Профіль подвісної стелі (3,6 м) Крафт фортис</t>
  </si>
  <si>
    <t>Single-glass windows 1500h2100</t>
  </si>
  <si>
    <t>Delivery of windows</t>
  </si>
  <si>
    <t>Вікна 1500х2100 однокамерний склопакет</t>
  </si>
  <si>
    <t>Доставка вікон</t>
  </si>
  <si>
    <t>Single-chamber glass</t>
  </si>
  <si>
    <t>Bead with installation</t>
  </si>
  <si>
    <t xml:space="preserve">Склопакет однокамерний </t>
  </si>
  <si>
    <t>Штапик с монтажем</t>
  </si>
  <si>
    <t>Plastic Window 2300*2100 mm</t>
  </si>
  <si>
    <t xml:space="preserve">Вікно 2300х2100 мм однокам. склопакет </t>
  </si>
  <si>
    <t>ЛОТ №3 Деревина/ LOT #3 Wood</t>
  </si>
  <si>
    <t>Delivery of wood</t>
  </si>
  <si>
    <t>Доставка деревени</t>
  </si>
  <si>
    <t xml:space="preserve">Clapboard 25*150
</t>
  </si>
  <si>
    <t>Board edge 50*200 (6.0 m)</t>
  </si>
  <si>
    <t>Board edge 25*150 (6.0 m)</t>
  </si>
  <si>
    <t>Брус 50*200  (6,0 м)</t>
  </si>
  <si>
    <t>Брус 50*150 (6,0 м)</t>
  </si>
  <si>
    <t>Дошка обрізна 25х150 (6 м)</t>
  </si>
  <si>
    <t>Board for floor</t>
  </si>
  <si>
    <t>Дошка будівельна для підлоги</t>
  </si>
  <si>
    <t>Брус (50*100) 3м</t>
  </si>
  <si>
    <t>Брус (50*100) 4м</t>
  </si>
  <si>
    <t>Beam (50*100) 3m</t>
  </si>
  <si>
    <t>Beam (50*100) 4m</t>
  </si>
  <si>
    <t>Doors 2400*3000</t>
  </si>
  <si>
    <t>Door to the dining room</t>
  </si>
  <si>
    <t xml:space="preserve">Window (cab. physics) 2300* 2100 </t>
  </si>
  <si>
    <t>Closer</t>
  </si>
  <si>
    <t xml:space="preserve">Window 2300*2100 </t>
  </si>
  <si>
    <t xml:space="preserve">Двері вхідні 2400х3000 </t>
  </si>
  <si>
    <t>Двері в їдальню</t>
  </si>
  <si>
    <t>Вікно ( каб. Фізикі)2300*2100</t>
  </si>
  <si>
    <t>Вікна (столова гор.цех) 2300*2100</t>
  </si>
  <si>
    <t>Доводчик</t>
  </si>
  <si>
    <t xml:space="preserve">Вікно 2300х2100 </t>
  </si>
  <si>
    <t xml:space="preserve">Window (dining room hort shop) 2300 *2100 </t>
  </si>
  <si>
    <t>ЛОТ №2 Вікна металопластикові/ LOT #2 Windows metal-plastic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</si>
</sst>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43" formatCode="_(* #,##0.00_);_(* \(#,##0.00\);_(* &quot;-&quot;??_);_(@_)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</font>
    <font>
      <sz val="10"/>
      <name val="Arial Cyr"/>
      <charset val="204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charset val="204"/>
    </font>
    <font>
      <i/>
      <sz val="11"/>
      <color theme="1"/>
      <name val="Calibri"/>
      <family val="2"/>
      <scheme val="minor"/>
    </font>
    <font>
      <i/>
      <sz val="11"/>
      <color rgb="FF000000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b/>
      <sz val="14"/>
      <color theme="1"/>
      <name val="Calibri"/>
      <family val="2"/>
      <scheme val="minor"/>
    </font>
    <font>
      <sz val="12"/>
      <name val="Calibri"/>
      <family val="2"/>
      <charset val="204"/>
      <scheme val="minor"/>
    </font>
    <font>
      <b/>
      <i/>
      <sz val="11"/>
      <color rgb="FF000000"/>
      <name val="Calibri"/>
      <family val="2"/>
      <scheme val="minor"/>
    </font>
    <font>
      <sz val="11"/>
      <name val="Calibri"/>
      <family val="2"/>
    </font>
    <font>
      <b/>
      <sz val="16"/>
      <color rgb="FF00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i/>
      <sz val="11"/>
      <name val="Calibri"/>
      <family val="2"/>
      <scheme val="minor"/>
    </font>
    <font>
      <b/>
      <i/>
      <u/>
      <sz val="14"/>
      <color rgb="FF000000"/>
      <name val="Calibri"/>
      <family val="2"/>
      <scheme val="minor"/>
    </font>
    <font>
      <vertAlign val="superscript"/>
      <sz val="11"/>
      <color theme="1"/>
      <name val="Calibri"/>
      <family val="2"/>
      <charset val="204"/>
      <scheme val="minor"/>
    </font>
    <font>
      <b/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5" fillId="0" borderId="0"/>
    <xf numFmtId="0" fontId="3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2" fillId="0" borderId="0"/>
  </cellStyleXfs>
  <cellXfs count="72">
    <xf numFmtId="0" fontId="0" fillId="0" borderId="0" xfId="0"/>
    <xf numFmtId="0" fontId="0" fillId="0" borderId="0" xfId="0"/>
    <xf numFmtId="0" fontId="2" fillId="0" borderId="0" xfId="9"/>
    <xf numFmtId="0" fontId="2" fillId="0" borderId="1" xfId="9" applyBorder="1" applyAlignment="1">
      <alignment horizontal="center"/>
    </xf>
    <xf numFmtId="0" fontId="2" fillId="0" borderId="1" xfId="9" applyFill="1" applyBorder="1" applyAlignment="1">
      <alignment horizontal="center"/>
    </xf>
    <xf numFmtId="0" fontId="0" fillId="0" borderId="0" xfId="0"/>
    <xf numFmtId="0" fontId="2" fillId="0" borderId="0" xfId="9" applyFill="1" applyAlignment="1"/>
    <xf numFmtId="0" fontId="7" fillId="0" borderId="1" xfId="8" applyFill="1" applyBorder="1" applyAlignment="1" applyProtection="1">
      <alignment wrapText="1"/>
    </xf>
    <xf numFmtId="0" fontId="2" fillId="0" borderId="0" xfId="9" applyAlignment="1"/>
    <xf numFmtId="0" fontId="1" fillId="0" borderId="1" xfId="9" applyFont="1" applyBorder="1" applyAlignment="1">
      <alignment wrapText="1"/>
    </xf>
    <xf numFmtId="0" fontId="1" fillId="0" borderId="1" xfId="9" applyFont="1" applyBorder="1" applyAlignment="1"/>
    <xf numFmtId="0" fontId="7" fillId="0" borderId="1" xfId="8" applyBorder="1" applyAlignment="1" applyProtection="1">
      <alignment wrapText="1"/>
    </xf>
    <xf numFmtId="0" fontId="0" fillId="2" borderId="0" xfId="0" applyFill="1"/>
    <xf numFmtId="0" fontId="6" fillId="2" borderId="0" xfId="0" applyFont="1" applyFill="1"/>
    <xf numFmtId="0" fontId="2" fillId="2" borderId="0" xfId="9" applyFill="1"/>
    <xf numFmtId="0" fontId="2" fillId="0" borderId="1" xfId="9" applyFont="1" applyBorder="1" applyAlignment="1">
      <alignment vertical="distributed"/>
    </xf>
    <xf numFmtId="0" fontId="6" fillId="0" borderId="1" xfId="9" applyFont="1" applyBorder="1" applyAlignment="1">
      <alignment horizontal="center" vertical="center" wrapText="1"/>
    </xf>
    <xf numFmtId="0" fontId="6" fillId="2" borderId="1" xfId="9" applyFont="1" applyFill="1" applyBorder="1" applyAlignment="1">
      <alignment horizontal="center" vertical="center" wrapText="1"/>
    </xf>
    <xf numFmtId="0" fontId="1" fillId="0" borderId="0" xfId="9" applyFont="1" applyAlignment="1"/>
    <xf numFmtId="0" fontId="0" fillId="2" borderId="0" xfId="0" applyFill="1" applyAlignment="1">
      <alignment horizontal="right"/>
    </xf>
    <xf numFmtId="0" fontId="10" fillId="0" borderId="1" xfId="9" applyFont="1" applyBorder="1" applyAlignment="1">
      <alignment wrapText="1"/>
    </xf>
    <xf numFmtId="0" fontId="10" fillId="0" borderId="1" xfId="9" applyFont="1" applyBorder="1" applyAlignment="1">
      <alignment horizontal="center"/>
    </xf>
    <xf numFmtId="0" fontId="7" fillId="2" borderId="1" xfId="8" applyFill="1" applyBorder="1" applyAlignment="1" applyProtection="1">
      <alignment wrapText="1"/>
    </xf>
    <xf numFmtId="0" fontId="11" fillId="2" borderId="1" xfId="9" applyFont="1" applyFill="1" applyBorder="1" applyAlignment="1">
      <alignment horizontal="center"/>
    </xf>
    <xf numFmtId="0" fontId="2" fillId="2" borderId="1" xfId="9" applyFill="1" applyBorder="1" applyAlignment="1">
      <alignment horizontal="center"/>
    </xf>
    <xf numFmtId="0" fontId="10" fillId="2" borderId="1" xfId="9" applyFont="1" applyFill="1" applyBorder="1" applyAlignment="1">
      <alignment horizontal="center"/>
    </xf>
    <xf numFmtId="1" fontId="11" fillId="2" borderId="1" xfId="9" applyNumberFormat="1" applyFont="1" applyFill="1" applyBorder="1" applyAlignment="1">
      <alignment horizontal="center"/>
    </xf>
    <xf numFmtId="2" fontId="10" fillId="0" borderId="1" xfId="9" applyNumberFormat="1" applyFont="1" applyFill="1" applyBorder="1" applyAlignment="1">
      <alignment horizontal="center" wrapText="1"/>
    </xf>
    <xf numFmtId="2" fontId="10" fillId="0" borderId="1" xfId="9" applyNumberFormat="1" applyFont="1" applyFill="1" applyBorder="1" applyAlignment="1">
      <alignment horizontal="center"/>
    </xf>
    <xf numFmtId="2" fontId="10" fillId="0" borderId="1" xfId="9" applyNumberFormat="1" applyFont="1" applyBorder="1" applyAlignment="1">
      <alignment horizontal="center" wrapText="1"/>
    </xf>
    <xf numFmtId="2" fontId="10" fillId="0" borderId="1" xfId="9" applyNumberFormat="1" applyFont="1" applyBorder="1" applyAlignment="1">
      <alignment horizontal="center"/>
    </xf>
    <xf numFmtId="0" fontId="10" fillId="0" borderId="0" xfId="0" applyFont="1"/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0" fontId="15" fillId="0" borderId="1" xfId="8" applyFont="1" applyBorder="1" applyAlignment="1" applyProtection="1">
      <alignment wrapText="1"/>
    </xf>
    <xf numFmtId="0" fontId="13" fillId="2" borderId="2" xfId="9" applyFont="1" applyFill="1" applyBorder="1" applyAlignment="1">
      <alignment horizontal="right"/>
    </xf>
    <xf numFmtId="0" fontId="13" fillId="2" borderId="3" xfId="9" applyFont="1" applyFill="1" applyBorder="1" applyAlignment="1">
      <alignment horizontal="right"/>
    </xf>
    <xf numFmtId="0" fontId="12" fillId="2" borderId="0" xfId="0" applyFont="1" applyFill="1" applyAlignment="1">
      <alignment horizontal="center"/>
    </xf>
    <xf numFmtId="0" fontId="8" fillId="2" borderId="0" xfId="0" applyFont="1" applyFill="1" applyAlignment="1">
      <alignment horizontal="center" vertical="distributed"/>
    </xf>
    <xf numFmtId="0" fontId="9" fillId="2" borderId="0" xfId="0" applyFont="1" applyFill="1" applyAlignment="1">
      <alignment horizontal="center" vertical="distributed"/>
    </xf>
    <xf numFmtId="0" fontId="16" fillId="2" borderId="0" xfId="0" applyFont="1" applyFill="1" applyAlignment="1">
      <alignment horizontal="center" vertical="distributed"/>
    </xf>
    <xf numFmtId="0" fontId="6" fillId="2" borderId="2" xfId="9" applyFont="1" applyFill="1" applyBorder="1" applyAlignment="1">
      <alignment horizontal="center" vertical="center" wrapText="1"/>
    </xf>
    <xf numFmtId="0" fontId="6" fillId="2" borderId="4" xfId="9" applyFont="1" applyFill="1" applyBorder="1" applyAlignment="1">
      <alignment horizontal="center" vertical="center" wrapText="1"/>
    </xf>
    <xf numFmtId="0" fontId="6" fillId="2" borderId="3" xfId="9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20" fillId="2" borderId="0" xfId="0" applyFont="1" applyFill="1" applyAlignment="1">
      <alignment horizontal="center" vertical="distributed"/>
    </xf>
    <xf numFmtId="0" fontId="18" fillId="0" borderId="1" xfId="0" applyFont="1" applyFill="1" applyBorder="1" applyAlignment="1">
      <alignment vertical="distributed" wrapText="1"/>
    </xf>
    <xf numFmtId="0" fontId="0" fillId="3" borderId="1" xfId="0" applyFont="1" applyFill="1" applyBorder="1" applyAlignment="1">
      <alignment wrapText="1"/>
    </xf>
    <xf numFmtId="0" fontId="19" fillId="0" borderId="1" xfId="0" applyFont="1" applyFill="1" applyBorder="1" applyAlignment="1">
      <alignment vertical="distributed" wrapText="1"/>
    </xf>
    <xf numFmtId="0" fontId="19" fillId="0" borderId="4" xfId="0" applyFont="1" applyFill="1" applyBorder="1" applyAlignment="1">
      <alignment vertical="distributed" wrapText="1"/>
    </xf>
    <xf numFmtId="0" fontId="1" fillId="0" borderId="4" xfId="9" applyFont="1" applyBorder="1" applyAlignment="1"/>
    <xf numFmtId="0" fontId="2" fillId="0" borderId="4" xfId="9" applyBorder="1" applyAlignment="1">
      <alignment horizontal="center"/>
    </xf>
    <xf numFmtId="0" fontId="2" fillId="2" borderId="4" xfId="9" applyFill="1" applyBorder="1" applyAlignment="1">
      <alignment horizontal="center"/>
    </xf>
    <xf numFmtId="0" fontId="7" fillId="0" borderId="3" xfId="8" applyBorder="1" applyAlignment="1" applyProtection="1">
      <alignment wrapText="1"/>
    </xf>
    <xf numFmtId="2" fontId="10" fillId="0" borderId="3" xfId="9" applyNumberFormat="1" applyFont="1" applyBorder="1" applyAlignment="1">
      <alignment horizontal="right"/>
    </xf>
    <xf numFmtId="2" fontId="19" fillId="0" borderId="1" xfId="9" applyNumberFormat="1" applyFont="1" applyFill="1" applyBorder="1" applyAlignment="1">
      <alignment horizontal="center"/>
    </xf>
    <xf numFmtId="0" fontId="22" fillId="2" borderId="2" xfId="9" applyFont="1" applyFill="1" applyBorder="1" applyAlignment="1">
      <alignment horizontal="right"/>
    </xf>
    <xf numFmtId="0" fontId="22" fillId="2" borderId="3" xfId="9" applyFont="1" applyFill="1" applyBorder="1" applyAlignment="1">
      <alignment horizontal="right"/>
    </xf>
    <xf numFmtId="2" fontId="22" fillId="0" borderId="1" xfId="9" applyNumberFormat="1" applyFont="1" applyBorder="1" applyAlignment="1">
      <alignment horizontal="center" wrapText="1"/>
    </xf>
    <xf numFmtId="0" fontId="0" fillId="0" borderId="1" xfId="0" applyBorder="1" applyAlignment="1"/>
    <xf numFmtId="0" fontId="18" fillId="0" borderId="1" xfId="0" applyFont="1" applyBorder="1" applyAlignment="1"/>
    <xf numFmtId="0" fontId="18" fillId="0" borderId="1" xfId="0" applyFont="1" applyFill="1" applyBorder="1" applyAlignment="1"/>
    <xf numFmtId="0" fontId="18" fillId="2" borderId="1" xfId="0" applyFont="1" applyFill="1" applyBorder="1" applyAlignment="1"/>
    <xf numFmtId="0" fontId="18" fillId="2" borderId="1" xfId="0" applyFont="1" applyFill="1" applyBorder="1" applyAlignment="1">
      <alignment wrapText="1"/>
    </xf>
    <xf numFmtId="0" fontId="0" fillId="2" borderId="1" xfId="0" applyFill="1" applyBorder="1" applyAlignment="1"/>
    <xf numFmtId="0" fontId="18" fillId="2" borderId="1" xfId="0" applyFont="1" applyFill="1" applyBorder="1"/>
    <xf numFmtId="0" fontId="0" fillId="2" borderId="1" xfId="0" applyFont="1" applyFill="1" applyBorder="1" applyAlignment="1"/>
    <xf numFmtId="2" fontId="10" fillId="2" borderId="1" xfId="9" applyNumberFormat="1" applyFont="1" applyFill="1" applyBorder="1" applyAlignment="1">
      <alignment horizontal="center"/>
    </xf>
    <xf numFmtId="0" fontId="2" fillId="2" borderId="0" xfId="9" applyFill="1" applyAlignment="1"/>
    <xf numFmtId="0" fontId="18" fillId="2" borderId="1" xfId="0" applyFont="1" applyFill="1" applyBorder="1" applyAlignment="1">
      <alignment vertical="top" wrapText="1"/>
    </xf>
    <xf numFmtId="2" fontId="10" fillId="2" borderId="1" xfId="9" applyNumberFormat="1" applyFont="1" applyFill="1" applyBorder="1" applyAlignment="1">
      <alignment horizontal="center" wrapText="1"/>
    </xf>
    <xf numFmtId="0" fontId="0" fillId="2" borderId="1" xfId="0" applyFont="1" applyFill="1" applyBorder="1" applyAlignment="1">
      <alignment wrapText="1"/>
    </xf>
  </cellXfs>
  <cellStyles count="10">
    <cellStyle name="Comma 2" xfId="1"/>
    <cellStyle name="Comma 3" xfId="2"/>
    <cellStyle name="Currency 2" xfId="3"/>
    <cellStyle name="Currency 3" xfId="4"/>
    <cellStyle name="Hyperlink" xfId="8" builtinId="8"/>
    <cellStyle name="Normal" xfId="0" builtinId="0"/>
    <cellStyle name="Normal 2" xfId="5"/>
    <cellStyle name="Normal 3" xfId="6"/>
    <cellStyle name="Обычный 2" xfId="7"/>
    <cellStyle name="Обычный 2 2" xfId="9"/>
  </cellStyles>
  <dxfs count="0"/>
  <tableStyles count="0" defaultTableStyle="TableStyleMedium2" defaultPivotStyle="PivotStyleLight16"/>
  <colors>
    <mruColors>
      <color rgb="FFCCFFCC"/>
      <color rgb="FF99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K154"/>
  <sheetViews>
    <sheetView tabSelected="1" topLeftCell="A83" zoomScale="95" zoomScaleNormal="95" workbookViewId="0">
      <selection activeCell="A95" sqref="A95"/>
    </sheetView>
  </sheetViews>
  <sheetFormatPr defaultRowHeight="15" x14ac:dyDescent="0.25"/>
  <cols>
    <col min="1" max="1" width="8" style="5" customWidth="1"/>
    <col min="2" max="2" width="30.7109375" style="5" customWidth="1"/>
    <col min="3" max="3" width="35.42578125" style="1" customWidth="1"/>
    <col min="4" max="4" width="11.7109375" style="5" customWidth="1"/>
    <col min="5" max="5" width="11" style="5" customWidth="1"/>
    <col min="6" max="6" width="11.28515625" style="1" customWidth="1"/>
    <col min="7" max="7" width="42" style="12" customWidth="1"/>
    <col min="8" max="8" width="15.42578125" style="1" customWidth="1"/>
    <col min="9" max="9" width="21.7109375" style="1" customWidth="1"/>
    <col min="10" max="10" width="64.5703125" style="1" customWidth="1"/>
    <col min="11" max="16384" width="9.140625" style="1"/>
  </cols>
  <sheetData>
    <row r="1" spans="1:10" s="5" customFormat="1" x14ac:dyDescent="0.25">
      <c r="C1" s="12"/>
      <c r="D1" s="12"/>
      <c r="E1" s="12"/>
      <c r="F1" s="12"/>
      <c r="G1" s="12"/>
      <c r="H1" s="12"/>
      <c r="J1" s="19" t="s">
        <v>18</v>
      </c>
    </row>
    <row r="2" spans="1:10" s="5" customFormat="1" x14ac:dyDescent="0.25">
      <c r="C2" s="12"/>
      <c r="D2" s="12"/>
      <c r="E2" s="12"/>
      <c r="F2" s="12"/>
      <c r="G2" s="12"/>
      <c r="H2" s="12"/>
      <c r="J2" s="19" t="s">
        <v>19</v>
      </c>
    </row>
    <row r="3" spans="1:10" s="5" customFormat="1" ht="21.75" customHeight="1" x14ac:dyDescent="0.3">
      <c r="A3" s="37" t="s">
        <v>0</v>
      </c>
      <c r="B3" s="37"/>
      <c r="C3" s="37"/>
      <c r="D3" s="37"/>
      <c r="E3" s="37"/>
      <c r="F3" s="37"/>
      <c r="G3" s="37"/>
      <c r="H3" s="37"/>
      <c r="I3" s="37"/>
      <c r="J3" s="37"/>
    </row>
    <row r="4" spans="1:10" s="5" customFormat="1" x14ac:dyDescent="0.25">
      <c r="C4" s="13"/>
      <c r="D4" s="13"/>
      <c r="E4" s="13"/>
      <c r="F4" s="12"/>
      <c r="G4" s="12"/>
      <c r="H4" s="12"/>
      <c r="I4" s="12"/>
    </row>
    <row r="5" spans="1:10" s="5" customFormat="1" ht="44.25" customHeight="1" x14ac:dyDescent="0.25">
      <c r="A5" s="38" t="s">
        <v>15</v>
      </c>
      <c r="B5" s="38"/>
      <c r="C5" s="38"/>
      <c r="D5" s="38"/>
      <c r="E5" s="38"/>
      <c r="F5" s="38"/>
      <c r="G5" s="38"/>
      <c r="H5" s="38"/>
      <c r="I5" s="38"/>
      <c r="J5" s="38"/>
    </row>
    <row r="6" spans="1:10" s="5" customFormat="1" ht="44.25" customHeight="1" x14ac:dyDescent="0.25">
      <c r="A6" s="39" t="s">
        <v>16</v>
      </c>
      <c r="B6" s="39"/>
      <c r="C6" s="39"/>
      <c r="D6" s="39"/>
      <c r="E6" s="39"/>
      <c r="F6" s="39"/>
      <c r="G6" s="39"/>
      <c r="H6" s="39"/>
      <c r="I6" s="39"/>
      <c r="J6" s="39"/>
    </row>
    <row r="7" spans="1:10" s="5" customFormat="1" ht="29.25" customHeight="1" x14ac:dyDescent="0.25">
      <c r="A7" s="45" t="s">
        <v>57</v>
      </c>
      <c r="B7" s="45"/>
      <c r="C7" s="45"/>
      <c r="D7" s="45"/>
      <c r="E7" s="45"/>
      <c r="F7" s="45"/>
      <c r="G7" s="45"/>
      <c r="H7" s="45"/>
      <c r="I7" s="45"/>
      <c r="J7" s="45"/>
    </row>
    <row r="8" spans="1:10" s="5" customFormat="1" ht="21" customHeight="1" x14ac:dyDescent="0.25">
      <c r="A8" s="45" t="s">
        <v>58</v>
      </c>
      <c r="B8" s="45"/>
      <c r="C8" s="45"/>
      <c r="D8" s="45"/>
      <c r="E8" s="45"/>
      <c r="F8" s="45"/>
      <c r="G8" s="45"/>
      <c r="H8" s="45"/>
      <c r="I8" s="45"/>
      <c r="J8" s="45"/>
    </row>
    <row r="9" spans="1:10" s="5" customFormat="1" ht="44.25" customHeight="1" x14ac:dyDescent="0.25">
      <c r="A9" s="40" t="s">
        <v>53</v>
      </c>
      <c r="B9" s="40"/>
      <c r="C9" s="40"/>
      <c r="D9" s="40"/>
      <c r="E9" s="40"/>
      <c r="F9" s="40"/>
      <c r="G9" s="40"/>
      <c r="H9" s="40"/>
      <c r="I9" s="40"/>
      <c r="J9" s="40"/>
    </row>
    <row r="10" spans="1:10" s="5" customFormat="1" ht="44.25" customHeight="1" x14ac:dyDescent="0.25">
      <c r="A10" s="40" t="s">
        <v>54</v>
      </c>
      <c r="B10" s="40"/>
      <c r="C10" s="40"/>
      <c r="D10" s="40"/>
      <c r="E10" s="40"/>
      <c r="F10" s="40"/>
      <c r="G10" s="40"/>
      <c r="H10" s="40"/>
      <c r="I10" s="40"/>
      <c r="J10" s="40"/>
    </row>
    <row r="11" spans="1:10" s="2" customFormat="1" ht="21.75" customHeight="1" x14ac:dyDescent="0.25">
      <c r="C11" s="14"/>
      <c r="D11" s="14"/>
      <c r="E11" s="14"/>
      <c r="F11" s="14"/>
      <c r="G11" s="14"/>
      <c r="H11" s="14"/>
      <c r="I11" s="14"/>
      <c r="J11" s="5" t="s">
        <v>4</v>
      </c>
    </row>
    <row r="12" spans="1:10" s="2" customFormat="1" ht="57" customHeight="1" x14ac:dyDescent="0.25">
      <c r="A12" s="17" t="s">
        <v>3</v>
      </c>
      <c r="B12" s="16" t="s">
        <v>2</v>
      </c>
      <c r="C12" s="17" t="s">
        <v>1</v>
      </c>
      <c r="D12" s="44" t="s">
        <v>22</v>
      </c>
      <c r="E12" s="44" t="s">
        <v>21</v>
      </c>
      <c r="F12" s="17" t="s">
        <v>5</v>
      </c>
      <c r="G12" s="17" t="s">
        <v>6</v>
      </c>
      <c r="H12" s="17" t="s">
        <v>7</v>
      </c>
      <c r="I12" s="17" t="s">
        <v>8</v>
      </c>
      <c r="J12" s="17" t="s">
        <v>56</v>
      </c>
    </row>
    <row r="13" spans="1:10" s="2" customFormat="1" ht="29.25" customHeight="1" x14ac:dyDescent="0.25">
      <c r="A13" s="41" t="s">
        <v>20</v>
      </c>
      <c r="B13" s="42"/>
      <c r="C13" s="42"/>
      <c r="D13" s="42"/>
      <c r="E13" s="42"/>
      <c r="F13" s="42"/>
      <c r="G13" s="42"/>
      <c r="H13" s="42"/>
      <c r="I13" s="42"/>
      <c r="J13" s="43"/>
    </row>
    <row r="14" spans="1:10" s="6" customFormat="1" ht="19.5" customHeight="1" x14ac:dyDescent="0.25">
      <c r="A14" s="4">
        <v>1</v>
      </c>
      <c r="B14" s="46" t="s">
        <v>33</v>
      </c>
      <c r="C14" s="46" t="s">
        <v>23</v>
      </c>
      <c r="D14" s="61" t="s">
        <v>47</v>
      </c>
      <c r="E14" s="61" t="s">
        <v>21</v>
      </c>
      <c r="F14" s="61">
        <v>4</v>
      </c>
      <c r="G14" s="23"/>
      <c r="H14" s="27"/>
      <c r="I14" s="28">
        <f>F14*H14</f>
        <v>0</v>
      </c>
      <c r="J14" s="7"/>
    </row>
    <row r="15" spans="1:10" s="8" customFormat="1" ht="19.5" customHeight="1" x14ac:dyDescent="0.25">
      <c r="A15" s="3">
        <f>A14+1</f>
        <v>2</v>
      </c>
      <c r="B15" s="46" t="s">
        <v>34</v>
      </c>
      <c r="C15" s="46" t="s">
        <v>24</v>
      </c>
      <c r="D15" s="61" t="s">
        <v>48</v>
      </c>
      <c r="E15" s="61" t="s">
        <v>43</v>
      </c>
      <c r="F15" s="61">
        <v>130</v>
      </c>
      <c r="G15" s="23"/>
      <c r="H15" s="29"/>
      <c r="I15" s="28">
        <f>F15*H15</f>
        <v>0</v>
      </c>
      <c r="J15" s="11"/>
    </row>
    <row r="16" spans="1:10" s="8" customFormat="1" ht="19.5" customHeight="1" x14ac:dyDescent="0.25">
      <c r="A16" s="3">
        <f>A15+1</f>
        <v>3</v>
      </c>
      <c r="B16" s="46" t="s">
        <v>35</v>
      </c>
      <c r="C16" s="46" t="s">
        <v>25</v>
      </c>
      <c r="D16" s="61" t="s">
        <v>47</v>
      </c>
      <c r="E16" s="61" t="s">
        <v>21</v>
      </c>
      <c r="F16" s="61">
        <v>1000</v>
      </c>
      <c r="G16" s="23"/>
      <c r="H16" s="29"/>
      <c r="I16" s="28">
        <f>F16*H16</f>
        <v>0</v>
      </c>
      <c r="J16" s="22"/>
    </row>
    <row r="17" spans="1:10" s="8" customFormat="1" ht="19.5" customHeight="1" x14ac:dyDescent="0.25">
      <c r="A17" s="3">
        <f t="shared" ref="A17:A23" si="0">A16+1</f>
        <v>4</v>
      </c>
      <c r="B17" s="46" t="s">
        <v>36</v>
      </c>
      <c r="C17" s="46" t="s">
        <v>26</v>
      </c>
      <c r="D17" s="61" t="s">
        <v>49</v>
      </c>
      <c r="E17" s="61" t="s">
        <v>44</v>
      </c>
      <c r="F17" s="61">
        <v>15</v>
      </c>
      <c r="G17" s="23"/>
      <c r="H17" s="29"/>
      <c r="I17" s="28">
        <f t="shared" ref="I17:I60" si="1">F17*H17</f>
        <v>0</v>
      </c>
      <c r="J17" s="22"/>
    </row>
    <row r="18" spans="1:10" s="8" customFormat="1" ht="19.5" customHeight="1" x14ac:dyDescent="0.25">
      <c r="A18" s="3">
        <f t="shared" si="0"/>
        <v>5</v>
      </c>
      <c r="B18" s="46" t="s">
        <v>37</v>
      </c>
      <c r="C18" s="46" t="s">
        <v>27</v>
      </c>
      <c r="D18" s="61" t="s">
        <v>47</v>
      </c>
      <c r="E18" s="61" t="s">
        <v>45</v>
      </c>
      <c r="F18" s="61">
        <v>120</v>
      </c>
      <c r="G18" s="23"/>
      <c r="H18" s="29"/>
      <c r="I18" s="28">
        <f t="shared" si="1"/>
        <v>0</v>
      </c>
      <c r="J18" s="22"/>
    </row>
    <row r="19" spans="1:10" s="8" customFormat="1" ht="19.5" customHeight="1" x14ac:dyDescent="0.25">
      <c r="A19" s="3">
        <f t="shared" si="0"/>
        <v>6</v>
      </c>
      <c r="B19" s="46" t="s">
        <v>38</v>
      </c>
      <c r="C19" s="46" t="s">
        <v>28</v>
      </c>
      <c r="D19" s="61" t="s">
        <v>50</v>
      </c>
      <c r="E19" s="61" t="s">
        <v>129</v>
      </c>
      <c r="F19" s="61">
        <v>990</v>
      </c>
      <c r="G19" s="24"/>
      <c r="H19" s="30"/>
      <c r="I19" s="28">
        <f t="shared" si="1"/>
        <v>0</v>
      </c>
      <c r="J19" s="22"/>
    </row>
    <row r="20" spans="1:10" s="8" customFormat="1" ht="19.5" customHeight="1" x14ac:dyDescent="0.25">
      <c r="A20" s="3">
        <f t="shared" si="0"/>
        <v>7</v>
      </c>
      <c r="B20" s="46" t="s">
        <v>39</v>
      </c>
      <c r="C20" s="46" t="s">
        <v>29</v>
      </c>
      <c r="D20" s="61" t="s">
        <v>47</v>
      </c>
      <c r="E20" s="61" t="s">
        <v>21</v>
      </c>
      <c r="F20" s="61">
        <v>7500</v>
      </c>
      <c r="G20" s="24"/>
      <c r="H20" s="30"/>
      <c r="I20" s="28">
        <f t="shared" si="1"/>
        <v>0</v>
      </c>
      <c r="J20" s="11"/>
    </row>
    <row r="21" spans="1:10" s="8" customFormat="1" ht="19.5" customHeight="1" x14ac:dyDescent="0.25">
      <c r="A21" s="3">
        <f t="shared" si="0"/>
        <v>8</v>
      </c>
      <c r="B21" s="46" t="s">
        <v>40</v>
      </c>
      <c r="C21" s="46" t="s">
        <v>30</v>
      </c>
      <c r="D21" s="61" t="s">
        <v>47</v>
      </c>
      <c r="E21" s="61" t="s">
        <v>21</v>
      </c>
      <c r="F21" s="61">
        <v>5</v>
      </c>
      <c r="G21" s="24"/>
      <c r="H21" s="30"/>
      <c r="I21" s="28">
        <f t="shared" si="1"/>
        <v>0</v>
      </c>
      <c r="J21" s="11"/>
    </row>
    <row r="22" spans="1:10" s="8" customFormat="1" ht="19.5" customHeight="1" x14ac:dyDescent="0.25">
      <c r="A22" s="3">
        <f t="shared" si="0"/>
        <v>9</v>
      </c>
      <c r="B22" s="46" t="s">
        <v>41</v>
      </c>
      <c r="C22" s="46" t="s">
        <v>31</v>
      </c>
      <c r="D22" s="61" t="s">
        <v>47</v>
      </c>
      <c r="E22" s="61" t="s">
        <v>21</v>
      </c>
      <c r="F22" s="61">
        <v>35</v>
      </c>
      <c r="G22" s="24"/>
      <c r="H22" s="30"/>
      <c r="I22" s="28">
        <f t="shared" si="1"/>
        <v>0</v>
      </c>
      <c r="J22" s="11"/>
    </row>
    <row r="23" spans="1:10" s="8" customFormat="1" ht="19.5" customHeight="1" x14ac:dyDescent="0.25">
      <c r="A23" s="3">
        <f t="shared" si="0"/>
        <v>10</v>
      </c>
      <c r="B23" s="46" t="s">
        <v>42</v>
      </c>
      <c r="C23" s="46" t="s">
        <v>32</v>
      </c>
      <c r="D23" s="61" t="s">
        <v>51</v>
      </c>
      <c r="E23" s="61" t="s">
        <v>129</v>
      </c>
      <c r="F23" s="61">
        <v>900</v>
      </c>
      <c r="G23" s="24"/>
      <c r="H23" s="30"/>
      <c r="I23" s="28">
        <f t="shared" si="1"/>
        <v>0</v>
      </c>
      <c r="J23" s="11"/>
    </row>
    <row r="24" spans="1:10" s="8" customFormat="1" ht="27.75" customHeight="1" x14ac:dyDescent="0.25">
      <c r="A24" s="3">
        <f t="shared" ref="A24:A44" si="2">A23+1</f>
        <v>11</v>
      </c>
      <c r="B24" s="48" t="s">
        <v>55</v>
      </c>
      <c r="C24" s="48" t="s">
        <v>52</v>
      </c>
      <c r="D24" s="10"/>
      <c r="E24" s="10"/>
      <c r="F24" s="3"/>
      <c r="G24" s="24"/>
      <c r="H24" s="30"/>
      <c r="I24" s="28">
        <f t="shared" si="1"/>
        <v>0</v>
      </c>
      <c r="J24" s="11"/>
    </row>
    <row r="25" spans="1:10" s="8" customFormat="1" ht="19.5" customHeight="1" x14ac:dyDescent="0.25">
      <c r="A25" s="3"/>
      <c r="B25" s="49"/>
      <c r="C25" s="49"/>
      <c r="D25" s="50"/>
      <c r="E25" s="50"/>
      <c r="F25" s="51"/>
      <c r="G25" s="52"/>
      <c r="H25" s="54" t="s">
        <v>17</v>
      </c>
      <c r="I25" s="55">
        <f>SUM(I14:I24)</f>
        <v>0</v>
      </c>
      <c r="J25" s="53"/>
    </row>
    <row r="26" spans="1:10" s="8" customFormat="1" ht="27.75" customHeight="1" x14ac:dyDescent="0.25">
      <c r="A26" s="41" t="s">
        <v>59</v>
      </c>
      <c r="B26" s="42"/>
      <c r="C26" s="42"/>
      <c r="D26" s="42"/>
      <c r="E26" s="42"/>
      <c r="F26" s="42"/>
      <c r="G26" s="42"/>
      <c r="H26" s="42"/>
      <c r="I26" s="42"/>
      <c r="J26" s="43"/>
    </row>
    <row r="27" spans="1:10" s="8" customFormat="1" ht="27.75" customHeight="1" x14ac:dyDescent="0.25">
      <c r="A27" s="3">
        <v>1</v>
      </c>
      <c r="B27" s="46" t="s">
        <v>70</v>
      </c>
      <c r="C27" s="46" t="s">
        <v>60</v>
      </c>
      <c r="D27" s="47" t="s">
        <v>47</v>
      </c>
      <c r="E27" s="60" t="s">
        <v>77</v>
      </c>
      <c r="F27" s="47">
        <v>17</v>
      </c>
      <c r="G27" s="24"/>
      <c r="H27" s="30"/>
      <c r="I27" s="28">
        <f t="shared" si="1"/>
        <v>0</v>
      </c>
      <c r="J27" s="11"/>
    </row>
    <row r="28" spans="1:10" s="8" customFormat="1" ht="19.5" customHeight="1" x14ac:dyDescent="0.25">
      <c r="A28" s="3">
        <f t="shared" si="2"/>
        <v>2</v>
      </c>
      <c r="B28" s="46" t="s">
        <v>71</v>
      </c>
      <c r="C28" s="46" t="s">
        <v>61</v>
      </c>
      <c r="D28" s="47" t="s">
        <v>47</v>
      </c>
      <c r="E28" s="60" t="s">
        <v>77</v>
      </c>
      <c r="F28" s="47">
        <v>17</v>
      </c>
      <c r="G28" s="24"/>
      <c r="H28" s="30"/>
      <c r="I28" s="28">
        <f t="shared" si="1"/>
        <v>0</v>
      </c>
      <c r="J28" s="11"/>
    </row>
    <row r="29" spans="1:10" s="8" customFormat="1" ht="19.5" customHeight="1" x14ac:dyDescent="0.25">
      <c r="A29" s="3">
        <f t="shared" si="2"/>
        <v>3</v>
      </c>
      <c r="B29" s="46" t="s">
        <v>72</v>
      </c>
      <c r="C29" s="46" t="s">
        <v>62</v>
      </c>
      <c r="D29" s="47" t="s">
        <v>80</v>
      </c>
      <c r="E29" s="60" t="s">
        <v>78</v>
      </c>
      <c r="F29" s="47">
        <v>17</v>
      </c>
      <c r="G29" s="24"/>
      <c r="H29" s="30"/>
      <c r="I29" s="28">
        <f t="shared" si="1"/>
        <v>0</v>
      </c>
      <c r="J29" s="11"/>
    </row>
    <row r="30" spans="1:10" s="8" customFormat="1" ht="19.5" customHeight="1" x14ac:dyDescent="0.25">
      <c r="A30" s="3">
        <f t="shared" si="2"/>
        <v>4</v>
      </c>
      <c r="B30" s="46" t="s">
        <v>73</v>
      </c>
      <c r="C30" s="46" t="s">
        <v>63</v>
      </c>
      <c r="D30" s="47" t="s">
        <v>80</v>
      </c>
      <c r="E30" s="60" t="s">
        <v>78</v>
      </c>
      <c r="F30" s="47">
        <v>17</v>
      </c>
      <c r="G30" s="24"/>
      <c r="H30" s="30"/>
      <c r="I30" s="28">
        <f t="shared" si="1"/>
        <v>0</v>
      </c>
      <c r="J30" s="11"/>
    </row>
    <row r="31" spans="1:10" s="8" customFormat="1" ht="19.5" customHeight="1" x14ac:dyDescent="0.25">
      <c r="A31" s="3">
        <f t="shared" si="2"/>
        <v>5</v>
      </c>
      <c r="B31" s="46" t="s">
        <v>74</v>
      </c>
      <c r="C31" s="46" t="s">
        <v>64</v>
      </c>
      <c r="D31" s="47" t="s">
        <v>47</v>
      </c>
      <c r="E31" s="60" t="s">
        <v>77</v>
      </c>
      <c r="F31" s="47">
        <v>17</v>
      </c>
      <c r="G31" s="24"/>
      <c r="H31" s="30"/>
      <c r="I31" s="28">
        <f t="shared" si="1"/>
        <v>0</v>
      </c>
      <c r="J31" s="11"/>
    </row>
    <row r="32" spans="1:10" s="8" customFormat="1" ht="30.75" customHeight="1" x14ac:dyDescent="0.25">
      <c r="A32" s="3">
        <f>A31+1</f>
        <v>6</v>
      </c>
      <c r="B32" s="46" t="s">
        <v>75</v>
      </c>
      <c r="C32" s="46" t="s">
        <v>65</v>
      </c>
      <c r="D32" s="47" t="s">
        <v>47</v>
      </c>
      <c r="E32" s="60" t="s">
        <v>77</v>
      </c>
      <c r="F32" s="47">
        <v>2</v>
      </c>
      <c r="G32" s="24"/>
      <c r="H32" s="30"/>
      <c r="I32" s="28">
        <f t="shared" si="1"/>
        <v>0</v>
      </c>
      <c r="J32" s="11"/>
    </row>
    <row r="33" spans="1:11" s="8" customFormat="1" ht="17.25" customHeight="1" x14ac:dyDescent="0.25">
      <c r="A33" s="3">
        <f t="shared" ref="A33:A37" si="3">A32+1</f>
        <v>7</v>
      </c>
      <c r="B33" s="46" t="s">
        <v>71</v>
      </c>
      <c r="C33" s="46" t="s">
        <v>61</v>
      </c>
      <c r="D33" s="47" t="s">
        <v>47</v>
      </c>
      <c r="E33" s="60" t="s">
        <v>77</v>
      </c>
      <c r="F33" s="47">
        <v>2</v>
      </c>
      <c r="G33" s="24"/>
      <c r="H33" s="30"/>
      <c r="I33" s="28">
        <f t="shared" si="1"/>
        <v>0</v>
      </c>
      <c r="J33" s="11"/>
    </row>
    <row r="34" spans="1:11" s="8" customFormat="1" ht="17.25" customHeight="1" x14ac:dyDescent="0.25">
      <c r="A34" s="3">
        <f t="shared" si="3"/>
        <v>8</v>
      </c>
      <c r="B34" s="46" t="s">
        <v>72</v>
      </c>
      <c r="C34" s="46" t="s">
        <v>62</v>
      </c>
      <c r="D34" s="47" t="s">
        <v>80</v>
      </c>
      <c r="E34" s="60" t="s">
        <v>78</v>
      </c>
      <c r="F34" s="47">
        <v>2</v>
      </c>
      <c r="G34" s="24"/>
      <c r="H34" s="30"/>
      <c r="I34" s="28">
        <f t="shared" si="1"/>
        <v>0</v>
      </c>
      <c r="J34" s="11"/>
    </row>
    <row r="35" spans="1:11" s="8" customFormat="1" ht="17.25" customHeight="1" x14ac:dyDescent="0.25">
      <c r="A35" s="3">
        <f t="shared" si="3"/>
        <v>9</v>
      </c>
      <c r="B35" s="46" t="s">
        <v>73</v>
      </c>
      <c r="C35" s="46" t="s">
        <v>63</v>
      </c>
      <c r="D35" s="47" t="s">
        <v>80</v>
      </c>
      <c r="E35" s="60" t="s">
        <v>78</v>
      </c>
      <c r="F35" s="47">
        <v>2</v>
      </c>
      <c r="G35" s="25"/>
      <c r="H35" s="30"/>
      <c r="I35" s="28">
        <f t="shared" si="1"/>
        <v>0</v>
      </c>
      <c r="J35" s="11"/>
    </row>
    <row r="36" spans="1:11" s="8" customFormat="1" ht="19.5" customHeight="1" x14ac:dyDescent="0.25">
      <c r="A36" s="3">
        <f t="shared" si="3"/>
        <v>10</v>
      </c>
      <c r="B36" s="46" t="s">
        <v>74</v>
      </c>
      <c r="C36" s="46" t="s">
        <v>66</v>
      </c>
      <c r="D36" s="47" t="s">
        <v>47</v>
      </c>
      <c r="E36" s="60" t="s">
        <v>77</v>
      </c>
      <c r="F36" s="47">
        <v>2</v>
      </c>
      <c r="G36" s="23"/>
      <c r="H36" s="29"/>
      <c r="I36" s="28">
        <f t="shared" si="1"/>
        <v>0</v>
      </c>
      <c r="J36" s="11"/>
    </row>
    <row r="37" spans="1:11" s="8" customFormat="1" ht="27.75" customHeight="1" x14ac:dyDescent="0.25">
      <c r="A37" s="3">
        <f t="shared" si="3"/>
        <v>11</v>
      </c>
      <c r="B37" s="46" t="s">
        <v>76</v>
      </c>
      <c r="C37" s="46" t="s">
        <v>67</v>
      </c>
      <c r="D37" s="47" t="s">
        <v>47</v>
      </c>
      <c r="E37" s="60" t="s">
        <v>77</v>
      </c>
      <c r="F37" s="47">
        <v>1</v>
      </c>
      <c r="G37" s="24"/>
      <c r="H37" s="30"/>
      <c r="I37" s="28">
        <f t="shared" si="1"/>
        <v>0</v>
      </c>
      <c r="J37" s="11"/>
    </row>
    <row r="38" spans="1:11" s="8" customFormat="1" ht="18" customHeight="1" x14ac:dyDescent="0.25">
      <c r="A38" s="3">
        <f t="shared" si="2"/>
        <v>12</v>
      </c>
      <c r="B38" s="46" t="s">
        <v>71</v>
      </c>
      <c r="C38" s="46" t="s">
        <v>62</v>
      </c>
      <c r="D38" s="47" t="s">
        <v>47</v>
      </c>
      <c r="E38" s="60" t="s">
        <v>77</v>
      </c>
      <c r="F38" s="47">
        <v>1</v>
      </c>
      <c r="G38" s="25"/>
      <c r="H38" s="30"/>
      <c r="I38" s="28">
        <f t="shared" si="1"/>
        <v>0</v>
      </c>
      <c r="J38" s="11"/>
    </row>
    <row r="39" spans="1:11" s="8" customFormat="1" ht="18" customHeight="1" x14ac:dyDescent="0.25">
      <c r="A39" s="3">
        <f t="shared" si="2"/>
        <v>13</v>
      </c>
      <c r="B39" s="46" t="s">
        <v>72</v>
      </c>
      <c r="C39" s="46" t="s">
        <v>63</v>
      </c>
      <c r="D39" s="47" t="s">
        <v>80</v>
      </c>
      <c r="E39" s="60" t="s">
        <v>78</v>
      </c>
      <c r="F39" s="47">
        <v>1</v>
      </c>
      <c r="G39" s="24"/>
      <c r="H39" s="30"/>
      <c r="I39" s="28">
        <f t="shared" si="1"/>
        <v>0</v>
      </c>
      <c r="J39" s="11"/>
    </row>
    <row r="40" spans="1:11" s="8" customFormat="1" ht="18" customHeight="1" x14ac:dyDescent="0.25">
      <c r="A40" s="3">
        <f t="shared" si="2"/>
        <v>14</v>
      </c>
      <c r="B40" s="46" t="s">
        <v>73</v>
      </c>
      <c r="C40" s="46" t="s">
        <v>63</v>
      </c>
      <c r="D40" s="47" t="s">
        <v>80</v>
      </c>
      <c r="E40" s="60" t="s">
        <v>78</v>
      </c>
      <c r="F40" s="47">
        <v>1</v>
      </c>
      <c r="G40" s="24"/>
      <c r="H40" s="30"/>
      <c r="I40" s="28">
        <f t="shared" si="1"/>
        <v>0</v>
      </c>
      <c r="J40" s="11"/>
    </row>
    <row r="41" spans="1:11" s="8" customFormat="1" ht="18" customHeight="1" x14ac:dyDescent="0.25">
      <c r="A41" s="3">
        <f t="shared" si="2"/>
        <v>15</v>
      </c>
      <c r="B41" s="46" t="s">
        <v>74</v>
      </c>
      <c r="C41" s="46" t="s">
        <v>66</v>
      </c>
      <c r="D41" s="47" t="s">
        <v>47</v>
      </c>
      <c r="E41" s="60" t="s">
        <v>77</v>
      </c>
      <c r="F41" s="47">
        <v>1</v>
      </c>
      <c r="G41" s="26"/>
      <c r="H41" s="29"/>
      <c r="I41" s="28">
        <f t="shared" si="1"/>
        <v>0</v>
      </c>
      <c r="J41" s="22"/>
      <c r="K41" s="18"/>
    </row>
    <row r="42" spans="1:11" s="8" customFormat="1" ht="16.5" customHeight="1" x14ac:dyDescent="0.25">
      <c r="A42" s="21">
        <f t="shared" si="2"/>
        <v>16</v>
      </c>
      <c r="B42" s="46" t="s">
        <v>81</v>
      </c>
      <c r="C42" s="46" t="s">
        <v>68</v>
      </c>
      <c r="D42" s="59" t="s">
        <v>51</v>
      </c>
      <c r="E42" s="60" t="s">
        <v>129</v>
      </c>
      <c r="F42" s="59">
        <v>110</v>
      </c>
      <c r="G42" s="23"/>
      <c r="H42" s="30"/>
      <c r="I42" s="28">
        <f t="shared" si="1"/>
        <v>0</v>
      </c>
      <c r="J42" s="11"/>
    </row>
    <row r="43" spans="1:11" s="8" customFormat="1" ht="18" customHeight="1" x14ac:dyDescent="0.25">
      <c r="A43" s="21">
        <f t="shared" si="2"/>
        <v>17</v>
      </c>
      <c r="B43" s="46" t="s">
        <v>82</v>
      </c>
      <c r="C43" s="46" t="s">
        <v>69</v>
      </c>
      <c r="D43" s="59" t="s">
        <v>84</v>
      </c>
      <c r="E43" s="60" t="s">
        <v>79</v>
      </c>
      <c r="F43" s="59">
        <v>30</v>
      </c>
      <c r="G43" s="23"/>
      <c r="H43" s="29"/>
      <c r="I43" s="28">
        <f t="shared" si="1"/>
        <v>0</v>
      </c>
      <c r="J43" s="11"/>
    </row>
    <row r="44" spans="1:11" s="8" customFormat="1" ht="27.75" customHeight="1" x14ac:dyDescent="0.25">
      <c r="A44" s="3">
        <f t="shared" si="2"/>
        <v>18</v>
      </c>
      <c r="B44" s="48" t="s">
        <v>55</v>
      </c>
      <c r="C44" s="48" t="s">
        <v>52</v>
      </c>
      <c r="D44" s="10"/>
      <c r="E44" s="10"/>
      <c r="F44" s="3"/>
      <c r="G44" s="24"/>
      <c r="H44" s="30"/>
      <c r="I44" s="28">
        <f t="shared" si="1"/>
        <v>0</v>
      </c>
      <c r="J44" s="22"/>
      <c r="K44" s="18"/>
    </row>
    <row r="45" spans="1:11" s="8" customFormat="1" ht="24.75" customHeight="1" x14ac:dyDescent="0.25">
      <c r="A45" s="3"/>
      <c r="B45" s="49"/>
      <c r="C45" s="49"/>
      <c r="D45" s="50"/>
      <c r="E45" s="50"/>
      <c r="F45" s="51"/>
      <c r="G45" s="52"/>
      <c r="H45" s="54" t="s">
        <v>17</v>
      </c>
      <c r="I45" s="55">
        <f>SUM(I27:I44)</f>
        <v>0</v>
      </c>
      <c r="J45" s="11"/>
    </row>
    <row r="46" spans="1:11" s="8" customFormat="1" ht="27.75" customHeight="1" x14ac:dyDescent="0.25">
      <c r="A46" s="41" t="s">
        <v>83</v>
      </c>
      <c r="B46" s="42"/>
      <c r="C46" s="42"/>
      <c r="D46" s="42"/>
      <c r="E46" s="42"/>
      <c r="F46" s="42"/>
      <c r="G46" s="42"/>
      <c r="H46" s="42"/>
      <c r="I46" s="42"/>
      <c r="J46" s="43"/>
    </row>
    <row r="47" spans="1:11" s="8" customFormat="1" ht="27.75" hidden="1" customHeight="1" x14ac:dyDescent="0.25">
      <c r="A47" s="3">
        <v>1</v>
      </c>
      <c r="B47" s="20"/>
      <c r="C47" s="20"/>
      <c r="D47" s="20"/>
      <c r="E47" s="20"/>
      <c r="F47" s="3"/>
      <c r="G47" s="23"/>
      <c r="H47" s="29"/>
      <c r="I47" s="28"/>
      <c r="J47" s="11"/>
    </row>
    <row r="48" spans="1:11" s="8" customFormat="1" ht="36" hidden="1" customHeight="1" x14ac:dyDescent="0.25">
      <c r="A48" s="3">
        <f>A47+1</f>
        <v>2</v>
      </c>
      <c r="B48" s="20"/>
      <c r="C48" s="20"/>
      <c r="D48" s="20"/>
      <c r="E48" s="20"/>
      <c r="F48" s="3"/>
      <c r="G48" s="23"/>
      <c r="H48" s="29"/>
      <c r="I48" s="28">
        <f t="shared" si="1"/>
        <v>0</v>
      </c>
      <c r="J48" s="11"/>
    </row>
    <row r="49" spans="1:10" s="8" customFormat="1" ht="45.75" hidden="1" customHeight="1" x14ac:dyDescent="0.25">
      <c r="A49" s="3">
        <f t="shared" ref="A49:A52" si="4">A48+1</f>
        <v>3</v>
      </c>
      <c r="B49" s="20"/>
      <c r="C49" s="20"/>
      <c r="D49" s="20"/>
      <c r="E49" s="20"/>
      <c r="F49" s="3"/>
      <c r="G49" s="23"/>
      <c r="H49" s="29"/>
      <c r="I49" s="28">
        <f t="shared" si="1"/>
        <v>0</v>
      </c>
      <c r="J49" s="34"/>
    </row>
    <row r="50" spans="1:10" s="8" customFormat="1" ht="119.25" hidden="1" customHeight="1" x14ac:dyDescent="0.25">
      <c r="A50" s="3">
        <f t="shared" si="4"/>
        <v>4</v>
      </c>
      <c r="B50" s="20"/>
      <c r="C50" s="20"/>
      <c r="D50" s="20"/>
      <c r="E50" s="20"/>
      <c r="F50" s="3"/>
      <c r="G50" s="23"/>
      <c r="H50" s="29"/>
      <c r="I50" s="28">
        <f t="shared" si="1"/>
        <v>0</v>
      </c>
      <c r="J50" s="34"/>
    </row>
    <row r="51" spans="1:10" s="8" customFormat="1" ht="117.75" hidden="1" customHeight="1" x14ac:dyDescent="0.25">
      <c r="A51" s="3">
        <f t="shared" si="4"/>
        <v>5</v>
      </c>
      <c r="B51" s="20"/>
      <c r="C51" s="20"/>
      <c r="D51" s="20"/>
      <c r="E51" s="20"/>
      <c r="F51" s="3"/>
      <c r="G51" s="23"/>
      <c r="H51" s="29"/>
      <c r="I51" s="28">
        <f t="shared" si="1"/>
        <v>0</v>
      </c>
      <c r="J51" s="11"/>
    </row>
    <row r="52" spans="1:10" s="8" customFormat="1" ht="56.25" hidden="1" customHeight="1" x14ac:dyDescent="0.25">
      <c r="A52" s="3">
        <f t="shared" si="4"/>
        <v>6</v>
      </c>
      <c r="B52" s="20"/>
      <c r="C52" s="20"/>
      <c r="D52" s="20"/>
      <c r="E52" s="20"/>
      <c r="F52" s="3"/>
      <c r="G52" s="23"/>
      <c r="H52" s="29"/>
      <c r="I52" s="28">
        <f t="shared" si="1"/>
        <v>0</v>
      </c>
      <c r="J52" s="11"/>
    </row>
    <row r="53" spans="1:10" s="8" customFormat="1" ht="27.75" customHeight="1" x14ac:dyDescent="0.25">
      <c r="A53" s="3">
        <v>1</v>
      </c>
      <c r="B53" s="46" t="s">
        <v>120</v>
      </c>
      <c r="C53" s="46" t="s">
        <v>121</v>
      </c>
      <c r="D53" s="47" t="s">
        <v>47</v>
      </c>
      <c r="E53" s="47" t="s">
        <v>114</v>
      </c>
      <c r="F53" s="47">
        <v>1</v>
      </c>
      <c r="G53" s="23"/>
      <c r="H53" s="29"/>
      <c r="I53" s="28">
        <f t="shared" si="1"/>
        <v>0</v>
      </c>
      <c r="J53" s="11"/>
    </row>
    <row r="54" spans="1:10" s="8" customFormat="1" ht="28.5" customHeight="1" x14ac:dyDescent="0.25">
      <c r="A54" s="3">
        <f>A53+1</f>
        <v>2</v>
      </c>
      <c r="B54" s="46" t="s">
        <v>70</v>
      </c>
      <c r="C54" s="46" t="s">
        <v>60</v>
      </c>
      <c r="D54" s="47" t="s">
        <v>47</v>
      </c>
      <c r="E54" s="47" t="s">
        <v>114</v>
      </c>
      <c r="F54" s="47">
        <v>4</v>
      </c>
      <c r="G54" s="23"/>
      <c r="H54" s="29"/>
      <c r="I54" s="28">
        <f t="shared" si="1"/>
        <v>0</v>
      </c>
      <c r="J54" s="11"/>
    </row>
    <row r="55" spans="1:10" s="8" customFormat="1" ht="18.75" customHeight="1" x14ac:dyDescent="0.25">
      <c r="A55" s="3">
        <f t="shared" ref="A55:A59" si="5">A54+1</f>
        <v>3</v>
      </c>
      <c r="B55" s="46" t="s">
        <v>71</v>
      </c>
      <c r="C55" s="46" t="s">
        <v>85</v>
      </c>
      <c r="D55" s="47" t="s">
        <v>47</v>
      </c>
      <c r="E55" s="47" t="s">
        <v>114</v>
      </c>
      <c r="F55" s="47">
        <v>4</v>
      </c>
      <c r="G55" s="23"/>
      <c r="H55" s="29"/>
      <c r="I55" s="28">
        <f t="shared" si="1"/>
        <v>0</v>
      </c>
      <c r="J55" s="11"/>
    </row>
    <row r="56" spans="1:10" s="8" customFormat="1" ht="18.75" customHeight="1" x14ac:dyDescent="0.25">
      <c r="A56" s="3">
        <f t="shared" si="5"/>
        <v>4</v>
      </c>
      <c r="B56" s="46" t="s">
        <v>72</v>
      </c>
      <c r="C56" s="46" t="s">
        <v>86</v>
      </c>
      <c r="D56" s="47" t="s">
        <v>80</v>
      </c>
      <c r="E56" s="47" t="s">
        <v>78</v>
      </c>
      <c r="F56" s="47">
        <v>4</v>
      </c>
      <c r="G56" s="23"/>
      <c r="H56" s="29"/>
      <c r="I56" s="28">
        <f t="shared" si="1"/>
        <v>0</v>
      </c>
      <c r="J56" s="11"/>
    </row>
    <row r="57" spans="1:10" s="8" customFormat="1" ht="18.75" customHeight="1" x14ac:dyDescent="0.25">
      <c r="A57" s="3">
        <f t="shared" si="5"/>
        <v>5</v>
      </c>
      <c r="B57" s="46" t="s">
        <v>73</v>
      </c>
      <c r="C57" s="46" t="s">
        <v>63</v>
      </c>
      <c r="D57" s="47" t="s">
        <v>80</v>
      </c>
      <c r="E57" s="47" t="s">
        <v>78</v>
      </c>
      <c r="F57" s="47">
        <v>4</v>
      </c>
      <c r="G57" s="23"/>
      <c r="H57" s="29"/>
      <c r="I57" s="28">
        <f t="shared" si="1"/>
        <v>0</v>
      </c>
      <c r="J57" s="11"/>
    </row>
    <row r="58" spans="1:10" s="8" customFormat="1" ht="18.75" customHeight="1" x14ac:dyDescent="0.25">
      <c r="A58" s="3">
        <f t="shared" si="5"/>
        <v>6</v>
      </c>
      <c r="B58" s="46" t="s">
        <v>74</v>
      </c>
      <c r="C58" s="46" t="s">
        <v>66</v>
      </c>
      <c r="D58" s="47" t="s">
        <v>47</v>
      </c>
      <c r="E58" s="47" t="s">
        <v>114</v>
      </c>
      <c r="F58" s="47">
        <v>4</v>
      </c>
      <c r="G58" s="23"/>
      <c r="H58" s="29"/>
      <c r="I58" s="28">
        <f t="shared" si="1"/>
        <v>0</v>
      </c>
      <c r="J58" s="11"/>
    </row>
    <row r="59" spans="1:10" s="8" customFormat="1" ht="18" customHeight="1" x14ac:dyDescent="0.25">
      <c r="A59" s="3">
        <f t="shared" si="5"/>
        <v>7</v>
      </c>
      <c r="B59" s="46" t="s">
        <v>98</v>
      </c>
      <c r="C59" s="46" t="s">
        <v>87</v>
      </c>
      <c r="D59" s="47" t="s">
        <v>49</v>
      </c>
      <c r="E59" s="47" t="s">
        <v>115</v>
      </c>
      <c r="F59" s="47">
        <v>50</v>
      </c>
      <c r="G59" s="23"/>
      <c r="H59" s="29"/>
      <c r="I59" s="28">
        <f t="shared" si="1"/>
        <v>0</v>
      </c>
      <c r="J59" s="11"/>
    </row>
    <row r="60" spans="1:10" s="8" customFormat="1" ht="18.75" customHeight="1" x14ac:dyDescent="0.25">
      <c r="A60" s="3">
        <f>A59+1</f>
        <v>8</v>
      </c>
      <c r="B60" s="46" t="s">
        <v>99</v>
      </c>
      <c r="C60" s="46" t="s">
        <v>88</v>
      </c>
      <c r="D60" s="47" t="s">
        <v>49</v>
      </c>
      <c r="E60" s="47" t="s">
        <v>115</v>
      </c>
      <c r="F60" s="47">
        <v>20</v>
      </c>
      <c r="G60" s="23"/>
      <c r="H60" s="29"/>
      <c r="I60" s="28">
        <f t="shared" si="1"/>
        <v>0</v>
      </c>
      <c r="J60" s="11"/>
    </row>
    <row r="61" spans="1:10" s="8" customFormat="1" ht="18" customHeight="1" x14ac:dyDescent="0.25">
      <c r="A61" s="3">
        <f t="shared" ref="A61:A65" si="6">A60+1</f>
        <v>9</v>
      </c>
      <c r="B61" s="46" t="s">
        <v>100</v>
      </c>
      <c r="C61" s="46" t="s">
        <v>89</v>
      </c>
      <c r="D61" s="47" t="s">
        <v>47</v>
      </c>
      <c r="E61" s="47" t="s">
        <v>114</v>
      </c>
      <c r="F61" s="47">
        <v>2200</v>
      </c>
      <c r="G61" s="23"/>
      <c r="H61" s="29"/>
      <c r="I61" s="28">
        <f t="shared" ref="I61:I72" si="7">F61*H61</f>
        <v>0</v>
      </c>
      <c r="J61" s="11"/>
    </row>
    <row r="62" spans="1:10" s="8" customFormat="1" ht="18" customHeight="1" x14ac:dyDescent="0.25">
      <c r="A62" s="3">
        <f t="shared" si="6"/>
        <v>10</v>
      </c>
      <c r="B62" s="46" t="s">
        <v>101</v>
      </c>
      <c r="C62" s="46" t="s">
        <v>90</v>
      </c>
      <c r="D62" s="47" t="s">
        <v>47</v>
      </c>
      <c r="E62" s="47" t="s">
        <v>114</v>
      </c>
      <c r="F62" s="47">
        <v>100</v>
      </c>
      <c r="G62" s="23"/>
      <c r="H62" s="29"/>
      <c r="I62" s="28">
        <f t="shared" si="7"/>
        <v>0</v>
      </c>
      <c r="J62" s="11"/>
    </row>
    <row r="63" spans="1:10" s="8" customFormat="1" ht="18" customHeight="1" x14ac:dyDescent="0.25">
      <c r="A63" s="3">
        <f t="shared" si="6"/>
        <v>11</v>
      </c>
      <c r="B63" s="46" t="s">
        <v>102</v>
      </c>
      <c r="C63" s="46" t="s">
        <v>91</v>
      </c>
      <c r="D63" s="47" t="s">
        <v>49</v>
      </c>
      <c r="E63" s="47" t="s">
        <v>115</v>
      </c>
      <c r="F63" s="47">
        <v>4</v>
      </c>
      <c r="G63" s="23"/>
      <c r="H63" s="29"/>
      <c r="I63" s="28">
        <f t="shared" si="7"/>
        <v>0</v>
      </c>
      <c r="J63" s="11"/>
    </row>
    <row r="64" spans="1:10" s="8" customFormat="1" ht="17.25" customHeight="1" x14ac:dyDescent="0.25">
      <c r="A64" s="3">
        <f t="shared" si="6"/>
        <v>12</v>
      </c>
      <c r="B64" s="46" t="s">
        <v>103</v>
      </c>
      <c r="C64" s="46" t="s">
        <v>92</v>
      </c>
      <c r="D64" s="47" t="s">
        <v>128</v>
      </c>
      <c r="E64" s="47" t="s">
        <v>116</v>
      </c>
      <c r="F64" s="47">
        <v>70</v>
      </c>
      <c r="G64" s="23"/>
      <c r="H64" s="29"/>
      <c r="I64" s="28">
        <f t="shared" si="7"/>
        <v>0</v>
      </c>
      <c r="J64" s="11"/>
    </row>
    <row r="65" spans="1:10" s="8" customFormat="1" ht="17.25" customHeight="1" x14ac:dyDescent="0.25">
      <c r="A65" s="3">
        <f t="shared" si="6"/>
        <v>13</v>
      </c>
      <c r="B65" s="46" t="s">
        <v>104</v>
      </c>
      <c r="C65" s="46" t="s">
        <v>93</v>
      </c>
      <c r="D65" s="47" t="s">
        <v>111</v>
      </c>
      <c r="E65" s="47" t="s">
        <v>129</v>
      </c>
      <c r="F65" s="47">
        <v>82</v>
      </c>
      <c r="G65" s="23"/>
      <c r="H65" s="29"/>
      <c r="I65" s="28">
        <f t="shared" si="7"/>
        <v>0</v>
      </c>
      <c r="J65" s="11"/>
    </row>
    <row r="66" spans="1:10" s="8" customFormat="1" ht="17.25" customHeight="1" x14ac:dyDescent="0.25">
      <c r="A66" s="3">
        <f>A65+1</f>
        <v>14</v>
      </c>
      <c r="B66" s="46" t="s">
        <v>105</v>
      </c>
      <c r="C66" s="46" t="s">
        <v>94</v>
      </c>
      <c r="D66" s="47" t="s">
        <v>111</v>
      </c>
      <c r="E66" s="47" t="s">
        <v>129</v>
      </c>
      <c r="F66" s="47">
        <v>82</v>
      </c>
      <c r="G66" s="23"/>
      <c r="H66" s="29"/>
      <c r="I66" s="28">
        <f t="shared" si="7"/>
        <v>0</v>
      </c>
      <c r="J66" s="11"/>
    </row>
    <row r="67" spans="1:10" s="8" customFormat="1" ht="17.25" customHeight="1" x14ac:dyDescent="0.25">
      <c r="A67" s="3">
        <f t="shared" ref="A67:A71" si="8">A66+1</f>
        <v>15</v>
      </c>
      <c r="B67" s="46" t="s">
        <v>106</v>
      </c>
      <c r="C67" s="46" t="s">
        <v>122</v>
      </c>
      <c r="D67" s="47" t="s">
        <v>112</v>
      </c>
      <c r="E67" s="47" t="s">
        <v>117</v>
      </c>
      <c r="F67" s="47">
        <v>40</v>
      </c>
      <c r="G67" s="23"/>
      <c r="H67" s="29"/>
      <c r="I67" s="28">
        <f t="shared" si="7"/>
        <v>0</v>
      </c>
      <c r="J67" s="11"/>
    </row>
    <row r="68" spans="1:10" s="8" customFormat="1" ht="17.25" customHeight="1" x14ac:dyDescent="0.25">
      <c r="A68" s="3">
        <f t="shared" si="8"/>
        <v>16</v>
      </c>
      <c r="B68" s="46" t="s">
        <v>107</v>
      </c>
      <c r="C68" s="46" t="s">
        <v>127</v>
      </c>
      <c r="D68" s="47" t="s">
        <v>47</v>
      </c>
      <c r="E68" s="47" t="s">
        <v>114</v>
      </c>
      <c r="F68" s="47">
        <v>20</v>
      </c>
      <c r="G68" s="23"/>
      <c r="H68" s="29"/>
      <c r="I68" s="28">
        <f t="shared" si="7"/>
        <v>0</v>
      </c>
      <c r="J68" s="11"/>
    </row>
    <row r="69" spans="1:10" s="8" customFormat="1" ht="31.5" customHeight="1" x14ac:dyDescent="0.25">
      <c r="A69" s="3">
        <f t="shared" si="8"/>
        <v>17</v>
      </c>
      <c r="B69" s="46" t="s">
        <v>108</v>
      </c>
      <c r="C69" s="46" t="s">
        <v>95</v>
      </c>
      <c r="D69" s="47" t="s">
        <v>47</v>
      </c>
      <c r="E69" s="47" t="s">
        <v>114</v>
      </c>
      <c r="F69" s="47">
        <v>3</v>
      </c>
      <c r="G69" s="23"/>
      <c r="H69" s="29"/>
      <c r="I69" s="28">
        <f t="shared" si="7"/>
        <v>0</v>
      </c>
      <c r="J69" s="11"/>
    </row>
    <row r="70" spans="1:10" s="8" customFormat="1" ht="14.25" customHeight="1" x14ac:dyDescent="0.25">
      <c r="A70" s="3">
        <f t="shared" si="8"/>
        <v>18</v>
      </c>
      <c r="B70" s="46" t="s">
        <v>123</v>
      </c>
      <c r="C70" s="46" t="s">
        <v>124</v>
      </c>
      <c r="D70" s="47" t="s">
        <v>113</v>
      </c>
      <c r="E70" s="47" t="s">
        <v>118</v>
      </c>
      <c r="F70" s="47">
        <v>675</v>
      </c>
      <c r="G70" s="23"/>
      <c r="H70" s="29"/>
      <c r="I70" s="28">
        <f t="shared" si="7"/>
        <v>0</v>
      </c>
      <c r="J70" s="11"/>
    </row>
    <row r="71" spans="1:10" s="8" customFormat="1" ht="14.25" customHeight="1" x14ac:dyDescent="0.25">
      <c r="A71" s="3">
        <f t="shared" si="8"/>
        <v>19</v>
      </c>
      <c r="B71" s="46" t="s">
        <v>109</v>
      </c>
      <c r="C71" s="46" t="s">
        <v>96</v>
      </c>
      <c r="D71" s="47" t="s">
        <v>49</v>
      </c>
      <c r="E71" s="47" t="s">
        <v>115</v>
      </c>
      <c r="F71" s="47">
        <v>35</v>
      </c>
      <c r="G71" s="23"/>
      <c r="H71" s="29"/>
      <c r="I71" s="28">
        <f t="shared" si="7"/>
        <v>0</v>
      </c>
      <c r="J71" s="11"/>
    </row>
    <row r="72" spans="1:10" s="8" customFormat="1" ht="14.25" customHeight="1" x14ac:dyDescent="0.25">
      <c r="A72" s="3">
        <f>A71+1</f>
        <v>20</v>
      </c>
      <c r="B72" s="46" t="s">
        <v>130</v>
      </c>
      <c r="C72" s="46" t="s">
        <v>125</v>
      </c>
      <c r="D72" s="47" t="s">
        <v>132</v>
      </c>
      <c r="E72" s="47" t="s">
        <v>119</v>
      </c>
      <c r="F72" s="47">
        <v>5</v>
      </c>
      <c r="G72" s="23"/>
      <c r="H72" s="29"/>
      <c r="I72" s="28">
        <f t="shared" si="7"/>
        <v>0</v>
      </c>
      <c r="J72" s="11"/>
    </row>
    <row r="73" spans="1:10" s="8" customFormat="1" ht="14.25" customHeight="1" x14ac:dyDescent="0.25">
      <c r="A73" s="3">
        <f t="shared" ref="A73:A77" si="9">A72+1</f>
        <v>21</v>
      </c>
      <c r="B73" s="46" t="s">
        <v>131</v>
      </c>
      <c r="C73" s="46" t="s">
        <v>126</v>
      </c>
      <c r="D73" s="47" t="s">
        <v>132</v>
      </c>
      <c r="E73" s="47" t="s">
        <v>119</v>
      </c>
      <c r="F73" s="47">
        <v>40</v>
      </c>
      <c r="G73" s="23"/>
      <c r="H73" s="29"/>
      <c r="I73" s="28">
        <f t="shared" ref="I73:I84" si="10">F73*H73</f>
        <v>0</v>
      </c>
      <c r="J73" s="11"/>
    </row>
    <row r="74" spans="1:10" s="8" customFormat="1" ht="14.25" customHeight="1" x14ac:dyDescent="0.25">
      <c r="A74" s="3">
        <f t="shared" si="9"/>
        <v>22</v>
      </c>
      <c r="B74" s="46" t="s">
        <v>110</v>
      </c>
      <c r="C74" s="46" t="s">
        <v>97</v>
      </c>
      <c r="D74" s="47" t="s">
        <v>47</v>
      </c>
      <c r="E74" s="47" t="s">
        <v>114</v>
      </c>
      <c r="F74" s="47">
        <v>1</v>
      </c>
      <c r="G74" s="23"/>
      <c r="H74" s="29"/>
      <c r="I74" s="28">
        <f t="shared" si="10"/>
        <v>0</v>
      </c>
      <c r="J74" s="11"/>
    </row>
    <row r="75" spans="1:10" s="8" customFormat="1" ht="30" customHeight="1" x14ac:dyDescent="0.25">
      <c r="A75" s="3">
        <f t="shared" si="9"/>
        <v>23</v>
      </c>
      <c r="B75" s="46" t="s">
        <v>143</v>
      </c>
      <c r="C75" s="46" t="s">
        <v>133</v>
      </c>
      <c r="D75" s="47" t="s">
        <v>47</v>
      </c>
      <c r="E75" s="59" t="s">
        <v>114</v>
      </c>
      <c r="F75" s="47">
        <v>4</v>
      </c>
      <c r="G75" s="23"/>
      <c r="H75" s="29"/>
      <c r="I75" s="28">
        <f t="shared" si="10"/>
        <v>0</v>
      </c>
      <c r="J75" s="11"/>
    </row>
    <row r="76" spans="1:10" s="8" customFormat="1" ht="14.25" customHeight="1" x14ac:dyDescent="0.25">
      <c r="A76" s="3">
        <f t="shared" si="9"/>
        <v>24</v>
      </c>
      <c r="B76" s="46" t="s">
        <v>144</v>
      </c>
      <c r="C76" s="46" t="s">
        <v>134</v>
      </c>
      <c r="D76" s="47" t="s">
        <v>47</v>
      </c>
      <c r="E76" s="59" t="s">
        <v>114</v>
      </c>
      <c r="F76" s="47">
        <v>245</v>
      </c>
      <c r="G76" s="23"/>
      <c r="H76" s="29"/>
      <c r="I76" s="28">
        <f t="shared" si="10"/>
        <v>0</v>
      </c>
      <c r="J76" s="11"/>
    </row>
    <row r="77" spans="1:10" s="8" customFormat="1" ht="32.25" customHeight="1" x14ac:dyDescent="0.25">
      <c r="A77" s="3">
        <f t="shared" si="9"/>
        <v>25</v>
      </c>
      <c r="B77" s="46" t="s">
        <v>152</v>
      </c>
      <c r="C77" s="46" t="s">
        <v>135</v>
      </c>
      <c r="D77" s="47" t="s">
        <v>47</v>
      </c>
      <c r="E77" s="59" t="s">
        <v>114</v>
      </c>
      <c r="F77" s="47">
        <v>17</v>
      </c>
      <c r="G77" s="23"/>
      <c r="H77" s="29"/>
      <c r="I77" s="28">
        <f t="shared" si="10"/>
        <v>0</v>
      </c>
      <c r="J77" s="11"/>
    </row>
    <row r="78" spans="1:10" s="8" customFormat="1" ht="28.5" customHeight="1" x14ac:dyDescent="0.25">
      <c r="A78" s="3">
        <f>A77+1</f>
        <v>26</v>
      </c>
      <c r="B78" s="46" t="s">
        <v>145</v>
      </c>
      <c r="C78" s="46" t="s">
        <v>136</v>
      </c>
      <c r="D78" s="47" t="s">
        <v>47</v>
      </c>
      <c r="E78" s="59" t="s">
        <v>114</v>
      </c>
      <c r="F78" s="47">
        <v>111</v>
      </c>
      <c r="G78" s="23"/>
      <c r="H78" s="29"/>
      <c r="I78" s="28">
        <f t="shared" si="10"/>
        <v>0</v>
      </c>
      <c r="J78" s="11"/>
    </row>
    <row r="79" spans="1:10" s="8" customFormat="1" ht="30.75" customHeight="1" x14ac:dyDescent="0.25">
      <c r="A79" s="3">
        <f t="shared" ref="A79:A83" si="11">A78+1</f>
        <v>27</v>
      </c>
      <c r="B79" s="46" t="s">
        <v>146</v>
      </c>
      <c r="C79" s="46" t="s">
        <v>137</v>
      </c>
      <c r="D79" s="47" t="s">
        <v>47</v>
      </c>
      <c r="E79" s="59" t="s">
        <v>114</v>
      </c>
      <c r="F79" s="47">
        <v>123</v>
      </c>
      <c r="G79" s="23"/>
      <c r="H79" s="29"/>
      <c r="I79" s="28">
        <f t="shared" si="10"/>
        <v>0</v>
      </c>
      <c r="J79" s="11"/>
    </row>
    <row r="80" spans="1:10" s="8" customFormat="1" ht="16.5" customHeight="1" x14ac:dyDescent="0.25">
      <c r="A80" s="3">
        <f t="shared" si="11"/>
        <v>28</v>
      </c>
      <c r="B80" s="46" t="s">
        <v>147</v>
      </c>
      <c r="C80" s="46" t="s">
        <v>138</v>
      </c>
      <c r="D80" s="47" t="s">
        <v>47</v>
      </c>
      <c r="E80" s="59" t="s">
        <v>114</v>
      </c>
      <c r="F80" s="47">
        <v>14</v>
      </c>
      <c r="G80" s="23"/>
      <c r="H80" s="29"/>
      <c r="I80" s="28">
        <f t="shared" si="10"/>
        <v>0</v>
      </c>
      <c r="J80" s="11"/>
    </row>
    <row r="81" spans="1:10" s="8" customFormat="1" ht="16.5" customHeight="1" x14ac:dyDescent="0.25">
      <c r="A81" s="3">
        <f t="shared" si="11"/>
        <v>29</v>
      </c>
      <c r="B81" s="46" t="s">
        <v>148</v>
      </c>
      <c r="C81" s="46" t="s">
        <v>139</v>
      </c>
      <c r="D81" s="47" t="s">
        <v>47</v>
      </c>
      <c r="E81" s="59" t="s">
        <v>114</v>
      </c>
      <c r="F81" s="47">
        <v>84</v>
      </c>
      <c r="G81" s="23"/>
      <c r="H81" s="29"/>
      <c r="I81" s="28">
        <f t="shared" si="10"/>
        <v>0</v>
      </c>
      <c r="J81" s="11"/>
    </row>
    <row r="82" spans="1:10" s="8" customFormat="1" ht="16.5" customHeight="1" x14ac:dyDescent="0.25">
      <c r="A82" s="3">
        <f t="shared" si="11"/>
        <v>30</v>
      </c>
      <c r="B82" s="46" t="s">
        <v>149</v>
      </c>
      <c r="C82" s="46" t="s">
        <v>140</v>
      </c>
      <c r="D82" s="47" t="s">
        <v>47</v>
      </c>
      <c r="E82" s="59" t="s">
        <v>114</v>
      </c>
      <c r="F82" s="47">
        <v>84</v>
      </c>
      <c r="G82" s="23"/>
      <c r="H82" s="29"/>
      <c r="I82" s="28">
        <f t="shared" si="10"/>
        <v>0</v>
      </c>
      <c r="J82" s="11"/>
    </row>
    <row r="83" spans="1:10" s="8" customFormat="1" ht="16.5" customHeight="1" x14ac:dyDescent="0.25">
      <c r="A83" s="3">
        <f t="shared" si="11"/>
        <v>31</v>
      </c>
      <c r="B83" s="46" t="s">
        <v>150</v>
      </c>
      <c r="C83" s="46" t="s">
        <v>141</v>
      </c>
      <c r="D83" s="47" t="s">
        <v>47</v>
      </c>
      <c r="E83" s="59" t="s">
        <v>114</v>
      </c>
      <c r="F83" s="47">
        <v>84</v>
      </c>
      <c r="G83" s="23"/>
      <c r="H83" s="29"/>
      <c r="I83" s="28">
        <f t="shared" si="10"/>
        <v>0</v>
      </c>
      <c r="J83" s="11"/>
    </row>
    <row r="84" spans="1:10" s="8" customFormat="1" ht="28.5" customHeight="1" x14ac:dyDescent="0.25">
      <c r="A84" s="3">
        <f>A83+1</f>
        <v>32</v>
      </c>
      <c r="B84" s="46" t="s">
        <v>151</v>
      </c>
      <c r="C84" s="46" t="s">
        <v>142</v>
      </c>
      <c r="D84" s="47" t="s">
        <v>47</v>
      </c>
      <c r="E84" s="59" t="s">
        <v>114</v>
      </c>
      <c r="F84" s="47">
        <v>8</v>
      </c>
      <c r="G84" s="23"/>
      <c r="H84" s="29"/>
      <c r="I84" s="28">
        <f t="shared" si="10"/>
        <v>0</v>
      </c>
      <c r="J84" s="11"/>
    </row>
    <row r="85" spans="1:10" s="8" customFormat="1" ht="28.5" customHeight="1" x14ac:dyDescent="0.25">
      <c r="A85" s="3">
        <f t="shared" ref="A85" si="12">A84+1</f>
        <v>33</v>
      </c>
      <c r="B85" s="48" t="s">
        <v>55</v>
      </c>
      <c r="C85" s="48" t="s">
        <v>52</v>
      </c>
      <c r="D85" s="10"/>
      <c r="E85" s="10"/>
      <c r="F85" s="3"/>
      <c r="G85" s="24"/>
      <c r="H85" s="30"/>
      <c r="I85" s="28">
        <f t="shared" ref="I85" si="13">F85*H85</f>
        <v>0</v>
      </c>
      <c r="J85" s="11"/>
    </row>
    <row r="86" spans="1:10" s="8" customFormat="1" ht="22.5" customHeight="1" x14ac:dyDescent="0.25">
      <c r="A86" s="3"/>
      <c r="B86" s="49"/>
      <c r="C86" s="49"/>
      <c r="D86" s="50"/>
      <c r="E86" s="50"/>
      <c r="F86" s="51"/>
      <c r="G86" s="52"/>
      <c r="H86" s="54" t="s">
        <v>17</v>
      </c>
      <c r="I86" s="55">
        <f>SUM(I49:I85)</f>
        <v>0</v>
      </c>
      <c r="J86" s="11"/>
    </row>
    <row r="87" spans="1:10" s="8" customFormat="1" ht="22.5" customHeight="1" x14ac:dyDescent="0.25">
      <c r="A87" s="3"/>
      <c r="B87" s="9"/>
      <c r="C87" s="9"/>
      <c r="D87" s="9"/>
      <c r="E87" s="9"/>
      <c r="F87" s="3"/>
      <c r="G87" s="35"/>
      <c r="H87" s="36"/>
      <c r="I87" s="29"/>
      <c r="J87" s="11"/>
    </row>
    <row r="88" spans="1:10" s="8" customFormat="1" ht="24" customHeight="1" x14ac:dyDescent="0.25">
      <c r="A88" s="3"/>
      <c r="B88" s="9"/>
      <c r="C88" s="15"/>
      <c r="D88" s="15"/>
      <c r="E88" s="15"/>
      <c r="F88" s="3"/>
      <c r="G88" s="56" t="s">
        <v>9</v>
      </c>
      <c r="H88" s="57"/>
      <c r="I88" s="58">
        <f>I25+I45+I86</f>
        <v>0</v>
      </c>
      <c r="J88" s="11"/>
    </row>
    <row r="89" spans="1:10" x14ac:dyDescent="0.25">
      <c r="H89" s="31"/>
      <c r="I89" s="31"/>
    </row>
    <row r="90" spans="1:10" x14ac:dyDescent="0.25">
      <c r="B90" s="32" t="s">
        <v>10</v>
      </c>
      <c r="C90"/>
      <c r="F90" s="33" t="s">
        <v>11</v>
      </c>
      <c r="G90" s="12" t="s">
        <v>14</v>
      </c>
      <c r="H90" s="31"/>
      <c r="I90" s="31"/>
    </row>
    <row r="91" spans="1:10" x14ac:dyDescent="0.25">
      <c r="B91" s="32" t="s">
        <v>12</v>
      </c>
      <c r="C91"/>
      <c r="F91" s="33" t="s">
        <v>13</v>
      </c>
      <c r="G91" s="12" t="s">
        <v>14</v>
      </c>
      <c r="H91" s="31"/>
      <c r="I91" s="31"/>
    </row>
    <row r="92" spans="1:10" x14ac:dyDescent="0.25">
      <c r="H92" s="31"/>
      <c r="I92" s="31"/>
    </row>
    <row r="93" spans="1:10" x14ac:dyDescent="0.25">
      <c r="H93" s="31"/>
      <c r="I93" s="31"/>
    </row>
    <row r="94" spans="1:10" s="5" customFormat="1" ht="44.25" customHeight="1" x14ac:dyDescent="0.25">
      <c r="A94" s="40" t="s">
        <v>190</v>
      </c>
      <c r="B94" s="40"/>
      <c r="C94" s="40"/>
      <c r="D94" s="40"/>
      <c r="E94" s="40"/>
      <c r="F94" s="40"/>
      <c r="G94" s="40"/>
      <c r="H94" s="40"/>
      <c r="I94" s="40"/>
      <c r="J94" s="40"/>
    </row>
    <row r="95" spans="1:10" s="2" customFormat="1" ht="21.75" customHeight="1" x14ac:dyDescent="0.25">
      <c r="C95" s="14"/>
      <c r="D95" s="14"/>
      <c r="E95" s="14"/>
      <c r="F95" s="14"/>
      <c r="G95" s="14"/>
      <c r="H95" s="14"/>
      <c r="I95" s="14"/>
      <c r="J95" s="5" t="s">
        <v>4</v>
      </c>
    </row>
    <row r="96" spans="1:10" s="2" customFormat="1" ht="57" customHeight="1" x14ac:dyDescent="0.25">
      <c r="A96" s="17" t="s">
        <v>3</v>
      </c>
      <c r="B96" s="16" t="s">
        <v>2</v>
      </c>
      <c r="C96" s="17" t="s">
        <v>1</v>
      </c>
      <c r="D96" s="44" t="s">
        <v>22</v>
      </c>
      <c r="E96" s="44" t="s">
        <v>21</v>
      </c>
      <c r="F96" s="17" t="s">
        <v>5</v>
      </c>
      <c r="G96" s="17" t="s">
        <v>6</v>
      </c>
      <c r="H96" s="17" t="s">
        <v>7</v>
      </c>
      <c r="I96" s="17" t="s">
        <v>8</v>
      </c>
      <c r="J96" s="17" t="s">
        <v>56</v>
      </c>
    </row>
    <row r="97" spans="1:11" s="2" customFormat="1" ht="29.25" customHeight="1" x14ac:dyDescent="0.25">
      <c r="A97" s="41" t="s">
        <v>20</v>
      </c>
      <c r="B97" s="42"/>
      <c r="C97" s="42"/>
      <c r="D97" s="42"/>
      <c r="E97" s="42"/>
      <c r="F97" s="42"/>
      <c r="G97" s="42"/>
      <c r="H97" s="42"/>
      <c r="I97" s="42"/>
      <c r="J97" s="43"/>
    </row>
    <row r="98" spans="1:11" s="6" customFormat="1" ht="19.5" customHeight="1" x14ac:dyDescent="0.25">
      <c r="A98" s="4">
        <v>1</v>
      </c>
      <c r="B98" s="46" t="s">
        <v>155</v>
      </c>
      <c r="C98" s="46" t="s">
        <v>153</v>
      </c>
      <c r="D98" s="61" t="s">
        <v>47</v>
      </c>
      <c r="E98" s="61" t="s">
        <v>21</v>
      </c>
      <c r="F98" s="61">
        <v>24</v>
      </c>
      <c r="G98" s="23"/>
      <c r="H98" s="27"/>
      <c r="I98" s="28">
        <f>F98*H98</f>
        <v>0</v>
      </c>
      <c r="J98" s="7"/>
    </row>
    <row r="99" spans="1:11" s="8" customFormat="1" ht="16.5" customHeight="1" x14ac:dyDescent="0.25">
      <c r="A99" s="3">
        <f>1+1</f>
        <v>2</v>
      </c>
      <c r="B99" s="48" t="s">
        <v>156</v>
      </c>
      <c r="C99" s="48" t="s">
        <v>154</v>
      </c>
      <c r="D99" s="10"/>
      <c r="E99" s="10"/>
      <c r="F99" s="3"/>
      <c r="G99" s="24"/>
      <c r="H99" s="30"/>
      <c r="I99" s="28">
        <f t="shared" ref="I99" si="14">F99*H99</f>
        <v>0</v>
      </c>
      <c r="J99" s="11"/>
    </row>
    <row r="100" spans="1:11" s="8" customFormat="1" ht="19.5" customHeight="1" x14ac:dyDescent="0.25">
      <c r="A100" s="3"/>
      <c r="B100" s="49"/>
      <c r="C100" s="49"/>
      <c r="D100" s="50"/>
      <c r="E100" s="50"/>
      <c r="F100" s="51"/>
      <c r="G100" s="52"/>
      <c r="H100" s="54" t="s">
        <v>17</v>
      </c>
      <c r="I100" s="55">
        <f>SUM(I98:I99)</f>
        <v>0</v>
      </c>
      <c r="J100" s="53"/>
    </row>
    <row r="101" spans="1:11" s="8" customFormat="1" ht="27.75" customHeight="1" x14ac:dyDescent="0.25">
      <c r="A101" s="41" t="s">
        <v>59</v>
      </c>
      <c r="B101" s="42"/>
      <c r="C101" s="42"/>
      <c r="D101" s="42"/>
      <c r="E101" s="42"/>
      <c r="F101" s="42"/>
      <c r="G101" s="42"/>
      <c r="H101" s="42"/>
      <c r="I101" s="42"/>
      <c r="J101" s="43"/>
    </row>
    <row r="102" spans="1:11" s="68" customFormat="1" ht="17.25" customHeight="1" x14ac:dyDescent="0.25">
      <c r="A102" s="24">
        <v>1</v>
      </c>
      <c r="B102" s="62" t="s">
        <v>183</v>
      </c>
      <c r="C102" s="63" t="s">
        <v>178</v>
      </c>
      <c r="D102" s="65" t="s">
        <v>77</v>
      </c>
      <c r="E102" s="65" t="s">
        <v>77</v>
      </c>
      <c r="F102" s="66">
        <v>1</v>
      </c>
      <c r="G102" s="24"/>
      <c r="H102" s="67"/>
      <c r="I102" s="67">
        <f t="shared" ref="I102:I107" si="15">F102*H102</f>
        <v>0</v>
      </c>
      <c r="J102" s="22"/>
    </row>
    <row r="103" spans="1:11" s="68" customFormat="1" ht="17.25" customHeight="1" x14ac:dyDescent="0.25">
      <c r="A103" s="24">
        <f>A102+1</f>
        <v>2</v>
      </c>
      <c r="B103" s="62" t="s">
        <v>184</v>
      </c>
      <c r="C103" s="63" t="s">
        <v>179</v>
      </c>
      <c r="D103" s="65" t="s">
        <v>77</v>
      </c>
      <c r="E103" s="65" t="s">
        <v>77</v>
      </c>
      <c r="F103" s="66">
        <v>1</v>
      </c>
      <c r="G103" s="24"/>
      <c r="H103" s="67"/>
      <c r="I103" s="67">
        <f t="shared" si="15"/>
        <v>0</v>
      </c>
      <c r="J103" s="22"/>
    </row>
    <row r="104" spans="1:11" s="68" customFormat="1" ht="17.25" customHeight="1" x14ac:dyDescent="0.25">
      <c r="A104" s="24">
        <f t="shared" ref="A104:A110" si="16">A103+1</f>
        <v>3</v>
      </c>
      <c r="B104" s="62" t="s">
        <v>185</v>
      </c>
      <c r="C104" s="63" t="s">
        <v>180</v>
      </c>
      <c r="D104" s="65" t="s">
        <v>77</v>
      </c>
      <c r="E104" s="65" t="s">
        <v>77</v>
      </c>
      <c r="F104" s="66">
        <v>3</v>
      </c>
      <c r="G104" s="24"/>
      <c r="H104" s="67"/>
      <c r="I104" s="67">
        <f t="shared" si="15"/>
        <v>0</v>
      </c>
      <c r="J104" s="22"/>
    </row>
    <row r="105" spans="1:11" s="68" customFormat="1" ht="27.75" customHeight="1" x14ac:dyDescent="0.25">
      <c r="A105" s="24">
        <f t="shared" si="16"/>
        <v>4</v>
      </c>
      <c r="B105" s="63" t="s">
        <v>186</v>
      </c>
      <c r="C105" s="63" t="s">
        <v>189</v>
      </c>
      <c r="D105" s="65" t="s">
        <v>77</v>
      </c>
      <c r="E105" s="65" t="s">
        <v>77</v>
      </c>
      <c r="F105" s="66">
        <v>6</v>
      </c>
      <c r="G105" s="24"/>
      <c r="H105" s="67"/>
      <c r="I105" s="67">
        <f t="shared" si="15"/>
        <v>0</v>
      </c>
      <c r="J105" s="22"/>
    </row>
    <row r="106" spans="1:11" s="68" customFormat="1" ht="17.25" customHeight="1" x14ac:dyDescent="0.25">
      <c r="A106" s="24">
        <f t="shared" si="16"/>
        <v>5</v>
      </c>
      <c r="B106" s="62" t="s">
        <v>187</v>
      </c>
      <c r="C106" s="63" t="s">
        <v>181</v>
      </c>
      <c r="D106" s="65" t="s">
        <v>77</v>
      </c>
      <c r="E106" s="65" t="s">
        <v>77</v>
      </c>
      <c r="F106" s="66">
        <v>2</v>
      </c>
      <c r="G106" s="24"/>
      <c r="H106" s="67"/>
      <c r="I106" s="67">
        <f t="shared" si="15"/>
        <v>0</v>
      </c>
      <c r="J106" s="22"/>
    </row>
    <row r="107" spans="1:11" s="68" customFormat="1" ht="17.25" customHeight="1" x14ac:dyDescent="0.25">
      <c r="A107" s="24">
        <f t="shared" si="16"/>
        <v>6</v>
      </c>
      <c r="B107" s="62" t="s">
        <v>188</v>
      </c>
      <c r="C107" s="63" t="s">
        <v>182</v>
      </c>
      <c r="D107" s="65" t="s">
        <v>77</v>
      </c>
      <c r="E107" s="65" t="s">
        <v>77</v>
      </c>
      <c r="F107" s="66">
        <v>6</v>
      </c>
      <c r="G107" s="24"/>
      <c r="H107" s="67"/>
      <c r="I107" s="67">
        <f t="shared" si="15"/>
        <v>0</v>
      </c>
      <c r="J107" s="22"/>
    </row>
    <row r="108" spans="1:11" s="68" customFormat="1" ht="17.25" customHeight="1" x14ac:dyDescent="0.25">
      <c r="A108" s="24">
        <f t="shared" si="16"/>
        <v>7</v>
      </c>
      <c r="B108" s="62" t="s">
        <v>159</v>
      </c>
      <c r="C108" s="63" t="s">
        <v>157</v>
      </c>
      <c r="D108" s="64" t="s">
        <v>51</v>
      </c>
      <c r="E108" s="65" t="s">
        <v>46</v>
      </c>
      <c r="F108" s="66">
        <v>51</v>
      </c>
      <c r="G108" s="24"/>
      <c r="H108" s="67"/>
      <c r="I108" s="67">
        <f t="shared" ref="I108:I110" si="17">F108*H108</f>
        <v>0</v>
      </c>
      <c r="J108" s="22"/>
    </row>
    <row r="109" spans="1:11" s="68" customFormat="1" ht="17.25" customHeight="1" x14ac:dyDescent="0.25">
      <c r="A109" s="24">
        <f t="shared" si="16"/>
        <v>8</v>
      </c>
      <c r="B109" s="62" t="s">
        <v>160</v>
      </c>
      <c r="C109" s="63" t="s">
        <v>158</v>
      </c>
      <c r="D109" s="64" t="s">
        <v>128</v>
      </c>
      <c r="E109" s="65" t="s">
        <v>116</v>
      </c>
      <c r="F109" s="66">
        <v>225</v>
      </c>
      <c r="G109" s="24"/>
      <c r="H109" s="67"/>
      <c r="I109" s="67">
        <f t="shared" si="17"/>
        <v>0</v>
      </c>
      <c r="J109" s="22"/>
    </row>
    <row r="110" spans="1:11" s="8" customFormat="1" ht="18.75" customHeight="1" x14ac:dyDescent="0.25">
      <c r="A110" s="24">
        <f t="shared" si="16"/>
        <v>9</v>
      </c>
      <c r="B110" s="48" t="s">
        <v>156</v>
      </c>
      <c r="C110" s="48" t="s">
        <v>154</v>
      </c>
      <c r="D110" s="10"/>
      <c r="E110" s="10"/>
      <c r="F110" s="3"/>
      <c r="G110" s="24"/>
      <c r="H110" s="30"/>
      <c r="I110" s="28">
        <f t="shared" si="17"/>
        <v>0</v>
      </c>
      <c r="J110" s="22"/>
      <c r="K110" s="18"/>
    </row>
    <row r="111" spans="1:11" s="8" customFormat="1" ht="24.75" customHeight="1" x14ac:dyDescent="0.25">
      <c r="A111" s="3"/>
      <c r="B111" s="49"/>
      <c r="C111" s="49"/>
      <c r="D111" s="50"/>
      <c r="E111" s="50"/>
      <c r="F111" s="51"/>
      <c r="G111" s="52"/>
      <c r="H111" s="54" t="s">
        <v>17</v>
      </c>
      <c r="I111" s="55">
        <f>SUM(I102:I110)</f>
        <v>0</v>
      </c>
      <c r="J111" s="11"/>
    </row>
    <row r="112" spans="1:11" s="8" customFormat="1" ht="27.75" customHeight="1" x14ac:dyDescent="0.25">
      <c r="A112" s="41" t="s">
        <v>83</v>
      </c>
      <c r="B112" s="42"/>
      <c r="C112" s="42"/>
      <c r="D112" s="42"/>
      <c r="E112" s="42"/>
      <c r="F112" s="42"/>
      <c r="G112" s="42"/>
      <c r="H112" s="42"/>
      <c r="I112" s="42"/>
      <c r="J112" s="43"/>
    </row>
    <row r="113" spans="1:10" s="8" customFormat="1" ht="27.75" hidden="1" customHeight="1" x14ac:dyDescent="0.25">
      <c r="A113" s="3">
        <v>1</v>
      </c>
      <c r="B113" s="20"/>
      <c r="C113" s="20"/>
      <c r="D113" s="20"/>
      <c r="E113" s="20"/>
      <c r="F113" s="3"/>
      <c r="G113" s="23"/>
      <c r="H113" s="29"/>
      <c r="I113" s="28"/>
      <c r="J113" s="11"/>
    </row>
    <row r="114" spans="1:10" s="8" customFormat="1" ht="36" hidden="1" customHeight="1" x14ac:dyDescent="0.25">
      <c r="A114" s="3">
        <f>A113+1</f>
        <v>2</v>
      </c>
      <c r="B114" s="20"/>
      <c r="C114" s="20"/>
      <c r="D114" s="20"/>
      <c r="E114" s="20"/>
      <c r="F114" s="3"/>
      <c r="G114" s="23"/>
      <c r="H114" s="29"/>
      <c r="I114" s="28">
        <f t="shared" ref="I114:I120" si="18">F114*H114</f>
        <v>0</v>
      </c>
      <c r="J114" s="11"/>
    </row>
    <row r="115" spans="1:10" s="8" customFormat="1" ht="45.75" hidden="1" customHeight="1" x14ac:dyDescent="0.25">
      <c r="A115" s="3">
        <f t="shared" ref="A115:A118" si="19">A114+1</f>
        <v>3</v>
      </c>
      <c r="B115" s="20"/>
      <c r="C115" s="20"/>
      <c r="D115" s="20"/>
      <c r="E115" s="20"/>
      <c r="F115" s="3"/>
      <c r="G115" s="23"/>
      <c r="H115" s="29"/>
      <c r="I115" s="28">
        <f t="shared" si="18"/>
        <v>0</v>
      </c>
      <c r="J115" s="34"/>
    </row>
    <row r="116" spans="1:10" s="8" customFormat="1" ht="119.25" hidden="1" customHeight="1" x14ac:dyDescent="0.25">
      <c r="A116" s="3">
        <f t="shared" si="19"/>
        <v>4</v>
      </c>
      <c r="B116" s="20"/>
      <c r="C116" s="20"/>
      <c r="D116" s="20"/>
      <c r="E116" s="20"/>
      <c r="F116" s="3"/>
      <c r="G116" s="23"/>
      <c r="H116" s="29"/>
      <c r="I116" s="28">
        <f t="shared" si="18"/>
        <v>0</v>
      </c>
      <c r="J116" s="34"/>
    </row>
    <row r="117" spans="1:10" s="8" customFormat="1" ht="117.75" hidden="1" customHeight="1" x14ac:dyDescent="0.25">
      <c r="A117" s="3">
        <f t="shared" si="19"/>
        <v>5</v>
      </c>
      <c r="B117" s="20"/>
      <c r="C117" s="20"/>
      <c r="D117" s="20"/>
      <c r="E117" s="20"/>
      <c r="F117" s="3"/>
      <c r="G117" s="23"/>
      <c r="H117" s="29"/>
      <c r="I117" s="28">
        <f t="shared" si="18"/>
        <v>0</v>
      </c>
      <c r="J117" s="11"/>
    </row>
    <row r="118" spans="1:10" s="8" customFormat="1" ht="56.25" hidden="1" customHeight="1" x14ac:dyDescent="0.25">
      <c r="A118" s="3">
        <f t="shared" si="19"/>
        <v>6</v>
      </c>
      <c r="B118" s="20"/>
      <c r="C118" s="20"/>
      <c r="D118" s="20"/>
      <c r="E118" s="20"/>
      <c r="F118" s="3"/>
      <c r="G118" s="23"/>
      <c r="H118" s="29"/>
      <c r="I118" s="28">
        <f t="shared" si="18"/>
        <v>0</v>
      </c>
      <c r="J118" s="11"/>
    </row>
    <row r="119" spans="1:10" s="8" customFormat="1" ht="27.75" customHeight="1" x14ac:dyDescent="0.25">
      <c r="A119" s="3">
        <v>1</v>
      </c>
      <c r="B119" s="46" t="s">
        <v>162</v>
      </c>
      <c r="C119" s="46" t="s">
        <v>161</v>
      </c>
      <c r="D119" s="47" t="s">
        <v>47</v>
      </c>
      <c r="E119" s="47" t="s">
        <v>114</v>
      </c>
      <c r="F119" s="47">
        <v>3</v>
      </c>
      <c r="G119" s="23"/>
      <c r="H119" s="29"/>
      <c r="I119" s="28">
        <f t="shared" si="18"/>
        <v>0</v>
      </c>
      <c r="J119" s="11"/>
    </row>
    <row r="120" spans="1:10" s="8" customFormat="1" ht="17.25" customHeight="1" x14ac:dyDescent="0.25">
      <c r="A120" s="3">
        <f>A119+1</f>
        <v>2</v>
      </c>
      <c r="B120" s="48" t="s">
        <v>156</v>
      </c>
      <c r="C120" s="48" t="s">
        <v>154</v>
      </c>
      <c r="D120" s="10"/>
      <c r="E120" s="10"/>
      <c r="F120" s="3"/>
      <c r="G120" s="24"/>
      <c r="H120" s="30"/>
      <c r="I120" s="28">
        <f t="shared" si="18"/>
        <v>0</v>
      </c>
      <c r="J120" s="11"/>
    </row>
    <row r="121" spans="1:10" s="8" customFormat="1" ht="22.5" customHeight="1" x14ac:dyDescent="0.25">
      <c r="A121" s="3"/>
      <c r="B121" s="49"/>
      <c r="C121" s="49"/>
      <c r="D121" s="50"/>
      <c r="E121" s="50"/>
      <c r="F121" s="51"/>
      <c r="G121" s="52"/>
      <c r="H121" s="54" t="s">
        <v>17</v>
      </c>
      <c r="I121" s="55">
        <f>SUM(I115:I120)</f>
        <v>0</v>
      </c>
      <c r="J121" s="11"/>
    </row>
    <row r="122" spans="1:10" s="8" customFormat="1" ht="22.5" customHeight="1" x14ac:dyDescent="0.25">
      <c r="A122" s="3"/>
      <c r="B122" s="9"/>
      <c r="C122" s="9"/>
      <c r="D122" s="9"/>
      <c r="E122" s="9"/>
      <c r="F122" s="3"/>
      <c r="G122" s="35"/>
      <c r="H122" s="36"/>
      <c r="I122" s="29"/>
      <c r="J122" s="11"/>
    </row>
    <row r="123" spans="1:10" s="8" customFormat="1" ht="24" customHeight="1" x14ac:dyDescent="0.25">
      <c r="A123" s="3"/>
      <c r="B123" s="9"/>
      <c r="C123" s="15"/>
      <c r="D123" s="15"/>
      <c r="E123" s="15"/>
      <c r="F123" s="3"/>
      <c r="G123" s="56" t="s">
        <v>9</v>
      </c>
      <c r="H123" s="57"/>
      <c r="I123" s="58">
        <f>I100+I111+I121</f>
        <v>0</v>
      </c>
      <c r="J123" s="11"/>
    </row>
    <row r="124" spans="1:10" s="5" customFormat="1" x14ac:dyDescent="0.25">
      <c r="G124" s="12"/>
      <c r="H124" s="31"/>
      <c r="I124" s="31"/>
    </row>
    <row r="125" spans="1:10" s="5" customFormat="1" x14ac:dyDescent="0.25">
      <c r="B125" s="32" t="s">
        <v>10</v>
      </c>
      <c r="F125" s="33" t="s">
        <v>11</v>
      </c>
      <c r="G125" s="12" t="s">
        <v>14</v>
      </c>
      <c r="H125" s="31"/>
      <c r="I125" s="31"/>
    </row>
    <row r="126" spans="1:10" s="5" customFormat="1" x14ac:dyDescent="0.25">
      <c r="B126" s="32" t="s">
        <v>12</v>
      </c>
      <c r="F126" s="33" t="s">
        <v>13</v>
      </c>
      <c r="G126" s="12" t="s">
        <v>14</v>
      </c>
      <c r="H126" s="31"/>
      <c r="I126" s="31"/>
    </row>
    <row r="127" spans="1:10" s="5" customFormat="1" x14ac:dyDescent="0.25">
      <c r="G127" s="12"/>
      <c r="H127" s="31"/>
      <c r="I127" s="31"/>
    </row>
    <row r="129" spans="1:10" s="5" customFormat="1" ht="44.25" customHeight="1" x14ac:dyDescent="0.25">
      <c r="A129" s="40" t="s">
        <v>163</v>
      </c>
      <c r="B129" s="40"/>
      <c r="C129" s="40"/>
      <c r="D129" s="40"/>
      <c r="E129" s="40"/>
      <c r="F129" s="40"/>
      <c r="G129" s="40"/>
      <c r="H129" s="40"/>
      <c r="I129" s="40"/>
      <c r="J129" s="40"/>
    </row>
    <row r="130" spans="1:10" s="2" customFormat="1" ht="21.75" customHeight="1" x14ac:dyDescent="0.25">
      <c r="C130" s="14"/>
      <c r="D130" s="14"/>
      <c r="E130" s="14"/>
      <c r="F130" s="14"/>
      <c r="G130" s="14"/>
      <c r="H130" s="14"/>
      <c r="I130" s="14"/>
      <c r="J130" s="5" t="s">
        <v>4</v>
      </c>
    </row>
    <row r="131" spans="1:10" s="2" customFormat="1" ht="57" customHeight="1" x14ac:dyDescent="0.25">
      <c r="A131" s="17" t="s">
        <v>3</v>
      </c>
      <c r="B131" s="16" t="s">
        <v>2</v>
      </c>
      <c r="C131" s="17" t="s">
        <v>1</v>
      </c>
      <c r="D131" s="44" t="s">
        <v>22</v>
      </c>
      <c r="E131" s="44" t="s">
        <v>21</v>
      </c>
      <c r="F131" s="17" t="s">
        <v>5</v>
      </c>
      <c r="G131" s="17" t="s">
        <v>6</v>
      </c>
      <c r="H131" s="17" t="s">
        <v>7</v>
      </c>
      <c r="I131" s="17" t="s">
        <v>8</v>
      </c>
      <c r="J131" s="17" t="s">
        <v>56</v>
      </c>
    </row>
    <row r="132" spans="1:10" s="2" customFormat="1" ht="29.25" customHeight="1" x14ac:dyDescent="0.25">
      <c r="A132" s="41" t="s">
        <v>20</v>
      </c>
      <c r="B132" s="42"/>
      <c r="C132" s="42"/>
      <c r="D132" s="42"/>
      <c r="E132" s="42"/>
      <c r="F132" s="42"/>
      <c r="G132" s="42"/>
      <c r="H132" s="42"/>
      <c r="I132" s="42"/>
      <c r="J132" s="43"/>
    </row>
    <row r="133" spans="1:10" s="68" customFormat="1" ht="15.75" customHeight="1" x14ac:dyDescent="0.25">
      <c r="A133" s="24">
        <v>1</v>
      </c>
      <c r="B133" s="69" t="s">
        <v>169</v>
      </c>
      <c r="C133" s="69" t="s">
        <v>167</v>
      </c>
      <c r="D133" s="65" t="s">
        <v>47</v>
      </c>
      <c r="E133" s="65" t="s">
        <v>116</v>
      </c>
      <c r="F133" s="65">
        <v>200</v>
      </c>
      <c r="G133" s="23"/>
      <c r="H133" s="70"/>
      <c r="I133" s="67">
        <f>F133*H133</f>
        <v>0</v>
      </c>
      <c r="J133" s="22"/>
    </row>
    <row r="134" spans="1:10" s="68" customFormat="1" ht="15.75" customHeight="1" x14ac:dyDescent="0.25">
      <c r="A134" s="24">
        <f>A133+1</f>
        <v>2</v>
      </c>
      <c r="B134" s="69" t="s">
        <v>170</v>
      </c>
      <c r="C134" s="69" t="s">
        <v>168</v>
      </c>
      <c r="D134" s="65" t="s">
        <v>47</v>
      </c>
      <c r="E134" s="65" t="s">
        <v>116</v>
      </c>
      <c r="F134" s="65">
        <v>250</v>
      </c>
      <c r="G134" s="23"/>
      <c r="H134" s="70"/>
      <c r="I134" s="67">
        <f t="shared" ref="I134:I135" si="20">F134*H134</f>
        <v>0</v>
      </c>
      <c r="J134" s="22"/>
    </row>
    <row r="135" spans="1:10" s="68" customFormat="1" ht="15.75" customHeight="1" x14ac:dyDescent="0.25">
      <c r="A135" s="24">
        <f t="shared" ref="A135:A136" si="21">A134+1</f>
        <v>3</v>
      </c>
      <c r="B135" s="69" t="s">
        <v>171</v>
      </c>
      <c r="C135" s="69" t="s">
        <v>166</v>
      </c>
      <c r="D135" s="65" t="s">
        <v>51</v>
      </c>
      <c r="E135" s="65" t="s">
        <v>129</v>
      </c>
      <c r="F135" s="65">
        <v>900</v>
      </c>
      <c r="G135" s="23"/>
      <c r="H135" s="70"/>
      <c r="I135" s="67">
        <f t="shared" si="20"/>
        <v>0</v>
      </c>
      <c r="J135" s="22"/>
    </row>
    <row r="136" spans="1:10" s="8" customFormat="1" ht="15.75" customHeight="1" x14ac:dyDescent="0.25">
      <c r="A136" s="4">
        <f t="shared" si="21"/>
        <v>4</v>
      </c>
      <c r="B136" s="48" t="s">
        <v>165</v>
      </c>
      <c r="C136" s="48" t="s">
        <v>164</v>
      </c>
      <c r="D136" s="10"/>
      <c r="E136" s="10"/>
      <c r="F136" s="3"/>
      <c r="G136" s="24"/>
      <c r="H136" s="30"/>
      <c r="I136" s="28">
        <f t="shared" ref="I136" si="22">F136*H136</f>
        <v>0</v>
      </c>
      <c r="J136" s="11"/>
    </row>
    <row r="137" spans="1:10" s="8" customFormat="1" ht="19.5" customHeight="1" x14ac:dyDescent="0.25">
      <c r="A137" s="3"/>
      <c r="B137" s="49"/>
      <c r="C137" s="49"/>
      <c r="D137" s="50"/>
      <c r="E137" s="50"/>
      <c r="F137" s="51"/>
      <c r="G137" s="52"/>
      <c r="H137" s="54" t="s">
        <v>17</v>
      </c>
      <c r="I137" s="55">
        <f>SUM(I133:I136)</f>
        <v>0</v>
      </c>
      <c r="J137" s="53"/>
    </row>
    <row r="138" spans="1:10" s="8" customFormat="1" ht="27.75" customHeight="1" x14ac:dyDescent="0.25">
      <c r="A138" s="41" t="s">
        <v>83</v>
      </c>
      <c r="B138" s="42"/>
      <c r="C138" s="42"/>
      <c r="D138" s="42"/>
      <c r="E138" s="42"/>
      <c r="F138" s="42"/>
      <c r="G138" s="42"/>
      <c r="H138" s="42"/>
      <c r="I138" s="42"/>
      <c r="J138" s="43"/>
    </row>
    <row r="139" spans="1:10" s="8" customFormat="1" ht="27.75" hidden="1" customHeight="1" x14ac:dyDescent="0.25">
      <c r="A139" s="3">
        <v>1</v>
      </c>
      <c r="B139" s="20"/>
      <c r="C139" s="20"/>
      <c r="D139" s="20"/>
      <c r="E139" s="20"/>
      <c r="F139" s="3"/>
      <c r="G139" s="23"/>
      <c r="H139" s="29"/>
      <c r="I139" s="28"/>
      <c r="J139" s="11"/>
    </row>
    <row r="140" spans="1:10" s="8" customFormat="1" ht="36" hidden="1" customHeight="1" x14ac:dyDescent="0.25">
      <c r="A140" s="3">
        <f>A139+1</f>
        <v>2</v>
      </c>
      <c r="B140" s="20"/>
      <c r="C140" s="20"/>
      <c r="D140" s="20"/>
      <c r="E140" s="20"/>
      <c r="F140" s="3"/>
      <c r="G140" s="23"/>
      <c r="H140" s="29"/>
      <c r="I140" s="28">
        <f t="shared" ref="I140:I148" si="23">F140*H140</f>
        <v>0</v>
      </c>
      <c r="J140" s="11"/>
    </row>
    <row r="141" spans="1:10" s="8" customFormat="1" ht="45.75" hidden="1" customHeight="1" x14ac:dyDescent="0.25">
      <c r="A141" s="3">
        <f t="shared" ref="A141:A144" si="24">A140+1</f>
        <v>3</v>
      </c>
      <c r="B141" s="20"/>
      <c r="C141" s="20"/>
      <c r="D141" s="20"/>
      <c r="E141" s="20"/>
      <c r="F141" s="3"/>
      <c r="G141" s="23"/>
      <c r="H141" s="29"/>
      <c r="I141" s="28">
        <f t="shared" si="23"/>
        <v>0</v>
      </c>
      <c r="J141" s="34"/>
    </row>
    <row r="142" spans="1:10" s="8" customFormat="1" ht="119.25" hidden="1" customHeight="1" x14ac:dyDescent="0.25">
      <c r="A142" s="3">
        <f t="shared" si="24"/>
        <v>4</v>
      </c>
      <c r="B142" s="20"/>
      <c r="C142" s="20"/>
      <c r="D142" s="20"/>
      <c r="E142" s="20"/>
      <c r="F142" s="3"/>
      <c r="G142" s="23"/>
      <c r="H142" s="29"/>
      <c r="I142" s="28">
        <f t="shared" si="23"/>
        <v>0</v>
      </c>
      <c r="J142" s="34"/>
    </row>
    <row r="143" spans="1:10" s="8" customFormat="1" ht="117.75" hidden="1" customHeight="1" x14ac:dyDescent="0.25">
      <c r="A143" s="3">
        <f t="shared" si="24"/>
        <v>5</v>
      </c>
      <c r="B143" s="20"/>
      <c r="C143" s="20"/>
      <c r="D143" s="20"/>
      <c r="E143" s="20"/>
      <c r="F143" s="3"/>
      <c r="G143" s="23"/>
      <c r="H143" s="29"/>
      <c r="I143" s="28">
        <f t="shared" si="23"/>
        <v>0</v>
      </c>
      <c r="J143" s="11"/>
    </row>
    <row r="144" spans="1:10" s="8" customFormat="1" ht="56.25" hidden="1" customHeight="1" x14ac:dyDescent="0.25">
      <c r="A144" s="3">
        <f t="shared" si="24"/>
        <v>6</v>
      </c>
      <c r="B144" s="20"/>
      <c r="C144" s="20"/>
      <c r="D144" s="20"/>
      <c r="E144" s="20"/>
      <c r="F144" s="3"/>
      <c r="G144" s="23"/>
      <c r="H144" s="29"/>
      <c r="I144" s="28">
        <f t="shared" si="23"/>
        <v>0</v>
      </c>
      <c r="J144" s="11"/>
    </row>
    <row r="145" spans="1:10" s="68" customFormat="1" ht="16.5" customHeight="1" x14ac:dyDescent="0.25">
      <c r="A145" s="24">
        <v>1</v>
      </c>
      <c r="B145" s="71" t="s">
        <v>174</v>
      </c>
      <c r="C145" s="64" t="s">
        <v>176</v>
      </c>
      <c r="D145" s="71" t="s">
        <v>47</v>
      </c>
      <c r="E145" s="64" t="s">
        <v>114</v>
      </c>
      <c r="F145" s="71">
        <v>25</v>
      </c>
      <c r="G145" s="23"/>
      <c r="H145" s="70"/>
      <c r="I145" s="67">
        <f t="shared" si="23"/>
        <v>0</v>
      </c>
      <c r="J145" s="22"/>
    </row>
    <row r="146" spans="1:10" s="68" customFormat="1" ht="16.5" customHeight="1" x14ac:dyDescent="0.25">
      <c r="A146" s="24">
        <f>A145+1</f>
        <v>2</v>
      </c>
      <c r="B146" s="71" t="s">
        <v>175</v>
      </c>
      <c r="C146" s="64" t="s">
        <v>177</v>
      </c>
      <c r="D146" s="71" t="s">
        <v>47</v>
      </c>
      <c r="E146" s="64" t="s">
        <v>114</v>
      </c>
      <c r="F146" s="71">
        <v>4</v>
      </c>
      <c r="G146" s="23"/>
      <c r="H146" s="70"/>
      <c r="I146" s="67">
        <f t="shared" si="23"/>
        <v>0</v>
      </c>
      <c r="J146" s="22"/>
    </row>
    <row r="147" spans="1:10" s="68" customFormat="1" ht="16.5" customHeight="1" x14ac:dyDescent="0.25">
      <c r="A147" s="24">
        <f t="shared" ref="A147:A148" si="25">A146+1</f>
        <v>3</v>
      </c>
      <c r="B147" s="71" t="s">
        <v>173</v>
      </c>
      <c r="C147" s="64" t="s">
        <v>172</v>
      </c>
      <c r="D147" s="71" t="s">
        <v>111</v>
      </c>
      <c r="E147" s="64" t="s">
        <v>129</v>
      </c>
      <c r="F147" s="71">
        <v>30</v>
      </c>
      <c r="G147" s="23"/>
      <c r="H147" s="70"/>
      <c r="I147" s="67">
        <f t="shared" si="23"/>
        <v>0</v>
      </c>
      <c r="J147" s="22"/>
    </row>
    <row r="148" spans="1:10" s="8" customFormat="1" ht="17.25" customHeight="1" x14ac:dyDescent="0.25">
      <c r="A148" s="3">
        <f t="shared" si="25"/>
        <v>4</v>
      </c>
      <c r="B148" s="48" t="s">
        <v>165</v>
      </c>
      <c r="C148" s="48" t="s">
        <v>164</v>
      </c>
      <c r="D148" s="10"/>
      <c r="E148" s="10"/>
      <c r="F148" s="3"/>
      <c r="G148" s="24"/>
      <c r="H148" s="30"/>
      <c r="I148" s="28">
        <f t="shared" si="23"/>
        <v>0</v>
      </c>
      <c r="J148" s="11"/>
    </row>
    <row r="149" spans="1:10" s="8" customFormat="1" ht="22.5" customHeight="1" x14ac:dyDescent="0.25">
      <c r="A149" s="3"/>
      <c r="B149" s="49"/>
      <c r="C149" s="49"/>
      <c r="D149" s="50"/>
      <c r="E149" s="50"/>
      <c r="F149" s="51"/>
      <c r="G149" s="52"/>
      <c r="H149" s="54" t="s">
        <v>17</v>
      </c>
      <c r="I149" s="55">
        <f>SUM(I141:I148)</f>
        <v>0</v>
      </c>
      <c r="J149" s="11"/>
    </row>
    <row r="150" spans="1:10" s="8" customFormat="1" ht="22.5" customHeight="1" x14ac:dyDescent="0.25">
      <c r="A150" s="3"/>
      <c r="B150" s="9"/>
      <c r="C150" s="9"/>
      <c r="D150" s="9"/>
      <c r="E150" s="9"/>
      <c r="F150" s="3"/>
      <c r="G150" s="35"/>
      <c r="H150" s="36"/>
      <c r="I150" s="29"/>
      <c r="J150" s="11"/>
    </row>
    <row r="151" spans="1:10" s="8" customFormat="1" ht="24" customHeight="1" x14ac:dyDescent="0.25">
      <c r="A151" s="3"/>
      <c r="B151" s="9"/>
      <c r="C151" s="15"/>
      <c r="D151" s="15"/>
      <c r="E151" s="15"/>
      <c r="F151" s="3"/>
      <c r="G151" s="56" t="s">
        <v>9</v>
      </c>
      <c r="H151" s="57"/>
      <c r="I151" s="58">
        <f>I137+I149</f>
        <v>0</v>
      </c>
      <c r="J151" s="11"/>
    </row>
    <row r="152" spans="1:10" s="5" customFormat="1" x14ac:dyDescent="0.25">
      <c r="G152" s="12"/>
      <c r="H152" s="31"/>
      <c r="I152" s="31"/>
    </row>
    <row r="153" spans="1:10" s="5" customFormat="1" x14ac:dyDescent="0.25">
      <c r="B153" s="32" t="s">
        <v>10</v>
      </c>
      <c r="F153" s="33" t="s">
        <v>11</v>
      </c>
      <c r="G153" s="12" t="s">
        <v>14</v>
      </c>
      <c r="H153" s="31"/>
      <c r="I153" s="31"/>
    </row>
    <row r="154" spans="1:10" s="5" customFormat="1" x14ac:dyDescent="0.25">
      <c r="B154" s="32" t="s">
        <v>12</v>
      </c>
      <c r="F154" s="33" t="s">
        <v>13</v>
      </c>
      <c r="G154" s="12" t="s">
        <v>14</v>
      </c>
      <c r="H154" s="31"/>
      <c r="I154" s="31"/>
    </row>
  </sheetData>
  <mergeCells count="23">
    <mergeCell ref="G150:H150"/>
    <mergeCell ref="G151:H151"/>
    <mergeCell ref="G123:H123"/>
    <mergeCell ref="A129:J129"/>
    <mergeCell ref="A132:J132"/>
    <mergeCell ref="A138:J138"/>
    <mergeCell ref="A94:J94"/>
    <mergeCell ref="A97:J97"/>
    <mergeCell ref="A101:J101"/>
    <mergeCell ref="A112:J112"/>
    <mergeCell ref="G122:H122"/>
    <mergeCell ref="G87:H87"/>
    <mergeCell ref="G88:H88"/>
    <mergeCell ref="A3:J3"/>
    <mergeCell ref="A5:J5"/>
    <mergeCell ref="A6:J6"/>
    <mergeCell ref="A10:J10"/>
    <mergeCell ref="A9:J9"/>
    <mergeCell ref="A13:J13"/>
    <mergeCell ref="A7:J7"/>
    <mergeCell ref="A8:J8"/>
    <mergeCell ref="A26:J26"/>
    <mergeCell ref="A46:J46"/>
  </mergeCells>
  <pageMargins left="0.7" right="0.7" top="0.75" bottom="0.75" header="0.3" footer="0.3"/>
  <pageSetup paperSize="9" scale="57" fitToHeight="0" orientation="landscape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>
    <TechnicalSector xmlns="c5776e9d-31fe-4042-a49b-7d1e38b82f5c">Conflict and Disaster Mgmt</TechnicalSector>
    <Client xmlns="c5776e9d-31fe-4042-a49b-7d1e38b82f5c">USAID U.S. Agency for International Development</Client>
    <BusinessUnit xmlns="c5776e9d-31fe-4042-a49b-7d1e38b82f5c">West and Central Africa</BusinessUnit>
    <ProjectName xmlns="c5776e9d-31fe-4042-a49b-7d1e38b82f5c">Cote d'Ivoire CITI II</ProjectName>
    <Date_x0020_Submitted_x0020_to_x0020_DEC xmlns="d292ca25-6da3-47a3-9df9-1a3c1688f862" xsi:nil="true"/>
    <ProjectID xmlns="c5776e9d-31fe-4042-a49b-7d1e38b82f5c">1d786e3e-46dc-49d1-b2a2-b01566ad90bf</ProjectID>
    <Show_x0020_to_x0020_Client xmlns="d292ca25-6da3-47a3-9df9-1a3c1688f862">false</Show_x0020_to_x0020_Client>
    <Acronym xmlns="c5776e9d-31fe-4042-a49b-7d1e38b82f5c">CITI II</Acronym>
    <CountryRegion xmlns="c5776e9d-31fe-4042-a49b-7d1e38b82f5c">Africa &gt; Cote d'Ivoire</CountryRegion>
    <DEC_x0020_Status xmlns="d292ca25-6da3-47a3-9df9-1a3c1688f862" xsi:nil="true"/>
    <ProjectFullName xmlns="c5776e9d-31fe-4042-a49b-7d1e38b82f5c">Cote d'Ivoire Transition Initiative II</ProjectFullName>
    <Inherit_x0020_Document_x0020_Properties xmlns="c5776e9d-31fe-4042-a49b-7d1e38b82f5c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Report Document" ma:contentTypeID="0x010100118FBF5AD61ED248BC6C6D4690741AF50106005B28781901FD9646BEC294A63D5A8ABD" ma:contentTypeVersion="100" ma:contentTypeDescription="" ma:contentTypeScope="" ma:versionID="b51c408ef7e9ebaa2f6736bfd74189e9">
  <xsd:schema xmlns:xsd="http://www.w3.org/2001/XMLSchema" xmlns:p="http://schemas.microsoft.com/office/2006/metadata/properties" xmlns:ns2="c5776e9d-31fe-4042-a49b-7d1e38b82f5c" xmlns:ns3="d292ca25-6da3-47a3-9df9-1a3c1688f862" targetNamespace="http://schemas.microsoft.com/office/2006/metadata/properties" ma:root="true" ma:fieldsID="aa0d57e52900fd0b17bd0e7ff30c34df" ns2:_="" ns3:_="">
    <xsd:import namespace="c5776e9d-31fe-4042-a49b-7d1e38b82f5c"/>
    <xsd:import namespace="d292ca25-6da3-47a3-9df9-1a3c1688f862"/>
    <xsd:element name="properties">
      <xsd:complexType>
        <xsd:sequence>
          <xsd:element name="documentManagement">
            <xsd:complexType>
              <xsd:all>
                <xsd:element ref="ns2:ProjectID" minOccurs="0"/>
                <xsd:element ref="ns2:ProjectName"/>
                <xsd:element ref="ns2:ProjectFullName"/>
                <xsd:element ref="ns2:Acronym"/>
                <xsd:element ref="ns2:Client"/>
                <xsd:element ref="ns2:BusinessUnit" minOccurs="0"/>
                <xsd:element ref="ns2:TechnicalSector" minOccurs="0"/>
                <xsd:element ref="ns2:CountryRegion" minOccurs="0"/>
                <xsd:element ref="ns2:Inherit_x0020_Document_x0020_Properties" minOccurs="0"/>
                <xsd:element ref="ns3:BusinessUnit_C1" minOccurs="0"/>
                <xsd:element ref="ns3:CountryRegion_C1" minOccurs="0"/>
                <xsd:element ref="ns3:TechnicalSector_C1" minOccurs="0"/>
                <xsd:element ref="ns3:DEC_x0020_Status" minOccurs="0"/>
                <xsd:element ref="ns3:Date_x0020_Submitted_x0020_to_x0020_DEC" minOccurs="0"/>
                <xsd:element ref="ns3:Show_x0020_to_x0020_Client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c5776e9d-31fe-4042-a49b-7d1e38b82f5c" elementFormDefault="qualified">
    <xsd:import namespace="http://schemas.microsoft.com/office/2006/documentManagement/types"/>
    <xsd:element name="ProjectID" ma:index="1" nillable="true" ma:displayName="Project ID" ma:default="1d786e3e-46dc-49d1-b2a2-b01566ad90bf" ma:hidden="true" ma:internalName="ProjectID">
      <xsd:simpleType>
        <xsd:restriction base="dms:Text">
          <xsd:maxLength value="255"/>
        </xsd:restriction>
      </xsd:simpleType>
    </xsd:element>
    <xsd:element name="ProjectName" ma:index="2" ma:displayName="Project Name" ma:default="Cote d'Ivoire CITI II" ma:internalName="ProjectName">
      <xsd:simpleType>
        <xsd:restriction base="dms:Text">
          <xsd:maxLength value="255"/>
        </xsd:restriction>
      </xsd:simpleType>
    </xsd:element>
    <xsd:element name="ProjectFullName" ma:index="3" ma:displayName="Project Full Name" ma:default="Cote d'Ivoire Transition Initiative II" ma:internalName="ProjectFullName">
      <xsd:simpleType>
        <xsd:restriction base="dms:Text">
          <xsd:maxLength value="255"/>
        </xsd:restriction>
      </xsd:simpleType>
    </xsd:element>
    <xsd:element name="Acronym" ma:index="4" ma:displayName="Acronym" ma:default="CITI II" ma:internalName="Acronym">
      <xsd:simpleType>
        <xsd:restriction base="dms:Text">
          <xsd:maxLength value="255"/>
        </xsd:restriction>
      </xsd:simpleType>
    </xsd:element>
    <xsd:element name="Client" ma:index="5" ma:displayName="Client" ma:default="USAID U.S. Agency for International Development" ma:internalName="Client">
      <xsd:simpleType>
        <xsd:restriction base="dms:Text">
          <xsd:maxLength value="255"/>
        </xsd:restriction>
      </xsd:simpleType>
    </xsd:element>
    <xsd:element name="BusinessUnit" ma:index="13" nillable="true" ma:displayName="Business Unit" ma:default="West and Central Africa" ma:internalName="BusinessUnit">
      <xsd:simpleType>
        <xsd:restriction base="dms:Unknown"/>
      </xsd:simpleType>
    </xsd:element>
    <xsd:element name="TechnicalSector" ma:index="14" nillable="true" ma:displayName="Technical Sector" ma:default="Conflict and Disaster Mgmt" ma:internalName="TechnicalSector">
      <xsd:simpleType>
        <xsd:restriction base="dms:Unknown"/>
      </xsd:simpleType>
    </xsd:element>
    <xsd:element name="CountryRegion" ma:index="15" nillable="true" ma:displayName="Geographic Location" ma:default="Africa &gt; Cote d'Ivoire" ma:internalName="CountryRegion">
      <xsd:simpleType>
        <xsd:restriction base="dms:Unknown"/>
      </xsd:simpleType>
    </xsd:element>
    <xsd:element name="Inherit_x0020_Document_x0020_Properties" ma:index="16" nillable="true" ma:displayName="Inherit Document Properties" ma:description="Uncheck this box to protect this document from automatic property updates." ma:internalName="Inherit_x0020_Document_x0020_Properties">
      <xsd:simpleType>
        <xsd:restriction base="dms:Unknown"/>
      </xsd:simpleType>
    </xsd:element>
  </xsd:schema>
  <xsd:schema xmlns:xsd="http://www.w3.org/2001/XMLSchema" xmlns:dms="http://schemas.microsoft.com/office/2006/documentManagement/types" targetNamespace="d292ca25-6da3-47a3-9df9-1a3c1688f862" elementFormDefault="qualified">
    <xsd:import namespace="http://schemas.microsoft.com/office/2006/documentManagement/types"/>
    <xsd:element name="BusinessUnit_C1" ma:index="17" nillable="true" ma:displayName="Business Unit (Multiple Values) (ID)" ma:default=";#West and Central Africa;#" ma:internalName="BusinessUnit_C1" ma:readOnly="true">
      <xsd:simpleType>
        <xsd:restriction base="dms:Unknown"/>
      </xsd:simpleType>
    </xsd:element>
    <xsd:element name="CountryRegion_C1" ma:index="18" nillable="true" ma:displayName="Geographical Region (Multiple Values) (ID)" ma:default=";#Africa;#Cote d'Ivoire;#" ma:internalName="CountryRegion_C1" ma:readOnly="true">
      <xsd:simpleType>
        <xsd:restriction base="dms:Unknown"/>
      </xsd:simpleType>
    </xsd:element>
    <xsd:element name="TechnicalSector_C1" ma:index="19" nillable="true" ma:displayName="Technical Sector (ID)" ma:default=";#Conflict and Disaster Mgmt;#" ma:internalName="TechnicalSector_C1" ma:readOnly="true">
      <xsd:simpleType>
        <xsd:restriction base="dms:Unknown"/>
      </xsd:simpleType>
    </xsd:element>
    <xsd:element name="DEC_x0020_Status" ma:index="20" nillable="true" ma:displayName="DEC Status" ma:format="Dropdown" ma:internalName="DEC_x0020_Status">
      <xsd:simpleType>
        <xsd:restriction base="dms:Choice">
          <xsd:enumeration value="N/A"/>
          <xsd:enumeration value="Draft"/>
          <xsd:enumeration value="Ready to be Submitted"/>
          <xsd:enumeration value="Submitted to DEC"/>
        </xsd:restriction>
      </xsd:simpleType>
    </xsd:element>
    <xsd:element name="Date_x0020_Submitted_x0020_to_x0020_DEC" ma:index="21" nillable="true" ma:displayName="Date Submitted to DEC" ma:format="DateOnly" ma:internalName="Date_x0020_Submitted_x0020_to_x0020_DEC">
      <xsd:simpleType>
        <xsd:restriction base="dms:DateTime"/>
      </xsd:simpleType>
    </xsd:element>
    <xsd:element name="Show_x0020_to_x0020_Client" ma:index="22" nillable="true" ma:displayName="Show to Client" ma:default="0" ma:internalName="Show_x0020_to_x0020_Client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7" ma:displayName="Content Type"/>
        <xsd:element ref="dc:title" minOccurs="0" maxOccurs="1" ma:index="12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9C5DB94D-4DC4-49D2-9744-79433DA31DE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21B9D81-360C-484A-89B2-8025D639F8AD}">
  <ds:schemaRefs>
    <ds:schemaRef ds:uri="http://schemas.microsoft.com/office/2006/metadata/properties"/>
    <ds:schemaRef ds:uri="http://purl.org/dc/elements/1.1/"/>
    <ds:schemaRef ds:uri="c5776e9d-31fe-4042-a49b-7d1e38b82f5c"/>
    <ds:schemaRef ds:uri="http://schemas.microsoft.com/office/2006/documentManagement/types"/>
    <ds:schemaRef ds:uri="http://purl.org/dc/terms/"/>
    <ds:schemaRef ds:uri="http://www.w3.org/XML/1998/namespace"/>
    <ds:schemaRef ds:uri="http://purl.org/dc/dcmitype/"/>
    <ds:schemaRef ds:uri="http://schemas.openxmlformats.org/package/2006/metadata/core-properties"/>
    <ds:schemaRef ds:uri="d292ca25-6da3-47a3-9df9-1a3c1688f862"/>
  </ds:schemaRefs>
</ds:datastoreItem>
</file>

<file path=customXml/itemProps3.xml><?xml version="1.0" encoding="utf-8"?>
<ds:datastoreItem xmlns:ds="http://schemas.openxmlformats.org/officeDocument/2006/customXml" ds:itemID="{625E584D-5E9A-4B0B-8995-E71BF046B6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5776e9d-31fe-4042-a49b-7d1e38b82f5c"/>
    <ds:schemaRef ds:uri="d292ca25-6da3-47a3-9df9-1a3c1688f862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Building Materials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Olga Falkova</cp:lastModifiedBy>
  <cp:lastPrinted>2016-04-28T16:48:22Z</cp:lastPrinted>
  <dcterms:created xsi:type="dcterms:W3CDTF">2012-02-08T11:41:10Z</dcterms:created>
  <dcterms:modified xsi:type="dcterms:W3CDTF">2016-06-24T14:51:15Z</dcterms:modified>
</cp:coreProperties>
</file>